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5\"/>
    </mc:Choice>
  </mc:AlternateContent>
  <xr:revisionPtr revIDLastSave="0" documentId="13_ncr:1_{AFCF54FA-CE68-481B-B8D9-6CBF354A6474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  <sheet name="Programa IV Partidas Especific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3" i="3" l="1"/>
  <c r="E82" i="3" l="1"/>
  <c r="E67" i="3"/>
  <c r="E57" i="3"/>
  <c r="E43" i="3"/>
  <c r="E15" i="4"/>
  <c r="E16" i="4" s="1"/>
  <c r="E216" i="2"/>
  <c r="E141" i="2"/>
  <c r="E173" i="2"/>
  <c r="E169" i="2"/>
  <c r="E193" i="2" l="1"/>
  <c r="E163" i="2" l="1"/>
  <c r="E154" i="2"/>
  <c r="E72" i="2"/>
  <c r="E82" i="2"/>
  <c r="E110" i="2"/>
  <c r="E43" i="2" l="1"/>
  <c r="E24" i="2"/>
  <c r="E217" i="2" s="1"/>
  <c r="E113" i="1" l="1"/>
  <c r="E87" i="1"/>
  <c r="E114" i="1" s="1"/>
  <c r="E47" i="3" l="1"/>
</calcChain>
</file>

<file path=xl/sharedStrings.xml><?xml version="1.0" encoding="utf-8"?>
<sst xmlns="http://schemas.openxmlformats.org/spreadsheetml/2006/main" count="1175" uniqueCount="275">
  <si>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</si>
  <si>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</si>
  <si>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</si>
  <si>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</si>
  <si>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</si>
  <si>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</si>
  <si>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</si>
  <si>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</si>
  <si>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</si>
  <si>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</si>
  <si>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</si>
  <si>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</si>
  <si>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</si>
  <si>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</si>
  <si>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</si>
  <si>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</si>
  <si>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</si>
  <si>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</si>
  <si>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</si>
  <si>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</si>
  <si>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</si>
  <si>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</si>
  <si>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</si>
  <si>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</si>
  <si>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</si>
  <si>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</si>
  <si>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</si>
  <si>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</si>
  <si>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</si>
  <si>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</si>
  <si>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</si>
  <si>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</si>
  <si>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</si>
  <si>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</si>
  <si>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</si>
  <si>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</si>
  <si>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</si>
  <si>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</si>
  <si>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</si>
  <si>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</si>
  <si>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</si>
  <si>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</si>
  <si>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</si>
  <si>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</si>
  <si>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</si>
  <si>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</si>
  <si>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1.08.08</t>
  </si>
  <si>
    <t>Mantenimiento y reparación de equipo de cómputo y sistemas de información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</si>
  <si>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</si>
  <si>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</si>
  <si>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</si>
  <si>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</si>
  <si>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</si>
  <si>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</si>
  <si>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</si>
  <si>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</si>
  <si>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</si>
  <si>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</si>
  <si>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</si>
  <si>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</si>
  <si>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</si>
  <si>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</si>
  <si>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</si>
  <si>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</si>
  <si>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</si>
  <si>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</si>
  <si>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</si>
  <si>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</si>
  <si>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</si>
  <si>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</si>
  <si>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</si>
  <si>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</si>
  <si>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</si>
  <si>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</si>
  <si>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</si>
  <si>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</si>
  <si>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</si>
  <si>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</si>
  <si>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</si>
  <si>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</si>
  <si>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</si>
  <si>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</si>
  <si>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</si>
  <si>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</si>
  <si>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</si>
  <si>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</si>
  <si>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</si>
  <si>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</si>
  <si>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</si>
  <si>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</si>
  <si>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</si>
  <si>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</si>
  <si>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</si>
  <si>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ASEO DE VÍAS Y SITIOS PÚBLICOS</t>
  </si>
  <si>
    <t>MANTENIMIENTO DE CAMINOS Y CALLES</t>
  </si>
  <si>
    <t>1.01.02</t>
  </si>
  <si>
    <t>Alquiler de maquinaria, equipo y mobiliario</t>
  </si>
  <si>
    <t>CEMENTERIOS</t>
  </si>
  <si>
    <t>PARQUES Y OBRAS DE ORNATO</t>
  </si>
  <si>
    <t>RECOLECCIÓN DE BASURA</t>
  </si>
  <si>
    <t>SERVICIOS SOCIALES Y COMPLEMENTARIOS</t>
  </si>
  <si>
    <t>2.02.00</t>
  </si>
  <si>
    <t>2.99.03</t>
  </si>
  <si>
    <t>Productos de papel, cartón e impresos</t>
  </si>
  <si>
    <t>SEGURIDAD Y VIGILANCIA EN LA COMUNIDAD</t>
  </si>
  <si>
    <t>PROTECCIÓN DEL MEDIO AMBIENTE</t>
  </si>
  <si>
    <t>0.02.00</t>
  </si>
  <si>
    <t>REMUNERACIONES EVENTUALES</t>
  </si>
  <si>
    <t>0.02.01</t>
  </si>
  <si>
    <t>Tiempo extraordinario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</si>
  <si>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</si>
  <si>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</si>
  <si>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</si>
  <si>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</si>
  <si>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Cementerios</t>
  </si>
  <si>
    <t>Seguridad y Vigilancia en la Comunidad</t>
  </si>
  <si>
    <t>Protección del Medio Ambiente</t>
  </si>
  <si>
    <t>Dirección técnica y estudios</t>
  </si>
  <si>
    <t>PROGRAMA II: SERVICIOS COMUNALES</t>
  </si>
  <si>
    <t>PROGRAMA III: INVERSIONES</t>
  </si>
  <si>
    <t xml:space="preserve"> Dirección técnica y estudios</t>
  </si>
  <si>
    <t>Total General Programa de Inversiones</t>
  </si>
  <si>
    <t>0.01.01</t>
  </si>
  <si>
    <t>Sueldos para cargos fijos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</si>
  <si>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</si>
  <si>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</si>
  <si>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</si>
  <si>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</si>
  <si>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</si>
  <si>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</si>
  <si>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</si>
  <si>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</si>
  <si>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</si>
  <si>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</si>
  <si>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Contribución Patronal al Seguro de Pensiones de la Caja Costarricense de Seguro Social</t>
  </si>
  <si>
    <t>2.03.02</t>
  </si>
  <si>
    <t>Materiales y productos minerales y asfálticos</t>
  </si>
  <si>
    <t>1.03.02</t>
  </si>
  <si>
    <t>Publicidad y propaganda</t>
  </si>
  <si>
    <t>ALIMENTOS Y PRODUCTOS AGROPECUARIOS</t>
  </si>
  <si>
    <t>0.01.05</t>
  </si>
  <si>
    <t>Suplencias</t>
  </si>
  <si>
    <t>1.07.02</t>
  </si>
  <si>
    <t>Actividades protocolarias y sociales</t>
  </si>
  <si>
    <t>TRANSFERENCIAS CORRIENTES</t>
  </si>
  <si>
    <t>6.00.00</t>
  </si>
  <si>
    <t>1.03.01</t>
  </si>
  <si>
    <t>Información</t>
  </si>
  <si>
    <t>EDUCATIVOS, CULTURALES Y DEPORTIVOS</t>
  </si>
  <si>
    <t>Otros fondos e inversiones</t>
  </si>
  <si>
    <t>1.04.03</t>
  </si>
  <si>
    <t>Servicios de ingeniería y arquitectura</t>
  </si>
  <si>
    <t>7.00.00</t>
  </si>
  <si>
    <t>TRANSFERENCIAS DE CAPITAL</t>
  </si>
  <si>
    <t>Vías de Comunicación</t>
  </si>
  <si>
    <t>5.02.00</t>
  </si>
  <si>
    <t>5.02.02</t>
  </si>
  <si>
    <t>CONSTRUCCIONES, ADICIONES Y MEJORAS</t>
  </si>
  <si>
    <t>Vías de comunicación terrestre</t>
  </si>
  <si>
    <t>Otras Construcciones, adiciones y mejoras</t>
  </si>
  <si>
    <t>5.02.99</t>
  </si>
  <si>
    <t>Edificios</t>
  </si>
  <si>
    <t>5.02.01</t>
  </si>
  <si>
    <t>1.01.99</t>
  </si>
  <si>
    <t>1.08.04</t>
  </si>
  <si>
    <t>2.03.01</t>
  </si>
  <si>
    <t>2.03.04</t>
  </si>
  <si>
    <t>5.01.03</t>
  </si>
  <si>
    <t>6.03.01</t>
  </si>
  <si>
    <t>6.03.00</t>
  </si>
  <si>
    <t>Prestaciones legales</t>
  </si>
  <si>
    <t>PRESTACIONES</t>
  </si>
  <si>
    <t>Equipo de comunicación</t>
  </si>
  <si>
    <t>Materiales y productos eléctricos, telefónicos y de cómputo</t>
  </si>
  <si>
    <t>Materiales y productos metálicos</t>
  </si>
  <si>
    <t>Mantenimiento y reparación de maquinaria y equipo de producción</t>
  </si>
  <si>
    <t>Otros alquileres</t>
  </si>
  <si>
    <t>Aseo de Vías y Sitios Públicos</t>
  </si>
  <si>
    <t>Parques y Obras de Ornato</t>
  </si>
  <si>
    <t>Educativos, Culturales y Deportivos</t>
  </si>
  <si>
    <t>9.00.00</t>
  </si>
  <si>
    <t>9.02.00</t>
  </si>
  <si>
    <t>9.02.02</t>
  </si>
  <si>
    <t>Servicios Sociales y Complementarios</t>
  </si>
  <si>
    <t>CUENTAS ESPECIALES</t>
  </si>
  <si>
    <t>SUMAS SIN ASIGNACIÓN PRESUPUESTARIA</t>
  </si>
  <si>
    <t>Sumas con destino específico sin asignación presupuestaria</t>
  </si>
  <si>
    <t>1.08.01</t>
  </si>
  <si>
    <t>MANTENIMIENTO DE EDIFICIOS</t>
  </si>
  <si>
    <t>Mantenimiento de Edificios</t>
  </si>
  <si>
    <t>Mantenimiento de edificios, locales y terrenos</t>
  </si>
  <si>
    <t>Productos agroforestales</t>
  </si>
  <si>
    <t>2.02.02</t>
  </si>
  <si>
    <t>1.05.02</t>
  </si>
  <si>
    <t>1.08.05</t>
  </si>
  <si>
    <t>1.08.99</t>
  </si>
  <si>
    <t>Viáticos dentro del país</t>
  </si>
  <si>
    <t>Mantenimiento y reparación de equipo de transporte</t>
  </si>
  <si>
    <t>Mantenimiento y reparación de otros equipos</t>
  </si>
  <si>
    <t>7.03.01</t>
  </si>
  <si>
    <t>7.03.00</t>
  </si>
  <si>
    <t>TRANSFERENCIAS DE CAPITAL A ENTIDADES PRIVADAS SIN FINES DE LUCRO</t>
  </si>
  <si>
    <t>Transferencias de capital a asociaciones</t>
  </si>
  <si>
    <t>Restricción al ejercicio liberal de la profesión</t>
  </si>
  <si>
    <t>0.03.02</t>
  </si>
  <si>
    <t>Otros incentivos salariales</t>
  </si>
  <si>
    <t>0.03.99</t>
  </si>
  <si>
    <t>SERVICIOS BÁSICOS</t>
  </si>
  <si>
    <t>1.02.00</t>
  </si>
  <si>
    <t>Servicio de telecomunicaciones</t>
  </si>
  <si>
    <t>1.02.04</t>
  </si>
  <si>
    <t>1.03.07</t>
  </si>
  <si>
    <t>SEGUROS, REASEGUROS Y OTRAS OBLIGACIONES</t>
  </si>
  <si>
    <t>1.06.00</t>
  </si>
  <si>
    <t>Seguros</t>
  </si>
  <si>
    <t>1.06.01</t>
  </si>
  <si>
    <t>SERVICIOS DIVERSOS</t>
  </si>
  <si>
    <t>1.99.00</t>
  </si>
  <si>
    <t>Deducibles</t>
  </si>
  <si>
    <t>1.99.05</t>
  </si>
  <si>
    <t>Herramientas e instrumentos</t>
  </si>
  <si>
    <t>2.04.01</t>
  </si>
  <si>
    <t>Equipo sanitario, de laboratorio e investigación</t>
  </si>
  <si>
    <t>5.01.06</t>
  </si>
  <si>
    <t>BIENES DURADEROS DIVERSOS</t>
  </si>
  <si>
    <t>5.99.00</t>
  </si>
  <si>
    <t>Piezas y obras de colección</t>
  </si>
  <si>
    <t>5.99.02</t>
  </si>
  <si>
    <t>OTRAS TRANSFERENCIAS CORRIENTES AL SECTOR PRIVADO</t>
  </si>
  <si>
    <t>6.06.00</t>
  </si>
  <si>
    <t>Indemnizaciones</t>
  </si>
  <si>
    <t>6.06.01</t>
  </si>
  <si>
    <t>Reintegros o devoluciones</t>
  </si>
  <si>
    <t>6.06.02</t>
  </si>
  <si>
    <t xml:space="preserve">Equipo y programas de cómputo </t>
  </si>
  <si>
    <t>Servicios de transferencia electrónica de información</t>
  </si>
  <si>
    <t>Auditoría Interna</t>
  </si>
  <si>
    <t>MODIFICACION DE EGRESOS
 04-2015</t>
  </si>
  <si>
    <t>Servicio de agua y alcantarillado</t>
  </si>
  <si>
    <t>1.02.01</t>
  </si>
  <si>
    <t>Maquinaria y equipo para la producción</t>
  </si>
  <si>
    <t>5.01.01</t>
  </si>
  <si>
    <t>Equipo y mobiliario educacional, deportivo y recreativo</t>
  </si>
  <si>
    <t>5.01.07</t>
  </si>
  <si>
    <t>Transporte dentro del país</t>
  </si>
  <si>
    <t>1.05.01</t>
  </si>
  <si>
    <t>ESTACIONAMIENTOS Y TERMINALES</t>
  </si>
  <si>
    <t>Estacionamientos y Terminales</t>
  </si>
  <si>
    <t>MERCADOS, PLAZAS Y FERIAS</t>
  </si>
  <si>
    <t>Mercados, Plazas y Ferias</t>
  </si>
  <si>
    <t>1.04.01</t>
  </si>
  <si>
    <t>Otros materiales y productos de uso en la construcción y mantenimiento</t>
  </si>
  <si>
    <t>2.03.99</t>
  </si>
  <si>
    <t>Servicios médicos y de laboratorio</t>
  </si>
  <si>
    <t>BIENES PREEXISTENTES</t>
  </si>
  <si>
    <t>5.03.00</t>
  </si>
  <si>
    <t>Terrenos</t>
  </si>
  <si>
    <t>5.03.01</t>
  </si>
  <si>
    <t>TRANSFERENCIAS DE CAPITAL AL SECTOR PÚBLICO</t>
  </si>
  <si>
    <t>7.01.00</t>
  </si>
  <si>
    <t>Transferencias de capital al Gobierno Central</t>
  </si>
  <si>
    <t>7.01.01</t>
  </si>
  <si>
    <t>Transferencias de capital a Instituciones Descentralizadas no Empresariales</t>
  </si>
  <si>
    <t>7.01.03</t>
  </si>
  <si>
    <t>Transferencias de capital a Empresas Públicas no Financieras</t>
  </si>
  <si>
    <t>7.01.05</t>
  </si>
  <si>
    <t>Sumas libres sin asignación presupuestaria</t>
  </si>
  <si>
    <t>9.02.01</t>
  </si>
  <si>
    <t>Edificios - Constr.III nivel Esc.Música Mercedes Norte</t>
  </si>
  <si>
    <t>Vías de comunicación terrestre - Constr.Puentes Peatonales Monteverde y Laureles</t>
  </si>
  <si>
    <t>Otras construcciones, adiciones y mejoras - Construcción del Boulevar de los Expresidentes</t>
  </si>
  <si>
    <t>Otras construcciones, adiciones y mejoras - Construcción de Muro en la Florita</t>
  </si>
  <si>
    <t>Vías de comunicación terrestre - Construcción de puente Calle López 2</t>
  </si>
  <si>
    <t>Vías de comunicación terrestre - Mantenimiento Puente Guayabal</t>
  </si>
  <si>
    <t>Total General Programa de Partidas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</si>
</sst>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sz val="9"/>
      <color rgb="FF404040"/>
      <name val="Segoe UI"/>
      <family val="2"/>
    </font>
    <font>
      <b/>
      <sz val="9"/>
      <color rgb="FF40404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AFAFA"/>
        <bgColor indexed="64"/>
      </patternFill>
    </fill>
  </fills>
  <borders count="1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E6E6E6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4" fontId="7" fillId="5" borderId="2" xfId="0" applyNumberFormat="1" applyFont="1" applyFill="1" applyBorder="1" applyAlignment="1">
      <alignment horizontal="right" vertical="center" wrapText="1" indent="1"/>
    </xf>
    <xf numFmtId="4" fontId="7" fillId="3" borderId="2" xfId="0" applyNumberFormat="1" applyFont="1" applyFill="1" applyBorder="1" applyAlignment="1">
      <alignment horizontal="right" vertical="center" wrapText="1" indent="1"/>
    </xf>
    <xf numFmtId="0" fontId="7" fillId="3" borderId="2" xfId="0" applyFont="1" applyFill="1" applyBorder="1" applyAlignment="1">
      <alignment horizontal="right" vertical="center" wrapText="1" inden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0" fontId="8" fillId="6" borderId="15" xfId="0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right" vertical="center" wrapText="1" inden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50D3C4-11D7-439A-A3BB-1E32D8968B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4"/>
  <sheetViews>
    <sheetView tabSelected="1" workbookViewId="0">
      <selection activeCell="E114" sqref="E114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2" customWidth="1"/>
    <col min="5" max="5" width="19.85546875" style="1" customWidth="1"/>
    <col min="6" max="16384" width="11.42578125" style="1"/>
  </cols>
  <sheetData>
    <row r="1" spans="2:5">
      <c r="E1" s="3"/>
    </row>
    <row r="2" spans="2:5" ht="22.5" customHeight="1">
      <c r="B2" s="34" t="s">
        <v>0</v>
      </c>
      <c r="C2" s="34"/>
      <c r="D2" s="34"/>
      <c r="E2" s="34"/>
    </row>
    <row r="3" spans="2:5" ht="22.5" customHeight="1">
      <c r="B3" s="34" t="s">
        <v>88</v>
      </c>
      <c r="C3" s="34"/>
      <c r="D3" s="34"/>
      <c r="E3" s="34"/>
    </row>
    <row r="4" spans="2:5" ht="36" customHeight="1">
      <c r="B4" s="35" t="s">
        <v>237</v>
      </c>
      <c r="C4" s="35"/>
      <c r="D4" s="35"/>
      <c r="E4" s="35"/>
    </row>
    <row r="5" spans="2:5" ht="26.25" customHeight="1" thickBot="1">
      <c r="D5" s="4"/>
    </row>
    <row r="6" spans="2:5" ht="29.25" customHeight="1" thickBot="1">
      <c r="B6" s="29" t="s">
        <v>89</v>
      </c>
      <c r="C6" s="32"/>
      <c r="D6" s="33"/>
      <c r="E6" s="7" t="s">
        <v>90</v>
      </c>
    </row>
    <row r="7" spans="2:5" ht="29.25" hidden="1" customHeight="1" outlineLevel="2" thickBot="1">
      <c r="B7" s="9" t="s">
        <v>92</v>
      </c>
      <c r="C7" s="8" t="s">
        <v>3</v>
      </c>
      <c r="D7" s="8" t="s">
        <v>4</v>
      </c>
      <c r="E7" s="10">
        <v>-32998677</v>
      </c>
    </row>
    <row r="8" spans="2:5" ht="29.25" hidden="1" customHeight="1" outlineLevel="2" thickBot="1">
      <c r="B8" s="9" t="s">
        <v>92</v>
      </c>
      <c r="C8" s="8" t="s">
        <v>1</v>
      </c>
      <c r="D8" s="8" t="s">
        <v>2</v>
      </c>
      <c r="E8" s="10">
        <v>-10139029</v>
      </c>
    </row>
    <row r="9" spans="2:5" ht="29.25" hidden="1" customHeight="1" outlineLevel="2" thickBot="1">
      <c r="B9" s="14" t="s">
        <v>92</v>
      </c>
      <c r="C9" s="5" t="s">
        <v>122</v>
      </c>
      <c r="D9" s="5" t="s">
        <v>123</v>
      </c>
      <c r="E9" s="12">
        <v>-10139029</v>
      </c>
    </row>
    <row r="10" spans="2:5" ht="29.25" hidden="1" customHeight="1" outlineLevel="2" thickBot="1">
      <c r="B10" s="9" t="s">
        <v>92</v>
      </c>
      <c r="C10" s="8" t="s">
        <v>7</v>
      </c>
      <c r="D10" s="8" t="s">
        <v>8</v>
      </c>
      <c r="E10" s="10">
        <v>-22790229</v>
      </c>
    </row>
    <row r="11" spans="2:5" ht="29.25" hidden="1" customHeight="1" outlineLevel="2" thickBot="1">
      <c r="B11" s="14" t="s">
        <v>92</v>
      </c>
      <c r="C11" s="5" t="s">
        <v>5</v>
      </c>
      <c r="D11" s="5" t="s">
        <v>6</v>
      </c>
      <c r="E11" s="12">
        <v>-14909253</v>
      </c>
    </row>
    <row r="12" spans="2:5" ht="29.25" hidden="1" customHeight="1" outlineLevel="2" thickBot="1">
      <c r="B12" s="14" t="s">
        <v>92</v>
      </c>
      <c r="C12" s="5" t="s">
        <v>204</v>
      </c>
      <c r="D12" s="5" t="s">
        <v>203</v>
      </c>
      <c r="E12" s="12">
        <v>-8400000</v>
      </c>
    </row>
    <row r="13" spans="2:5" ht="29.25" hidden="1" customHeight="1" outlineLevel="2" thickBot="1">
      <c r="B13" s="14" t="s">
        <v>92</v>
      </c>
      <c r="C13" s="5" t="s">
        <v>206</v>
      </c>
      <c r="D13" s="5" t="s">
        <v>205</v>
      </c>
      <c r="E13" s="12">
        <v>519024</v>
      </c>
    </row>
    <row r="14" spans="2:5" ht="29.25" hidden="1" customHeight="1" outlineLevel="2" thickBot="1">
      <c r="B14" s="9" t="s">
        <v>92</v>
      </c>
      <c r="C14" s="8" t="s">
        <v>13</v>
      </c>
      <c r="D14" s="8" t="s">
        <v>14</v>
      </c>
      <c r="E14" s="10">
        <v>-1000000</v>
      </c>
    </row>
    <row r="15" spans="2:5" ht="29.25" hidden="1" customHeight="1" outlineLevel="2" thickBot="1">
      <c r="B15" s="14" t="s">
        <v>92</v>
      </c>
      <c r="C15" s="5" t="s">
        <v>11</v>
      </c>
      <c r="D15" s="5" t="s">
        <v>12</v>
      </c>
      <c r="E15" s="12">
        <v>-1000000</v>
      </c>
    </row>
    <row r="16" spans="2:5" ht="29.25" hidden="1" customHeight="1" outlineLevel="2" thickBot="1">
      <c r="B16" s="9" t="s">
        <v>92</v>
      </c>
      <c r="C16" s="8" t="s">
        <v>18</v>
      </c>
      <c r="D16" s="8" t="s">
        <v>19</v>
      </c>
      <c r="E16" s="10">
        <v>930581</v>
      </c>
    </row>
    <row r="17" spans="2:5" ht="29.25" hidden="1" customHeight="1" outlineLevel="2" thickBot="1">
      <c r="B17" s="14" t="s">
        <v>92</v>
      </c>
      <c r="C17" s="5" t="s">
        <v>17</v>
      </c>
      <c r="D17" s="5" t="s">
        <v>134</v>
      </c>
      <c r="E17" s="12">
        <v>425871</v>
      </c>
    </row>
    <row r="18" spans="2:5" ht="29.25" hidden="1" customHeight="1" outlineLevel="2" thickBot="1">
      <c r="B18" s="14" t="s">
        <v>92</v>
      </c>
      <c r="C18" s="5" t="s">
        <v>20</v>
      </c>
      <c r="D18" s="5" t="s">
        <v>21</v>
      </c>
      <c r="E18" s="12">
        <v>504710</v>
      </c>
    </row>
    <row r="19" spans="2:5" ht="29.25" hidden="1" customHeight="1" outlineLevel="2" thickBot="1">
      <c r="B19" s="9" t="s">
        <v>92</v>
      </c>
      <c r="C19" s="8" t="s">
        <v>26</v>
      </c>
      <c r="D19" s="8" t="s">
        <v>27</v>
      </c>
      <c r="E19" s="10">
        <v>38596784.07</v>
      </c>
    </row>
    <row r="20" spans="2:5" ht="29.25" hidden="1" customHeight="1" outlineLevel="2" thickBot="1">
      <c r="B20" s="9" t="s">
        <v>92</v>
      </c>
      <c r="C20" s="8" t="s">
        <v>24</v>
      </c>
      <c r="D20" s="8" t="s">
        <v>25</v>
      </c>
      <c r="E20" s="10">
        <v>-700000</v>
      </c>
    </row>
    <row r="21" spans="2:5" ht="29.25" hidden="1" customHeight="1" outlineLevel="2" thickBot="1">
      <c r="B21" s="14" t="s">
        <v>92</v>
      </c>
      <c r="C21" s="5" t="s">
        <v>163</v>
      </c>
      <c r="D21" s="5" t="s">
        <v>176</v>
      </c>
      <c r="E21" s="12">
        <v>-700000</v>
      </c>
    </row>
    <row r="22" spans="2:5" ht="29.25" hidden="1" customHeight="1" outlineLevel="2" thickBot="1">
      <c r="B22" s="9" t="s">
        <v>92</v>
      </c>
      <c r="C22" s="8" t="s">
        <v>208</v>
      </c>
      <c r="D22" s="8" t="s">
        <v>207</v>
      </c>
      <c r="E22" s="10">
        <v>21825156.07</v>
      </c>
    </row>
    <row r="23" spans="2:5" ht="29.25" hidden="1" customHeight="1" outlineLevel="2" thickBot="1">
      <c r="B23" s="14" t="s">
        <v>92</v>
      </c>
      <c r="C23" s="5" t="s">
        <v>210</v>
      </c>
      <c r="D23" s="5" t="s">
        <v>209</v>
      </c>
      <c r="E23" s="12">
        <v>21825156.07</v>
      </c>
    </row>
    <row r="24" spans="2:5" ht="29.25" hidden="1" customHeight="1" outlineLevel="2" thickBot="1">
      <c r="B24" s="9" t="s">
        <v>92</v>
      </c>
      <c r="C24" s="8" t="s">
        <v>28</v>
      </c>
      <c r="D24" s="8" t="s">
        <v>29</v>
      </c>
      <c r="E24" s="10">
        <v>362024</v>
      </c>
    </row>
    <row r="25" spans="2:5" ht="29.25" hidden="1" customHeight="1" outlineLevel="2" thickBot="1">
      <c r="B25" s="14" t="s">
        <v>92</v>
      </c>
      <c r="C25" s="5" t="s">
        <v>146</v>
      </c>
      <c r="D25" s="5" t="s">
        <v>147</v>
      </c>
      <c r="E25" s="12">
        <v>1835024</v>
      </c>
    </row>
    <row r="26" spans="2:5" ht="29.25" hidden="1" customHeight="1" outlineLevel="2" thickBot="1">
      <c r="B26" s="14" t="s">
        <v>92</v>
      </c>
      <c r="C26" s="5" t="s">
        <v>137</v>
      </c>
      <c r="D26" s="5" t="s">
        <v>138</v>
      </c>
      <c r="E26" s="12">
        <v>-1673000</v>
      </c>
    </row>
    <row r="27" spans="2:5" ht="29.25" hidden="1" customHeight="1" outlineLevel="2" thickBot="1">
      <c r="B27" s="14" t="s">
        <v>92</v>
      </c>
      <c r="C27" s="5" t="s">
        <v>30</v>
      </c>
      <c r="D27" s="5" t="s">
        <v>31</v>
      </c>
      <c r="E27" s="12">
        <v>-100000</v>
      </c>
    </row>
    <row r="28" spans="2:5" ht="29.25" hidden="1" customHeight="1" outlineLevel="2" thickBot="1">
      <c r="B28" s="14" t="s">
        <v>92</v>
      </c>
      <c r="C28" s="5" t="s">
        <v>211</v>
      </c>
      <c r="D28" s="5" t="s">
        <v>235</v>
      </c>
      <c r="E28" s="12">
        <v>300000</v>
      </c>
    </row>
    <row r="29" spans="2:5" ht="29.25" hidden="1" customHeight="1" outlineLevel="2" thickBot="1">
      <c r="B29" s="9" t="s">
        <v>92</v>
      </c>
      <c r="C29" s="8" t="s">
        <v>34</v>
      </c>
      <c r="D29" s="8" t="s">
        <v>35</v>
      </c>
      <c r="E29" s="10">
        <v>-1512442</v>
      </c>
    </row>
    <row r="30" spans="2:5" ht="29.25" hidden="1" customHeight="1" outlineLevel="2" thickBot="1">
      <c r="B30" s="14" t="s">
        <v>92</v>
      </c>
      <c r="C30" s="5" t="s">
        <v>150</v>
      </c>
      <c r="D30" s="5" t="s">
        <v>151</v>
      </c>
      <c r="E30" s="12">
        <v>-8000000</v>
      </c>
    </row>
    <row r="31" spans="2:5" ht="29.25" hidden="1" customHeight="1" outlineLevel="2" thickBot="1">
      <c r="B31" s="14" t="s">
        <v>92</v>
      </c>
      <c r="C31" s="5" t="s">
        <v>32</v>
      </c>
      <c r="D31" s="5" t="s">
        <v>33</v>
      </c>
      <c r="E31" s="12">
        <v>-7000000</v>
      </c>
    </row>
    <row r="32" spans="2:5" ht="29.25" hidden="1" customHeight="1" outlineLevel="2" thickBot="1">
      <c r="B32" s="14" t="s">
        <v>92</v>
      </c>
      <c r="C32" s="5" t="s">
        <v>36</v>
      </c>
      <c r="D32" s="5" t="s">
        <v>37</v>
      </c>
      <c r="E32" s="12">
        <v>13487558</v>
      </c>
    </row>
    <row r="33" spans="2:5" ht="29.25" hidden="1" customHeight="1" outlineLevel="2" thickBot="1">
      <c r="B33" s="9" t="s">
        <v>92</v>
      </c>
      <c r="C33" s="8" t="s">
        <v>38</v>
      </c>
      <c r="D33" s="8" t="s">
        <v>39</v>
      </c>
      <c r="E33" s="10">
        <v>50000</v>
      </c>
    </row>
    <row r="34" spans="2:5" ht="29.25" hidden="1" customHeight="1" outlineLevel="2" thickBot="1">
      <c r="B34" s="14" t="s">
        <v>92</v>
      </c>
      <c r="C34" s="5" t="s">
        <v>193</v>
      </c>
      <c r="D34" s="5" t="s">
        <v>196</v>
      </c>
      <c r="E34" s="12">
        <v>50000</v>
      </c>
    </row>
    <row r="35" spans="2:5" ht="29.25" hidden="1" customHeight="1" outlineLevel="2" thickBot="1">
      <c r="B35" s="9" t="s">
        <v>92</v>
      </c>
      <c r="C35" s="8" t="s">
        <v>213</v>
      </c>
      <c r="D35" s="8" t="s">
        <v>212</v>
      </c>
      <c r="E35" s="10">
        <v>-600000</v>
      </c>
    </row>
    <row r="36" spans="2:5" ht="29.25" hidden="1" customHeight="1" outlineLevel="2" thickBot="1">
      <c r="B36" s="14" t="s">
        <v>92</v>
      </c>
      <c r="C36" s="5" t="s">
        <v>215</v>
      </c>
      <c r="D36" s="5" t="s">
        <v>214</v>
      </c>
      <c r="E36" s="12">
        <v>-600000</v>
      </c>
    </row>
    <row r="37" spans="2:5" ht="29.25" hidden="1" customHeight="1" outlineLevel="2" thickBot="1">
      <c r="B37" s="9" t="s">
        <v>92</v>
      </c>
      <c r="C37" s="8" t="s">
        <v>42</v>
      </c>
      <c r="D37" s="8" t="s">
        <v>43</v>
      </c>
      <c r="E37" s="10">
        <v>6881545</v>
      </c>
    </row>
    <row r="38" spans="2:5" ht="29.25" hidden="1" customHeight="1" outlineLevel="2" thickBot="1">
      <c r="B38" s="14" t="s">
        <v>92</v>
      </c>
      <c r="C38" s="5" t="s">
        <v>40</v>
      </c>
      <c r="D38" s="5" t="s">
        <v>41</v>
      </c>
      <c r="E38" s="12">
        <v>-5375428</v>
      </c>
    </row>
    <row r="39" spans="2:5" ht="29.25" hidden="1" customHeight="1" outlineLevel="2" thickBot="1">
      <c r="B39" s="14" t="s">
        <v>92</v>
      </c>
      <c r="C39" s="5" t="s">
        <v>142</v>
      </c>
      <c r="D39" s="5" t="s">
        <v>143</v>
      </c>
      <c r="E39" s="12">
        <v>12256973</v>
      </c>
    </row>
    <row r="40" spans="2:5" ht="29.25" hidden="1" customHeight="1" outlineLevel="2" thickBot="1">
      <c r="B40" s="9" t="s">
        <v>92</v>
      </c>
      <c r="C40" s="8" t="s">
        <v>44</v>
      </c>
      <c r="D40" s="8" t="s">
        <v>45</v>
      </c>
      <c r="E40" s="10">
        <v>12790501</v>
      </c>
    </row>
    <row r="41" spans="2:5" ht="29.25" hidden="1" customHeight="1" outlineLevel="2" thickBot="1">
      <c r="B41" s="14" t="s">
        <v>92</v>
      </c>
      <c r="C41" s="5" t="s">
        <v>164</v>
      </c>
      <c r="D41" s="5" t="s">
        <v>175</v>
      </c>
      <c r="E41" s="12">
        <v>-278463</v>
      </c>
    </row>
    <row r="42" spans="2:5" ht="29.25" hidden="1" customHeight="1" outlineLevel="2" thickBot="1">
      <c r="B42" s="14" t="s">
        <v>92</v>
      </c>
      <c r="C42" s="5" t="s">
        <v>194</v>
      </c>
      <c r="D42" s="5" t="s">
        <v>197</v>
      </c>
      <c r="E42" s="12">
        <v>392032</v>
      </c>
    </row>
    <row r="43" spans="2:5" ht="29.25" hidden="1" customHeight="1" outlineLevel="2" thickBot="1">
      <c r="B43" s="14" t="s">
        <v>92</v>
      </c>
      <c r="C43" s="5" t="s">
        <v>124</v>
      </c>
      <c r="D43" s="5" t="s">
        <v>126</v>
      </c>
      <c r="E43" s="12">
        <v>-100000</v>
      </c>
    </row>
    <row r="44" spans="2:5" ht="29.25" hidden="1" customHeight="1" outlineLevel="2" thickBot="1">
      <c r="B44" s="14" t="s">
        <v>92</v>
      </c>
      <c r="C44" s="5" t="s">
        <v>125</v>
      </c>
      <c r="D44" s="5" t="s">
        <v>127</v>
      </c>
      <c r="E44" s="12">
        <v>158469</v>
      </c>
    </row>
    <row r="45" spans="2:5" ht="29.25" hidden="1" customHeight="1" outlineLevel="2" thickBot="1">
      <c r="B45" s="14" t="s">
        <v>92</v>
      </c>
      <c r="C45" s="5" t="s">
        <v>46</v>
      </c>
      <c r="D45" s="5" t="s">
        <v>47</v>
      </c>
      <c r="E45" s="12">
        <v>12828463</v>
      </c>
    </row>
    <row r="46" spans="2:5" ht="29.25" hidden="1" customHeight="1" outlineLevel="2" thickBot="1">
      <c r="B46" s="14" t="s">
        <v>92</v>
      </c>
      <c r="C46" s="5" t="s">
        <v>195</v>
      </c>
      <c r="D46" s="5" t="s">
        <v>198</v>
      </c>
      <c r="E46" s="12">
        <v>-210000</v>
      </c>
    </row>
    <row r="47" spans="2:5" ht="29.25" hidden="1" customHeight="1" outlineLevel="2" thickBot="1">
      <c r="B47" s="9" t="s">
        <v>92</v>
      </c>
      <c r="C47" s="8" t="s">
        <v>217</v>
      </c>
      <c r="D47" s="8" t="s">
        <v>216</v>
      </c>
      <c r="E47" s="10">
        <v>-500000</v>
      </c>
    </row>
    <row r="48" spans="2:5" ht="29.25" hidden="1" customHeight="1" outlineLevel="2" thickBot="1">
      <c r="B48" s="14" t="s">
        <v>92</v>
      </c>
      <c r="C48" s="5" t="s">
        <v>219</v>
      </c>
      <c r="D48" s="5" t="s">
        <v>218</v>
      </c>
      <c r="E48" s="12">
        <v>-500000</v>
      </c>
    </row>
    <row r="49" spans="2:9" ht="29.25" hidden="1" customHeight="1" outlineLevel="2" thickBot="1">
      <c r="B49" s="9" t="s">
        <v>92</v>
      </c>
      <c r="C49" s="8" t="s">
        <v>52</v>
      </c>
      <c r="D49" s="8" t="s">
        <v>53</v>
      </c>
      <c r="E49" s="10">
        <v>-15211080</v>
      </c>
    </row>
    <row r="50" spans="2:9" ht="29.25" hidden="1" customHeight="1" outlineLevel="2" thickBot="1">
      <c r="B50" s="9" t="s">
        <v>92</v>
      </c>
      <c r="C50" s="8" t="s">
        <v>50</v>
      </c>
      <c r="D50" s="8" t="s">
        <v>51</v>
      </c>
      <c r="E50" s="10">
        <v>-5347972</v>
      </c>
    </row>
    <row r="51" spans="2:9" ht="29.25" hidden="1" customHeight="1" outlineLevel="2" thickBot="1">
      <c r="B51" s="14" t="s">
        <v>92</v>
      </c>
      <c r="C51" s="5" t="s">
        <v>48</v>
      </c>
      <c r="D51" s="5" t="s">
        <v>49</v>
      </c>
      <c r="E51" s="12">
        <v>-1050000</v>
      </c>
    </row>
    <row r="52" spans="2:9" ht="29.25" hidden="1" customHeight="1" outlineLevel="2" thickBot="1">
      <c r="B52" s="14" t="s">
        <v>92</v>
      </c>
      <c r="C52" s="5" t="s">
        <v>56</v>
      </c>
      <c r="D52" s="5" t="s">
        <v>57</v>
      </c>
      <c r="E52" s="12">
        <v>-41572</v>
      </c>
    </row>
    <row r="53" spans="2:9" ht="29.25" hidden="1" customHeight="1" outlineLevel="2" thickBot="1">
      <c r="B53" s="14" t="s">
        <v>92</v>
      </c>
      <c r="C53" s="5" t="s">
        <v>58</v>
      </c>
      <c r="D53" s="5" t="s">
        <v>59</v>
      </c>
      <c r="E53" s="12">
        <v>-4256400</v>
      </c>
    </row>
    <row r="54" spans="2:9" ht="29.25" hidden="1" customHeight="1" outlineLevel="2" thickBot="1">
      <c r="B54" s="9" t="s">
        <v>92</v>
      </c>
      <c r="C54" s="8" t="s">
        <v>101</v>
      </c>
      <c r="D54" s="8" t="s">
        <v>139</v>
      </c>
      <c r="E54" s="10">
        <v>-935000</v>
      </c>
    </row>
    <row r="55" spans="2:9" ht="29.25" hidden="1" customHeight="1" outlineLevel="2" thickBot="1">
      <c r="B55" s="14" t="s">
        <v>92</v>
      </c>
      <c r="C55" s="5" t="s">
        <v>128</v>
      </c>
      <c r="D55" s="5" t="s">
        <v>129</v>
      </c>
      <c r="E55" s="12">
        <v>-935000</v>
      </c>
    </row>
    <row r="56" spans="2:9" ht="29.25" hidden="1" customHeight="1" outlineLevel="2" thickBot="1">
      <c r="B56" s="9" t="s">
        <v>92</v>
      </c>
      <c r="C56" s="8" t="s">
        <v>54</v>
      </c>
      <c r="D56" s="8" t="s">
        <v>55</v>
      </c>
      <c r="E56" s="10">
        <v>788000</v>
      </c>
    </row>
    <row r="57" spans="2:9" ht="29.25" hidden="1" customHeight="1" outlineLevel="2" thickBot="1">
      <c r="B57" s="14" t="s">
        <v>92</v>
      </c>
      <c r="C57" s="5" t="s">
        <v>165</v>
      </c>
      <c r="D57" s="5" t="s">
        <v>174</v>
      </c>
      <c r="E57" s="12">
        <v>288000</v>
      </c>
      <c r="I57" s="24"/>
    </row>
    <row r="58" spans="2:9" ht="29.25" hidden="1" customHeight="1" outlineLevel="2" thickBot="1">
      <c r="B58" s="14" t="s">
        <v>92</v>
      </c>
      <c r="C58" s="5" t="s">
        <v>166</v>
      </c>
      <c r="D58" s="5" t="s">
        <v>173</v>
      </c>
      <c r="E58" s="12">
        <v>500000</v>
      </c>
      <c r="I58" s="24"/>
    </row>
    <row r="59" spans="2:9" ht="29.25" hidden="1" customHeight="1" outlineLevel="2" thickBot="1">
      <c r="B59" s="9" t="s">
        <v>92</v>
      </c>
      <c r="C59" s="8" t="s">
        <v>62</v>
      </c>
      <c r="D59" s="8" t="s">
        <v>63</v>
      </c>
      <c r="E59" s="10">
        <v>258773</v>
      </c>
      <c r="I59" s="24"/>
    </row>
    <row r="60" spans="2:9" ht="29.25" hidden="1" customHeight="1" outlineLevel="2" thickBot="1">
      <c r="B60" s="14" t="s">
        <v>92</v>
      </c>
      <c r="C60" s="5" t="s">
        <v>221</v>
      </c>
      <c r="D60" s="5" t="s">
        <v>220</v>
      </c>
      <c r="E60" s="12">
        <v>8773</v>
      </c>
      <c r="I60" s="24"/>
    </row>
    <row r="61" spans="2:9" ht="29.25" hidden="1" customHeight="1" outlineLevel="2" thickBot="1">
      <c r="B61" s="14" t="s">
        <v>92</v>
      </c>
      <c r="C61" s="5" t="s">
        <v>130</v>
      </c>
      <c r="D61" s="5" t="s">
        <v>131</v>
      </c>
      <c r="E61" s="12">
        <v>250000</v>
      </c>
      <c r="I61" s="24"/>
    </row>
    <row r="62" spans="2:9" ht="29.25" hidden="1" customHeight="1" outlineLevel="2" thickBot="1">
      <c r="B62" s="9" t="s">
        <v>92</v>
      </c>
      <c r="C62" s="8" t="s">
        <v>66</v>
      </c>
      <c r="D62" s="8" t="s">
        <v>67</v>
      </c>
      <c r="E62" s="10">
        <v>-9974881</v>
      </c>
      <c r="I62" s="24"/>
    </row>
    <row r="63" spans="2:9" ht="29.25" hidden="1" customHeight="1" outlineLevel="2" thickBot="1">
      <c r="B63" s="14" t="s">
        <v>92</v>
      </c>
      <c r="C63" s="5" t="s">
        <v>132</v>
      </c>
      <c r="D63" s="5" t="s">
        <v>133</v>
      </c>
      <c r="E63" s="12">
        <v>-2031499</v>
      </c>
      <c r="I63" s="24"/>
    </row>
    <row r="64" spans="2:9" ht="29.25" hidden="1" customHeight="1" outlineLevel="2" thickBot="1">
      <c r="B64" s="14" t="s">
        <v>92</v>
      </c>
      <c r="C64" s="5" t="s">
        <v>102</v>
      </c>
      <c r="D64" s="5" t="s">
        <v>103</v>
      </c>
      <c r="E64" s="12">
        <v>-3775990</v>
      </c>
      <c r="I64" s="24"/>
    </row>
    <row r="65" spans="2:9" ht="29.25" hidden="1" customHeight="1" outlineLevel="2" thickBot="1">
      <c r="B65" s="14" t="s">
        <v>92</v>
      </c>
      <c r="C65" s="5" t="s">
        <v>64</v>
      </c>
      <c r="D65" s="5" t="s">
        <v>65</v>
      </c>
      <c r="E65" s="12">
        <v>-3916</v>
      </c>
      <c r="I65" s="24"/>
    </row>
    <row r="66" spans="2:9" ht="29.25" hidden="1" customHeight="1" outlineLevel="2" thickBot="1">
      <c r="B66" s="14" t="s">
        <v>92</v>
      </c>
      <c r="C66" s="5" t="s">
        <v>68</v>
      </c>
      <c r="D66" s="5" t="s">
        <v>69</v>
      </c>
      <c r="E66" s="12">
        <v>-3000000</v>
      </c>
      <c r="I66" s="24"/>
    </row>
    <row r="67" spans="2:9" ht="29.25" hidden="1" customHeight="1" outlineLevel="2" thickBot="1">
      <c r="B67" s="14" t="s">
        <v>92</v>
      </c>
      <c r="C67" s="5" t="s">
        <v>70</v>
      </c>
      <c r="D67" s="5" t="s">
        <v>71</v>
      </c>
      <c r="E67" s="12">
        <v>-18476</v>
      </c>
      <c r="I67" s="24"/>
    </row>
    <row r="68" spans="2:9" ht="29.25" hidden="1" customHeight="1" outlineLevel="2" thickBot="1">
      <c r="B68" s="14" t="s">
        <v>92</v>
      </c>
      <c r="C68" s="5" t="s">
        <v>72</v>
      </c>
      <c r="D68" s="5" t="s">
        <v>73</v>
      </c>
      <c r="E68" s="12">
        <v>-330000</v>
      </c>
      <c r="I68" s="23"/>
    </row>
    <row r="69" spans="2:9" ht="29.25" hidden="1" customHeight="1" outlineLevel="2" thickBot="1">
      <c r="B69" s="14" t="s">
        <v>92</v>
      </c>
      <c r="C69" s="5" t="s">
        <v>86</v>
      </c>
      <c r="D69" s="5" t="s">
        <v>87</v>
      </c>
      <c r="E69" s="12">
        <v>-815000</v>
      </c>
      <c r="I69" s="24"/>
    </row>
    <row r="70" spans="2:9" ht="29.25" hidden="1" customHeight="1" outlineLevel="2" thickBot="1">
      <c r="B70" s="9" t="s">
        <v>92</v>
      </c>
      <c r="C70" s="8" t="s">
        <v>76</v>
      </c>
      <c r="D70" s="8" t="s">
        <v>77</v>
      </c>
      <c r="E70" s="10">
        <v>-39662711</v>
      </c>
      <c r="I70" s="24"/>
    </row>
    <row r="71" spans="2:9" ht="29.25" hidden="1" customHeight="1" outlineLevel="2" thickBot="1">
      <c r="B71" s="9" t="s">
        <v>92</v>
      </c>
      <c r="C71" s="8" t="s">
        <v>74</v>
      </c>
      <c r="D71" s="8" t="s">
        <v>75</v>
      </c>
      <c r="E71" s="10">
        <v>-40962710</v>
      </c>
      <c r="I71" s="24"/>
    </row>
    <row r="72" spans="2:9" ht="29.25" hidden="1" customHeight="1" outlineLevel="2" thickBot="1">
      <c r="B72" s="14" t="s">
        <v>92</v>
      </c>
      <c r="C72" s="5" t="s">
        <v>167</v>
      </c>
      <c r="D72" s="5" t="s">
        <v>172</v>
      </c>
      <c r="E72" s="12">
        <v>285984</v>
      </c>
      <c r="I72" s="24"/>
    </row>
    <row r="73" spans="2:9" ht="29.25" hidden="1" customHeight="1" outlineLevel="2" thickBot="1">
      <c r="B73" s="14" t="s">
        <v>92</v>
      </c>
      <c r="C73" s="5" t="s">
        <v>78</v>
      </c>
      <c r="D73" s="5" t="s">
        <v>79</v>
      </c>
      <c r="E73" s="12">
        <v>-2621000</v>
      </c>
      <c r="I73" s="24"/>
    </row>
    <row r="74" spans="2:9" ht="29.25" hidden="1" customHeight="1" outlineLevel="2" thickBot="1">
      <c r="B74" s="14" t="s">
        <v>92</v>
      </c>
      <c r="C74" s="5" t="s">
        <v>80</v>
      </c>
      <c r="D74" s="5" t="s">
        <v>234</v>
      </c>
      <c r="E74" s="12">
        <v>-36329436</v>
      </c>
      <c r="I74" s="24"/>
    </row>
    <row r="75" spans="2:9" ht="29.25" hidden="1" customHeight="1" outlineLevel="2" thickBot="1">
      <c r="B75" s="14" t="s">
        <v>92</v>
      </c>
      <c r="C75" s="5" t="s">
        <v>223</v>
      </c>
      <c r="D75" s="5" t="s">
        <v>222</v>
      </c>
      <c r="E75" s="12">
        <v>-2104001</v>
      </c>
      <c r="I75" s="24"/>
    </row>
    <row r="76" spans="2:9" ht="29.25" hidden="1" customHeight="1" outlineLevel="2" thickBot="1">
      <c r="B76" s="14" t="s">
        <v>92</v>
      </c>
      <c r="C76" s="5" t="s">
        <v>82</v>
      </c>
      <c r="D76" s="5" t="s">
        <v>83</v>
      </c>
      <c r="E76" s="12">
        <v>-194257</v>
      </c>
      <c r="I76" s="24"/>
    </row>
    <row r="77" spans="2:9" ht="29.25" hidden="1" customHeight="1" outlineLevel="2" thickBot="1">
      <c r="B77" s="9" t="s">
        <v>92</v>
      </c>
      <c r="C77" s="8" t="s">
        <v>155</v>
      </c>
      <c r="D77" s="8" t="s">
        <v>157</v>
      </c>
      <c r="E77" s="10">
        <v>-1</v>
      </c>
      <c r="I77" s="25"/>
    </row>
    <row r="78" spans="2:9" ht="29.25" hidden="1" customHeight="1" outlineLevel="2" thickBot="1">
      <c r="B78" s="14" t="s">
        <v>92</v>
      </c>
      <c r="C78" s="5" t="s">
        <v>156</v>
      </c>
      <c r="D78" s="5" t="s">
        <v>158</v>
      </c>
      <c r="E78" s="12">
        <v>-1</v>
      </c>
      <c r="I78" s="25"/>
    </row>
    <row r="79" spans="2:9" ht="29.25" hidden="1" customHeight="1" outlineLevel="2" thickBot="1">
      <c r="B79" s="9" t="s">
        <v>92</v>
      </c>
      <c r="C79" s="8" t="s">
        <v>225</v>
      </c>
      <c r="D79" s="8" t="s">
        <v>224</v>
      </c>
      <c r="E79" s="10">
        <v>1300000</v>
      </c>
      <c r="I79" s="24"/>
    </row>
    <row r="80" spans="2:9" ht="29.25" hidden="1" customHeight="1" outlineLevel="2" thickBot="1">
      <c r="B80" s="14" t="s">
        <v>92</v>
      </c>
      <c r="C80" s="5" t="s">
        <v>227</v>
      </c>
      <c r="D80" s="5" t="s">
        <v>226</v>
      </c>
      <c r="E80" s="12">
        <v>1300000</v>
      </c>
      <c r="I80" s="24"/>
    </row>
    <row r="81" spans="2:9" ht="29.25" hidden="1" customHeight="1" outlineLevel="2" thickBot="1">
      <c r="B81" s="9" t="s">
        <v>92</v>
      </c>
      <c r="C81" s="8" t="s">
        <v>145</v>
      </c>
      <c r="D81" s="8" t="s">
        <v>144</v>
      </c>
      <c r="E81" s="10">
        <v>14300000</v>
      </c>
      <c r="I81" s="24"/>
    </row>
    <row r="82" spans="2:9" ht="29.25" hidden="1" customHeight="1" outlineLevel="2" thickBot="1">
      <c r="B82" s="9" t="s">
        <v>92</v>
      </c>
      <c r="C82" s="8" t="s">
        <v>169</v>
      </c>
      <c r="D82" s="8" t="s">
        <v>171</v>
      </c>
      <c r="E82" s="10">
        <v>5000000</v>
      </c>
      <c r="I82" s="24"/>
    </row>
    <row r="83" spans="2:9" ht="29.25" hidden="1" customHeight="1" outlineLevel="2" thickBot="1">
      <c r="B83" s="14" t="s">
        <v>92</v>
      </c>
      <c r="C83" s="5" t="s">
        <v>168</v>
      </c>
      <c r="D83" s="5" t="s">
        <v>170</v>
      </c>
      <c r="E83" s="12">
        <v>5000000</v>
      </c>
      <c r="I83" s="24"/>
    </row>
    <row r="84" spans="2:9" ht="29.25" hidden="1" customHeight="1" outlineLevel="2" thickBot="1">
      <c r="B84" s="9" t="s">
        <v>92</v>
      </c>
      <c r="C84" s="8" t="s">
        <v>229</v>
      </c>
      <c r="D84" s="8" t="s">
        <v>228</v>
      </c>
      <c r="E84" s="10">
        <v>9300000</v>
      </c>
      <c r="I84" s="24"/>
    </row>
    <row r="85" spans="2:9" ht="29.25" hidden="1" customHeight="1" outlineLevel="2" thickBot="1">
      <c r="B85" s="14" t="s">
        <v>92</v>
      </c>
      <c r="C85" s="5" t="s">
        <v>231</v>
      </c>
      <c r="D85" s="5" t="s">
        <v>230</v>
      </c>
      <c r="E85" s="12">
        <v>7000000</v>
      </c>
      <c r="I85" s="24"/>
    </row>
    <row r="86" spans="2:9" ht="29.25" hidden="1" customHeight="1" outlineLevel="2" thickBot="1">
      <c r="B86" s="14" t="s">
        <v>92</v>
      </c>
      <c r="C86" s="5" t="s">
        <v>233</v>
      </c>
      <c r="D86" s="5" t="s">
        <v>232</v>
      </c>
      <c r="E86" s="12">
        <v>2300000</v>
      </c>
      <c r="I86" s="24"/>
    </row>
    <row r="87" spans="2:9" ht="29.25" customHeight="1" outlineLevel="1" collapsed="1" thickBot="1">
      <c r="B87" s="26" t="s">
        <v>92</v>
      </c>
      <c r="C87" s="27"/>
      <c r="D87" s="28"/>
      <c r="E87" s="10">
        <f>+E7+E19+E49+E70+E81</f>
        <v>-34975683.93</v>
      </c>
    </row>
    <row r="88" spans="2:9" ht="29.25" hidden="1" customHeight="1" outlineLevel="2" thickBot="1">
      <c r="B88" s="9" t="s">
        <v>236</v>
      </c>
      <c r="C88" s="8" t="s">
        <v>3</v>
      </c>
      <c r="D88" s="15" t="s">
        <v>4</v>
      </c>
      <c r="E88" s="10">
        <v>-11246107.15</v>
      </c>
    </row>
    <row r="89" spans="2:9" ht="29.25" hidden="1" customHeight="1" outlineLevel="2" thickBot="1">
      <c r="B89" s="9" t="s">
        <v>236</v>
      </c>
      <c r="C89" s="8" t="s">
        <v>1</v>
      </c>
      <c r="D89" s="15" t="s">
        <v>2</v>
      </c>
      <c r="E89" s="10">
        <v>-1850000</v>
      </c>
    </row>
    <row r="90" spans="2:9" ht="29.25" hidden="1" customHeight="1" outlineLevel="2" thickBot="1">
      <c r="B90" s="14" t="s">
        <v>236</v>
      </c>
      <c r="C90" s="5" t="s">
        <v>122</v>
      </c>
      <c r="D90" s="5" t="s">
        <v>123</v>
      </c>
      <c r="E90" s="12">
        <v>-2000000</v>
      </c>
      <c r="F90" s="24"/>
    </row>
    <row r="91" spans="2:9" ht="29.25" hidden="1" customHeight="1" outlineLevel="2" thickBot="1">
      <c r="B91" s="14" t="s">
        <v>236</v>
      </c>
      <c r="C91" s="5" t="s">
        <v>140</v>
      </c>
      <c r="D91" s="5" t="s">
        <v>141</v>
      </c>
      <c r="E91" s="12">
        <v>150000</v>
      </c>
      <c r="F91" s="24"/>
    </row>
    <row r="92" spans="2:9" ht="29.25" hidden="1" customHeight="1" outlineLevel="2" thickBot="1">
      <c r="B92" s="9" t="s">
        <v>236</v>
      </c>
      <c r="C92" s="8" t="s">
        <v>7</v>
      </c>
      <c r="D92" s="8" t="s">
        <v>8</v>
      </c>
      <c r="E92" s="10">
        <v>-7925102.1500000004</v>
      </c>
      <c r="F92" s="24"/>
    </row>
    <row r="93" spans="2:9" ht="29.25" hidden="1" customHeight="1" outlineLevel="2" thickBot="1">
      <c r="B93" s="14" t="s">
        <v>236</v>
      </c>
      <c r="C93" s="5" t="s">
        <v>5</v>
      </c>
      <c r="D93" s="5" t="s">
        <v>6</v>
      </c>
      <c r="E93" s="12">
        <v>-4454097.1500000004</v>
      </c>
      <c r="F93" s="24"/>
    </row>
    <row r="94" spans="2:9" ht="29.25" hidden="1" customHeight="1" outlineLevel="2" thickBot="1">
      <c r="B94" s="14" t="s">
        <v>236</v>
      </c>
      <c r="C94" s="5" t="s">
        <v>204</v>
      </c>
      <c r="D94" s="5" t="s">
        <v>203</v>
      </c>
      <c r="E94" s="12">
        <v>-3500000</v>
      </c>
      <c r="F94" s="24"/>
    </row>
    <row r="95" spans="2:9" ht="29.25" hidden="1" customHeight="1" outlineLevel="2" thickBot="1">
      <c r="B95" s="14" t="s">
        <v>236</v>
      </c>
      <c r="C95" s="5" t="s">
        <v>9</v>
      </c>
      <c r="D95" s="5" t="s">
        <v>10</v>
      </c>
      <c r="E95" s="12">
        <v>28995</v>
      </c>
      <c r="F95" s="24"/>
    </row>
    <row r="96" spans="2:9" ht="29.25" hidden="1" customHeight="1" outlineLevel="2" thickBot="1">
      <c r="B96" s="9" t="s">
        <v>236</v>
      </c>
      <c r="C96" s="8" t="s">
        <v>13</v>
      </c>
      <c r="D96" s="8" t="s">
        <v>14</v>
      </c>
      <c r="E96" s="10">
        <v>-1485375</v>
      </c>
      <c r="F96" s="24"/>
    </row>
    <row r="97" spans="2:6" ht="29.25" hidden="1" customHeight="1" outlineLevel="2" thickBot="1">
      <c r="B97" s="14" t="s">
        <v>236</v>
      </c>
      <c r="C97" s="5" t="s">
        <v>11</v>
      </c>
      <c r="D97" s="5" t="s">
        <v>12</v>
      </c>
      <c r="E97" s="12">
        <v>-1486125</v>
      </c>
      <c r="F97" s="24"/>
    </row>
    <row r="98" spans="2:6" ht="29.25" hidden="1" customHeight="1" outlineLevel="2" thickBot="1">
      <c r="B98" s="14" t="s">
        <v>236</v>
      </c>
      <c r="C98" s="5" t="s">
        <v>15</v>
      </c>
      <c r="D98" s="5" t="s">
        <v>16</v>
      </c>
      <c r="E98" s="12">
        <v>750</v>
      </c>
      <c r="F98" s="25"/>
    </row>
    <row r="99" spans="2:6" ht="29.25" hidden="1" customHeight="1" outlineLevel="2" thickBot="1">
      <c r="B99" s="9" t="s">
        <v>236</v>
      </c>
      <c r="C99" s="8" t="s">
        <v>18</v>
      </c>
      <c r="D99" s="8" t="s">
        <v>19</v>
      </c>
      <c r="E99" s="10">
        <v>14370</v>
      </c>
      <c r="F99" s="24"/>
    </row>
    <row r="100" spans="2:6" ht="29.25" hidden="1" customHeight="1" outlineLevel="2" thickBot="1">
      <c r="B100" s="14" t="s">
        <v>236</v>
      </c>
      <c r="C100" s="5" t="s">
        <v>17</v>
      </c>
      <c r="D100" s="5" t="s">
        <v>134</v>
      </c>
      <c r="E100" s="12">
        <v>7620</v>
      </c>
      <c r="F100" s="24"/>
    </row>
    <row r="101" spans="2:6" ht="29.25" hidden="1" customHeight="1" outlineLevel="2" thickBot="1">
      <c r="B101" s="14" t="s">
        <v>236</v>
      </c>
      <c r="C101" s="5" t="s">
        <v>20</v>
      </c>
      <c r="D101" s="5" t="s">
        <v>21</v>
      </c>
      <c r="E101" s="12">
        <v>2250</v>
      </c>
      <c r="F101" s="24"/>
    </row>
    <row r="102" spans="2:6" ht="29.25" hidden="1" customHeight="1" outlineLevel="2" thickBot="1">
      <c r="B102" s="14" t="s">
        <v>236</v>
      </c>
      <c r="C102" s="5" t="s">
        <v>22</v>
      </c>
      <c r="D102" s="5" t="s">
        <v>23</v>
      </c>
      <c r="E102" s="12">
        <v>4500</v>
      </c>
      <c r="F102" s="24"/>
    </row>
    <row r="103" spans="2:6" ht="29.25" hidden="1" customHeight="1" outlineLevel="2" thickBot="1">
      <c r="B103" s="9" t="s">
        <v>236</v>
      </c>
      <c r="C103" s="8" t="s">
        <v>26</v>
      </c>
      <c r="D103" s="8" t="s">
        <v>27</v>
      </c>
      <c r="E103" s="10">
        <v>-600000</v>
      </c>
      <c r="F103" s="24"/>
    </row>
    <row r="104" spans="2:6" ht="29.25" hidden="1" customHeight="1" outlineLevel="2" thickBot="1">
      <c r="B104" s="9" t="s">
        <v>236</v>
      </c>
      <c r="C104" s="8" t="s">
        <v>34</v>
      </c>
      <c r="D104" s="8" t="s">
        <v>35</v>
      </c>
      <c r="E104" s="10">
        <v>-300000</v>
      </c>
      <c r="F104" s="24"/>
    </row>
    <row r="105" spans="2:6" ht="29.25" hidden="1" customHeight="1" outlineLevel="2" thickBot="1">
      <c r="B105" s="14" t="s">
        <v>236</v>
      </c>
      <c r="C105" s="5" t="s">
        <v>150</v>
      </c>
      <c r="D105" s="5" t="s">
        <v>151</v>
      </c>
      <c r="E105" s="12">
        <v>-300000</v>
      </c>
      <c r="F105" s="24"/>
    </row>
    <row r="106" spans="2:6" ht="29.25" hidden="1" customHeight="1" outlineLevel="2" thickBot="1">
      <c r="B106" s="9" t="s">
        <v>236</v>
      </c>
      <c r="C106" s="8" t="s">
        <v>38</v>
      </c>
      <c r="D106" s="8" t="s">
        <v>39</v>
      </c>
      <c r="E106" s="10">
        <v>-300000</v>
      </c>
      <c r="F106" s="24"/>
    </row>
    <row r="107" spans="2:6" ht="29.25" hidden="1" customHeight="1" outlineLevel="2" thickBot="1">
      <c r="B107" s="14" t="s">
        <v>236</v>
      </c>
      <c r="C107" s="5" t="s">
        <v>193</v>
      </c>
      <c r="D107" s="5" t="s">
        <v>196</v>
      </c>
      <c r="E107" s="12">
        <v>-300000</v>
      </c>
      <c r="F107" s="24"/>
    </row>
    <row r="108" spans="2:6" ht="29.25" hidden="1" customHeight="1" outlineLevel="2" thickBot="1">
      <c r="B108" s="9" t="s">
        <v>236</v>
      </c>
      <c r="C108" s="8" t="s">
        <v>76</v>
      </c>
      <c r="D108" s="8" t="s">
        <v>77</v>
      </c>
      <c r="E108" s="10">
        <v>600000</v>
      </c>
      <c r="F108" s="24"/>
    </row>
    <row r="109" spans="2:6" ht="29.25" hidden="1" customHeight="1" outlineLevel="2" thickBot="1">
      <c r="B109" s="9" t="s">
        <v>236</v>
      </c>
      <c r="C109" s="8" t="s">
        <v>74</v>
      </c>
      <c r="D109" s="8" t="s">
        <v>75</v>
      </c>
      <c r="E109" s="10">
        <v>600000</v>
      </c>
      <c r="F109" s="24"/>
    </row>
    <row r="110" spans="2:6" ht="29.25" hidden="1" customHeight="1" outlineLevel="2" thickBot="1">
      <c r="B110" s="14" t="s">
        <v>236</v>
      </c>
      <c r="C110" s="5" t="s">
        <v>80</v>
      </c>
      <c r="D110" s="5" t="s">
        <v>81</v>
      </c>
      <c r="E110" s="12">
        <v>450000</v>
      </c>
      <c r="F110" s="24"/>
    </row>
    <row r="111" spans="2:6" ht="29.25" hidden="1" customHeight="1" outlineLevel="2" thickBot="1">
      <c r="B111" s="14" t="s">
        <v>236</v>
      </c>
      <c r="C111" s="5" t="s">
        <v>82</v>
      </c>
      <c r="D111" s="5" t="s">
        <v>83</v>
      </c>
      <c r="E111" s="12">
        <v>150000</v>
      </c>
      <c r="F111" s="24"/>
    </row>
    <row r="112" spans="2:6" ht="29.25" hidden="1" customHeight="1" outlineLevel="2" thickBot="1">
      <c r="D112" s="1"/>
    </row>
    <row r="113" spans="2:5" ht="29.25" customHeight="1" outlineLevel="1" collapsed="1" thickBot="1">
      <c r="B113" s="26" t="s">
        <v>236</v>
      </c>
      <c r="C113" s="27"/>
      <c r="D113" s="28"/>
      <c r="E113" s="10">
        <f>+E88+E103+E108</f>
        <v>-11246107.15</v>
      </c>
    </row>
    <row r="114" spans="2:5" ht="29.25" customHeight="1" thickBot="1">
      <c r="B114" s="29" t="s">
        <v>91</v>
      </c>
      <c r="C114" s="30"/>
      <c r="D114" s="31"/>
      <c r="E114" s="11">
        <f>+E87+E113</f>
        <v>-46221791.079999998</v>
      </c>
    </row>
  </sheetData>
  <mergeCells count="7">
    <mergeCell ref="B87:D87"/>
    <mergeCell ref="B114:D114"/>
    <mergeCell ref="B6:D6"/>
    <mergeCell ref="B2:E2"/>
    <mergeCell ref="B3:E3"/>
    <mergeCell ref="B4:E4"/>
    <mergeCell ref="B113:D11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17"/>
  <sheetViews>
    <sheetView zoomScaleNormal="100" workbookViewId="0">
      <selection activeCell="E217" sqref="E217"/>
    </sheetView>
  </sheetViews>
  <sheetFormatPr baseColWidth="10" defaultRowHeight="15" outlineLevelRow="2"/>
  <cols>
    <col min="1" max="1" width="11.42578125" style="1"/>
    <col min="2" max="2" width="40.28515625" style="2" customWidth="1"/>
    <col min="3" max="3" width="11.42578125" style="2"/>
    <col min="4" max="4" width="49.28515625" style="2" customWidth="1"/>
    <col min="5" max="5" width="14.7109375" style="2" customWidth="1"/>
    <col min="6" max="16384" width="11.42578125" style="1"/>
  </cols>
  <sheetData>
    <row r="1" spans="2:9">
      <c r="E1" s="3"/>
    </row>
    <row r="2" spans="2:9" ht="22.5" customHeight="1">
      <c r="B2" s="34" t="s">
        <v>0</v>
      </c>
      <c r="C2" s="34"/>
      <c r="D2" s="34"/>
      <c r="E2" s="34"/>
    </row>
    <row r="3" spans="2:9" ht="22.5" customHeight="1">
      <c r="B3" s="34" t="s">
        <v>118</v>
      </c>
      <c r="C3" s="34"/>
      <c r="D3" s="34"/>
      <c r="E3" s="34"/>
    </row>
    <row r="4" spans="2:9" ht="36" customHeight="1">
      <c r="B4" s="35" t="s">
        <v>237</v>
      </c>
      <c r="C4" s="35"/>
      <c r="D4" s="35"/>
      <c r="E4" s="35"/>
    </row>
    <row r="5" spans="2:9" ht="15.75" thickBot="1"/>
    <row r="6" spans="2:9" ht="29.25" thickBot="1">
      <c r="B6" s="36" t="s">
        <v>89</v>
      </c>
      <c r="C6" s="30"/>
      <c r="D6" s="31"/>
      <c r="E6" s="7" t="s">
        <v>90</v>
      </c>
    </row>
    <row r="7" spans="2:9" ht="29.25" hidden="1" customHeight="1" outlineLevel="2" thickBot="1">
      <c r="B7" s="18" t="s">
        <v>93</v>
      </c>
      <c r="C7" s="9" t="s">
        <v>3</v>
      </c>
      <c r="D7" s="9" t="s">
        <v>4</v>
      </c>
      <c r="E7" s="10">
        <v>-10800000</v>
      </c>
      <c r="I7" s="24"/>
    </row>
    <row r="8" spans="2:9" ht="29.25" hidden="1" customHeight="1" outlineLevel="2" thickBot="1">
      <c r="B8" s="18" t="s">
        <v>93</v>
      </c>
      <c r="C8" s="9" t="s">
        <v>1</v>
      </c>
      <c r="D8" s="9" t="s">
        <v>2</v>
      </c>
      <c r="E8" s="10">
        <v>-4500000</v>
      </c>
      <c r="I8" s="24"/>
    </row>
    <row r="9" spans="2:9" ht="29.25" hidden="1" customHeight="1" outlineLevel="2" thickBot="1">
      <c r="B9" s="20" t="s">
        <v>177</v>
      </c>
      <c r="C9" s="14" t="s">
        <v>122</v>
      </c>
      <c r="D9" s="14" t="s">
        <v>123</v>
      </c>
      <c r="E9" s="12">
        <v>-4500000</v>
      </c>
      <c r="I9" s="24"/>
    </row>
    <row r="10" spans="2:9" ht="29.25" hidden="1" customHeight="1" outlineLevel="2" thickBot="1">
      <c r="B10" s="18" t="s">
        <v>93</v>
      </c>
      <c r="C10" s="9" t="s">
        <v>106</v>
      </c>
      <c r="D10" s="9" t="s">
        <v>107</v>
      </c>
      <c r="E10" s="10">
        <v>3200000</v>
      </c>
      <c r="I10" s="24"/>
    </row>
    <row r="11" spans="2:9" ht="29.25" hidden="1" customHeight="1" outlineLevel="2" thickBot="1">
      <c r="B11" s="20" t="s">
        <v>177</v>
      </c>
      <c r="C11" s="14" t="s">
        <v>108</v>
      </c>
      <c r="D11" s="14" t="s">
        <v>109</v>
      </c>
      <c r="E11" s="12">
        <v>3200000</v>
      </c>
      <c r="I11" s="24"/>
    </row>
    <row r="12" spans="2:9" ht="29.25" hidden="1" customHeight="1" outlineLevel="2" thickBot="1">
      <c r="B12" s="18" t="s">
        <v>93</v>
      </c>
      <c r="C12" s="9" t="s">
        <v>7</v>
      </c>
      <c r="D12" s="9" t="s">
        <v>8</v>
      </c>
      <c r="E12" s="10">
        <v>-7500000</v>
      </c>
      <c r="I12" s="24"/>
    </row>
    <row r="13" spans="2:9" ht="29.25" hidden="1" customHeight="1" outlineLevel="2" thickBot="1">
      <c r="B13" s="20" t="s">
        <v>177</v>
      </c>
      <c r="C13" s="14" t="s">
        <v>5</v>
      </c>
      <c r="D13" s="14" t="s">
        <v>6</v>
      </c>
      <c r="E13" s="12">
        <v>-7500000</v>
      </c>
      <c r="I13" s="24"/>
    </row>
    <row r="14" spans="2:9" ht="29.25" hidden="1" customHeight="1" outlineLevel="2" thickBot="1">
      <c r="B14" s="18" t="s">
        <v>93</v>
      </c>
      <c r="C14" s="9" t="s">
        <v>13</v>
      </c>
      <c r="D14" s="9" t="s">
        <v>14</v>
      </c>
      <c r="E14" s="10">
        <v>-2000000</v>
      </c>
      <c r="I14" s="24"/>
    </row>
    <row r="15" spans="2:9" ht="29.25" hidden="1" customHeight="1" outlineLevel="2" thickBot="1">
      <c r="B15" s="20" t="s">
        <v>177</v>
      </c>
      <c r="C15" s="14" t="s">
        <v>11</v>
      </c>
      <c r="D15" s="14" t="s">
        <v>12</v>
      </c>
      <c r="E15" s="12">
        <v>-2000000</v>
      </c>
      <c r="I15" s="24"/>
    </row>
    <row r="16" spans="2:9" ht="29.25" hidden="1" customHeight="1" outlineLevel="2" thickBot="1">
      <c r="B16" s="18" t="s">
        <v>93</v>
      </c>
      <c r="C16" s="9" t="s">
        <v>26</v>
      </c>
      <c r="D16" s="9" t="s">
        <v>27</v>
      </c>
      <c r="E16" s="10">
        <v>-700000</v>
      </c>
      <c r="I16" s="24"/>
    </row>
    <row r="17" spans="2:9" ht="29.25" hidden="1" customHeight="1" outlineLevel="2" thickBot="1">
      <c r="B17" s="18" t="s">
        <v>93</v>
      </c>
      <c r="C17" s="9" t="s">
        <v>44</v>
      </c>
      <c r="D17" s="9" t="s">
        <v>45</v>
      </c>
      <c r="E17" s="10">
        <v>-700000</v>
      </c>
      <c r="I17" s="24"/>
    </row>
    <row r="18" spans="2:9" ht="29.25" hidden="1" customHeight="1" outlineLevel="2" thickBot="1">
      <c r="B18" s="20" t="s">
        <v>177</v>
      </c>
      <c r="C18" s="14" t="s">
        <v>164</v>
      </c>
      <c r="D18" s="14" t="s">
        <v>175</v>
      </c>
      <c r="E18" s="12">
        <v>-700000</v>
      </c>
      <c r="I18" s="24"/>
    </row>
    <row r="19" spans="2:9" ht="29.25" hidden="1" customHeight="1" outlineLevel="2" thickBot="1">
      <c r="B19" s="18" t="s">
        <v>93</v>
      </c>
      <c r="C19" s="9" t="s">
        <v>52</v>
      </c>
      <c r="D19" s="9" t="s">
        <v>53</v>
      </c>
      <c r="E19" s="10">
        <v>-2500000</v>
      </c>
      <c r="I19" s="24"/>
    </row>
    <row r="20" spans="2:9" ht="29.25" hidden="1" customHeight="1" outlineLevel="2" thickBot="1">
      <c r="B20" s="18" t="s">
        <v>93</v>
      </c>
      <c r="C20" s="9" t="s">
        <v>62</v>
      </c>
      <c r="D20" s="9" t="s">
        <v>63</v>
      </c>
      <c r="E20" s="10">
        <v>-1000000</v>
      </c>
      <c r="I20" s="24"/>
    </row>
    <row r="21" spans="2:9" ht="29.25" hidden="1" customHeight="1" outlineLevel="2" thickBot="1">
      <c r="B21" s="20" t="s">
        <v>177</v>
      </c>
      <c r="C21" s="14" t="s">
        <v>130</v>
      </c>
      <c r="D21" s="14" t="s">
        <v>131</v>
      </c>
      <c r="E21" s="12">
        <v>-1000000</v>
      </c>
      <c r="I21" s="24"/>
    </row>
    <row r="22" spans="2:9" ht="29.25" hidden="1" customHeight="1" outlineLevel="2" thickBot="1">
      <c r="B22" s="18" t="s">
        <v>93</v>
      </c>
      <c r="C22" s="9" t="s">
        <v>66</v>
      </c>
      <c r="D22" s="9" t="s">
        <v>67</v>
      </c>
      <c r="E22" s="10">
        <v>-1500000</v>
      </c>
      <c r="I22" s="24"/>
    </row>
    <row r="23" spans="2:9" ht="29.25" hidden="1" customHeight="1" outlineLevel="2" thickBot="1">
      <c r="B23" s="20" t="s">
        <v>177</v>
      </c>
      <c r="C23" s="14" t="s">
        <v>64</v>
      </c>
      <c r="D23" s="14" t="s">
        <v>65</v>
      </c>
      <c r="E23" s="12">
        <v>-1500000</v>
      </c>
      <c r="I23" s="24"/>
    </row>
    <row r="24" spans="2:9" ht="29.25" customHeight="1" outlineLevel="1" collapsed="1" thickBot="1">
      <c r="B24" s="37" t="s">
        <v>93</v>
      </c>
      <c r="C24" s="38"/>
      <c r="D24" s="39"/>
      <c r="E24" s="10">
        <f>+E7+E16+E19</f>
        <v>-14000000</v>
      </c>
    </row>
    <row r="25" spans="2:9" ht="29.25" hidden="1" customHeight="1" outlineLevel="2" thickBot="1">
      <c r="B25" s="18" t="s">
        <v>99</v>
      </c>
      <c r="C25" s="9" t="s">
        <v>26</v>
      </c>
      <c r="D25" s="19" t="s">
        <v>27</v>
      </c>
      <c r="E25" s="10">
        <v>50900000</v>
      </c>
      <c r="I25" s="24"/>
    </row>
    <row r="26" spans="2:9" ht="29.25" hidden="1" customHeight="1" outlineLevel="2" thickBot="1">
      <c r="B26" s="18" t="s">
        <v>99</v>
      </c>
      <c r="C26" s="9" t="s">
        <v>28</v>
      </c>
      <c r="D26" s="19" t="s">
        <v>29</v>
      </c>
      <c r="E26" s="10">
        <v>-158800</v>
      </c>
      <c r="I26" s="24"/>
    </row>
    <row r="27" spans="2:9" ht="29.25" hidden="1" customHeight="1" outlineLevel="2" thickBot="1">
      <c r="B27" s="20" t="s">
        <v>112</v>
      </c>
      <c r="C27" s="14" t="s">
        <v>137</v>
      </c>
      <c r="D27" s="21" t="s">
        <v>138</v>
      </c>
      <c r="E27" s="12">
        <v>-100000</v>
      </c>
      <c r="I27" s="24"/>
    </row>
    <row r="28" spans="2:9" ht="29.25" hidden="1" customHeight="1" outlineLevel="2" thickBot="1">
      <c r="B28" s="20" t="s">
        <v>112</v>
      </c>
      <c r="C28" s="14" t="s">
        <v>30</v>
      </c>
      <c r="D28" s="21" t="s">
        <v>31</v>
      </c>
      <c r="E28" s="12">
        <v>-58800</v>
      </c>
      <c r="I28" s="24"/>
    </row>
    <row r="29" spans="2:9" ht="29.25" hidden="1" customHeight="1" outlineLevel="2" thickBot="1">
      <c r="B29" s="18" t="s">
        <v>99</v>
      </c>
      <c r="C29" s="9" t="s">
        <v>34</v>
      </c>
      <c r="D29" s="19" t="s">
        <v>35</v>
      </c>
      <c r="E29" s="10">
        <v>51396086.899999999</v>
      </c>
      <c r="I29" s="24"/>
    </row>
    <row r="30" spans="2:9" ht="29.25" hidden="1" customHeight="1" outlineLevel="2" thickBot="1">
      <c r="B30" s="20" t="s">
        <v>112</v>
      </c>
      <c r="C30" s="14" t="s">
        <v>84</v>
      </c>
      <c r="D30" s="21" t="s">
        <v>85</v>
      </c>
      <c r="E30" s="12">
        <v>66439541.899999999</v>
      </c>
      <c r="I30" s="24"/>
    </row>
    <row r="31" spans="2:9" ht="29.25" hidden="1" customHeight="1" outlineLevel="2" thickBot="1">
      <c r="B31" s="20" t="s">
        <v>112</v>
      </c>
      <c r="C31" s="14" t="s">
        <v>36</v>
      </c>
      <c r="D31" s="21" t="s">
        <v>37</v>
      </c>
      <c r="E31" s="12">
        <v>-15043455</v>
      </c>
      <c r="I31" s="24"/>
    </row>
    <row r="32" spans="2:9" ht="29.25" hidden="1" customHeight="1" outlineLevel="2" thickBot="1">
      <c r="B32" s="18" t="s">
        <v>99</v>
      </c>
      <c r="C32" s="9" t="s">
        <v>38</v>
      </c>
      <c r="D32" s="19" t="s">
        <v>39</v>
      </c>
      <c r="E32" s="10">
        <v>-100000</v>
      </c>
      <c r="I32" s="24"/>
    </row>
    <row r="33" spans="2:9" ht="29.25" hidden="1" customHeight="1" outlineLevel="2" thickBot="1">
      <c r="B33" s="20" t="s">
        <v>112</v>
      </c>
      <c r="C33" s="14" t="s">
        <v>193</v>
      </c>
      <c r="D33" s="21" t="s">
        <v>196</v>
      </c>
      <c r="E33" s="12">
        <v>-100000</v>
      </c>
      <c r="I33" s="24"/>
    </row>
    <row r="34" spans="2:9" ht="29.25" hidden="1" customHeight="1" outlineLevel="2" thickBot="1">
      <c r="B34" s="18" t="s">
        <v>99</v>
      </c>
      <c r="C34" s="9" t="s">
        <v>213</v>
      </c>
      <c r="D34" s="19" t="s">
        <v>212</v>
      </c>
      <c r="E34" s="10">
        <v>-219803</v>
      </c>
      <c r="I34" s="24"/>
    </row>
    <row r="35" spans="2:9" ht="29.25" hidden="1" customHeight="1" outlineLevel="2" thickBot="1">
      <c r="B35" s="20" t="s">
        <v>112</v>
      </c>
      <c r="C35" s="14" t="s">
        <v>215</v>
      </c>
      <c r="D35" s="21" t="s">
        <v>214</v>
      </c>
      <c r="E35" s="12">
        <v>-219803</v>
      </c>
      <c r="I35" s="24"/>
    </row>
    <row r="36" spans="2:9" ht="29.25" hidden="1" customHeight="1" outlineLevel="2" thickBot="1">
      <c r="B36" s="18" t="s">
        <v>99</v>
      </c>
      <c r="C36" s="9" t="s">
        <v>42</v>
      </c>
      <c r="D36" s="19" t="s">
        <v>43</v>
      </c>
      <c r="E36" s="10">
        <v>-17430.900000000001</v>
      </c>
      <c r="I36" s="24"/>
    </row>
    <row r="37" spans="2:9" ht="29.25" hidden="1" customHeight="1" outlineLevel="2" thickBot="1">
      <c r="B37" s="20" t="s">
        <v>112</v>
      </c>
      <c r="C37" s="14" t="s">
        <v>40</v>
      </c>
      <c r="D37" s="21" t="s">
        <v>41</v>
      </c>
      <c r="E37" s="12">
        <v>-17430.900000000001</v>
      </c>
      <c r="I37" s="24"/>
    </row>
    <row r="38" spans="2:9" ht="29.25" hidden="1" customHeight="1" outlineLevel="2" thickBot="1">
      <c r="B38" s="18" t="s">
        <v>99</v>
      </c>
      <c r="C38" s="9" t="s">
        <v>44</v>
      </c>
      <c r="D38" s="19" t="s">
        <v>45</v>
      </c>
      <c r="E38" s="10">
        <v>-53</v>
      </c>
      <c r="I38" s="25"/>
    </row>
    <row r="39" spans="2:9" ht="29.25" hidden="1" customHeight="1" outlineLevel="2" thickBot="1">
      <c r="B39" s="20" t="s">
        <v>112</v>
      </c>
      <c r="C39" s="14" t="s">
        <v>124</v>
      </c>
      <c r="D39" s="21" t="s">
        <v>126</v>
      </c>
      <c r="E39" s="12">
        <v>-53</v>
      </c>
      <c r="I39" s="25"/>
    </row>
    <row r="40" spans="2:9" ht="29.25" hidden="1" customHeight="1" outlineLevel="2" thickBot="1">
      <c r="B40" s="18" t="s">
        <v>99</v>
      </c>
      <c r="C40" s="9" t="s">
        <v>52</v>
      </c>
      <c r="D40" s="19" t="s">
        <v>53</v>
      </c>
      <c r="E40" s="10">
        <v>-900000</v>
      </c>
      <c r="I40" s="24"/>
    </row>
    <row r="41" spans="2:9" ht="29.25" hidden="1" customHeight="1" outlineLevel="2" thickBot="1">
      <c r="B41" s="18" t="s">
        <v>99</v>
      </c>
      <c r="C41" s="9" t="s">
        <v>101</v>
      </c>
      <c r="D41" s="19" t="s">
        <v>139</v>
      </c>
      <c r="E41" s="10">
        <v>-900000</v>
      </c>
      <c r="I41" s="24"/>
    </row>
    <row r="42" spans="2:9" ht="29.25" hidden="1" customHeight="1" outlineLevel="2" thickBot="1">
      <c r="B42" s="20" t="s">
        <v>112</v>
      </c>
      <c r="C42" s="14" t="s">
        <v>128</v>
      </c>
      <c r="D42" s="21" t="s">
        <v>129</v>
      </c>
      <c r="E42" s="12">
        <v>-900000</v>
      </c>
      <c r="I42" s="24"/>
    </row>
    <row r="43" spans="2:9" ht="29.25" customHeight="1" outlineLevel="1" collapsed="1" thickBot="1">
      <c r="B43" s="37" t="s">
        <v>99</v>
      </c>
      <c r="C43" s="38"/>
      <c r="D43" s="39"/>
      <c r="E43" s="10">
        <f>+E25+E40</f>
        <v>50000000</v>
      </c>
    </row>
    <row r="44" spans="2:9" ht="29.25" hidden="1" customHeight="1" outlineLevel="2" thickBot="1">
      <c r="B44" s="18" t="s">
        <v>94</v>
      </c>
      <c r="C44" s="9" t="s">
        <v>3</v>
      </c>
      <c r="D44" s="9" t="s">
        <v>4</v>
      </c>
      <c r="E44" s="10">
        <v>-17500000</v>
      </c>
      <c r="I44" s="23"/>
    </row>
    <row r="45" spans="2:9" ht="29.25" hidden="1" customHeight="1" outlineLevel="2" thickBot="1">
      <c r="B45" s="18" t="s">
        <v>94</v>
      </c>
      <c r="C45" s="9" t="s">
        <v>1</v>
      </c>
      <c r="D45" s="9" t="s">
        <v>2</v>
      </c>
      <c r="E45" s="10">
        <v>-10000000</v>
      </c>
      <c r="I45" s="24"/>
    </row>
    <row r="46" spans="2:9" ht="29.25" hidden="1" customHeight="1" outlineLevel="2" thickBot="1">
      <c r="B46" s="20" t="s">
        <v>113</v>
      </c>
      <c r="C46" s="14" t="s">
        <v>122</v>
      </c>
      <c r="D46" s="14" t="s">
        <v>123</v>
      </c>
      <c r="E46" s="12">
        <v>-10000000</v>
      </c>
      <c r="I46" s="24"/>
    </row>
    <row r="47" spans="2:9" ht="29.25" hidden="1" customHeight="1" outlineLevel="2" thickBot="1">
      <c r="B47" s="18" t="s">
        <v>94</v>
      </c>
      <c r="C47" s="9" t="s">
        <v>106</v>
      </c>
      <c r="D47" s="9" t="s">
        <v>107</v>
      </c>
      <c r="E47" s="10">
        <v>4000000</v>
      </c>
      <c r="I47" s="24"/>
    </row>
    <row r="48" spans="2:9" ht="29.25" hidden="1" customHeight="1" outlineLevel="2" thickBot="1">
      <c r="B48" s="20" t="s">
        <v>113</v>
      </c>
      <c r="C48" s="14" t="s">
        <v>108</v>
      </c>
      <c r="D48" s="14" t="s">
        <v>109</v>
      </c>
      <c r="E48" s="12">
        <v>4000000</v>
      </c>
      <c r="I48" s="24"/>
    </row>
    <row r="49" spans="2:9" ht="29.25" hidden="1" customHeight="1" outlineLevel="2" thickBot="1">
      <c r="B49" s="18" t="s">
        <v>94</v>
      </c>
      <c r="C49" s="9" t="s">
        <v>7</v>
      </c>
      <c r="D49" s="9" t="s">
        <v>8</v>
      </c>
      <c r="E49" s="10">
        <v>-6000000</v>
      </c>
      <c r="I49" s="24"/>
    </row>
    <row r="50" spans="2:9" ht="29.25" hidden="1" customHeight="1" outlineLevel="2" thickBot="1">
      <c r="B50" s="20" t="s">
        <v>113</v>
      </c>
      <c r="C50" s="14" t="s">
        <v>5</v>
      </c>
      <c r="D50" s="14" t="s">
        <v>6</v>
      </c>
      <c r="E50" s="12">
        <v>-6000000</v>
      </c>
      <c r="I50" s="24"/>
    </row>
    <row r="51" spans="2:9" ht="29.25" hidden="1" customHeight="1" outlineLevel="2" thickBot="1">
      <c r="B51" s="18" t="s">
        <v>94</v>
      </c>
      <c r="C51" s="9" t="s">
        <v>13</v>
      </c>
      <c r="D51" s="9" t="s">
        <v>14</v>
      </c>
      <c r="E51" s="10">
        <v>-3500000</v>
      </c>
      <c r="I51" s="24"/>
    </row>
    <row r="52" spans="2:9" ht="29.25" hidden="1" customHeight="1" outlineLevel="2" thickBot="1">
      <c r="B52" s="20" t="s">
        <v>113</v>
      </c>
      <c r="C52" s="14" t="s">
        <v>11</v>
      </c>
      <c r="D52" s="14" t="s">
        <v>12</v>
      </c>
      <c r="E52" s="12">
        <v>-3500000</v>
      </c>
      <c r="I52" s="24"/>
    </row>
    <row r="53" spans="2:9" ht="29.25" hidden="1" customHeight="1" outlineLevel="2" thickBot="1">
      <c r="B53" s="18" t="s">
        <v>94</v>
      </c>
      <c r="C53" s="9" t="s">
        <v>18</v>
      </c>
      <c r="D53" s="9" t="s">
        <v>19</v>
      </c>
      <c r="E53" s="10">
        <v>-2000000</v>
      </c>
      <c r="I53" s="24"/>
    </row>
    <row r="54" spans="2:9" ht="29.25" hidden="1" customHeight="1" outlineLevel="2" thickBot="1">
      <c r="B54" s="20" t="s">
        <v>113</v>
      </c>
      <c r="C54" s="14" t="s">
        <v>17</v>
      </c>
      <c r="D54" s="14" t="s">
        <v>134</v>
      </c>
      <c r="E54" s="12">
        <v>-1000000</v>
      </c>
      <c r="I54" s="24"/>
    </row>
    <row r="55" spans="2:9" ht="29.25" hidden="1" customHeight="1" outlineLevel="2" thickBot="1">
      <c r="B55" s="20" t="s">
        <v>113</v>
      </c>
      <c r="C55" s="14" t="s">
        <v>22</v>
      </c>
      <c r="D55" s="14" t="s">
        <v>23</v>
      </c>
      <c r="E55" s="12">
        <v>-1000000</v>
      </c>
      <c r="I55" s="24"/>
    </row>
    <row r="56" spans="2:9" ht="29.25" hidden="1" customHeight="1" outlineLevel="2" thickBot="1">
      <c r="B56" s="18" t="s">
        <v>94</v>
      </c>
      <c r="C56" s="9" t="s">
        <v>26</v>
      </c>
      <c r="D56" s="9" t="s">
        <v>27</v>
      </c>
      <c r="E56" s="10">
        <v>4559861.33</v>
      </c>
      <c r="I56" s="24"/>
    </row>
    <row r="57" spans="2:9" ht="29.25" hidden="1" customHeight="1" outlineLevel="2" thickBot="1">
      <c r="B57" s="18" t="s">
        <v>94</v>
      </c>
      <c r="C57" s="9" t="s">
        <v>208</v>
      </c>
      <c r="D57" s="9" t="s">
        <v>207</v>
      </c>
      <c r="E57" s="10">
        <v>59861.33</v>
      </c>
      <c r="I57" s="24"/>
    </row>
    <row r="58" spans="2:9" ht="29.25" hidden="1" customHeight="1" outlineLevel="2" thickBot="1">
      <c r="B58" s="20" t="s">
        <v>113</v>
      </c>
      <c r="C58" s="14" t="s">
        <v>239</v>
      </c>
      <c r="D58" s="14" t="s">
        <v>238</v>
      </c>
      <c r="E58" s="12">
        <v>59861.33</v>
      </c>
      <c r="I58" s="24"/>
    </row>
    <row r="59" spans="2:9" ht="29.25" hidden="1" customHeight="1" outlineLevel="2" thickBot="1">
      <c r="B59" s="18" t="s">
        <v>94</v>
      </c>
      <c r="C59" s="9" t="s">
        <v>28</v>
      </c>
      <c r="D59" s="9" t="s">
        <v>29</v>
      </c>
      <c r="E59" s="10">
        <v>1500000</v>
      </c>
      <c r="I59" s="24"/>
    </row>
    <row r="60" spans="2:9" ht="29.25" hidden="1" customHeight="1" outlineLevel="2" thickBot="1">
      <c r="B60" s="20" t="s">
        <v>113</v>
      </c>
      <c r="C60" s="14" t="s">
        <v>137</v>
      </c>
      <c r="D60" s="14" t="s">
        <v>138</v>
      </c>
      <c r="E60" s="12">
        <v>1500000</v>
      </c>
      <c r="I60" s="24"/>
    </row>
    <row r="61" spans="2:9" ht="29.25" hidden="1" customHeight="1" outlineLevel="2" thickBot="1">
      <c r="B61" s="18" t="s">
        <v>94</v>
      </c>
      <c r="C61" s="9" t="s">
        <v>44</v>
      </c>
      <c r="D61" s="9" t="s">
        <v>45</v>
      </c>
      <c r="E61" s="10">
        <v>3000000</v>
      </c>
      <c r="I61" s="24"/>
    </row>
    <row r="62" spans="2:9" ht="29.25" hidden="1" customHeight="1" outlineLevel="2" thickBot="1">
      <c r="B62" s="20" t="s">
        <v>113</v>
      </c>
      <c r="C62" s="14" t="s">
        <v>194</v>
      </c>
      <c r="D62" s="14" t="s">
        <v>197</v>
      </c>
      <c r="E62" s="12">
        <v>3000000</v>
      </c>
      <c r="I62" s="24"/>
    </row>
    <row r="63" spans="2:9" ht="29.25" hidden="1" customHeight="1" outlineLevel="2" thickBot="1">
      <c r="B63" s="18" t="s">
        <v>94</v>
      </c>
      <c r="C63" s="9" t="s">
        <v>52</v>
      </c>
      <c r="D63" s="9" t="s">
        <v>53</v>
      </c>
      <c r="E63" s="10">
        <v>-4500000</v>
      </c>
      <c r="I63" s="24"/>
    </row>
    <row r="64" spans="2:9" ht="29.25" hidden="1" customHeight="1" outlineLevel="2" thickBot="1">
      <c r="B64" s="18" t="s">
        <v>94</v>
      </c>
      <c r="C64" s="9" t="s">
        <v>50</v>
      </c>
      <c r="D64" s="9" t="s">
        <v>51</v>
      </c>
      <c r="E64" s="10">
        <v>-4500000</v>
      </c>
      <c r="I64" s="24"/>
    </row>
    <row r="65" spans="2:9" ht="29.25" hidden="1" customHeight="1" outlineLevel="2" thickBot="1">
      <c r="B65" s="20" t="s">
        <v>113</v>
      </c>
      <c r="C65" s="14" t="s">
        <v>58</v>
      </c>
      <c r="D65" s="14" t="s">
        <v>59</v>
      </c>
      <c r="E65" s="12">
        <v>-4500000</v>
      </c>
      <c r="I65" s="24"/>
    </row>
    <row r="66" spans="2:9" ht="29.25" hidden="1" customHeight="1" outlineLevel="2" thickBot="1">
      <c r="B66" s="18" t="s">
        <v>94</v>
      </c>
      <c r="C66" s="9" t="s">
        <v>54</v>
      </c>
      <c r="D66" s="9" t="s">
        <v>55</v>
      </c>
      <c r="E66" s="10">
        <v>0</v>
      </c>
      <c r="I66" s="25"/>
    </row>
    <row r="67" spans="2:9" ht="29.25" hidden="1" customHeight="1" outlineLevel="2" thickBot="1">
      <c r="B67" s="20" t="s">
        <v>113</v>
      </c>
      <c r="C67" s="14" t="s">
        <v>135</v>
      </c>
      <c r="D67" s="14" t="s">
        <v>136</v>
      </c>
      <c r="E67" s="12">
        <v>22000000</v>
      </c>
      <c r="I67" s="24"/>
    </row>
    <row r="68" spans="2:9" ht="29.25" hidden="1" customHeight="1" outlineLevel="2" thickBot="1">
      <c r="B68" s="20" t="s">
        <v>113</v>
      </c>
      <c r="C68" s="14" t="s">
        <v>60</v>
      </c>
      <c r="D68" s="14" t="s">
        <v>61</v>
      </c>
      <c r="E68" s="12">
        <v>-22000000</v>
      </c>
      <c r="I68" s="24"/>
    </row>
    <row r="69" spans="2:9" ht="29.25" hidden="1" customHeight="1" outlineLevel="2" thickBot="1">
      <c r="B69" s="18" t="s">
        <v>94</v>
      </c>
      <c r="C69" s="9" t="s">
        <v>76</v>
      </c>
      <c r="D69" s="9" t="s">
        <v>77</v>
      </c>
      <c r="E69" s="10">
        <v>-4000000</v>
      </c>
      <c r="I69" s="24"/>
    </row>
    <row r="70" spans="2:9" ht="29.25" hidden="1" customHeight="1" outlineLevel="2" thickBot="1">
      <c r="B70" s="18" t="s">
        <v>94</v>
      </c>
      <c r="C70" s="9" t="s">
        <v>74</v>
      </c>
      <c r="D70" s="9" t="s">
        <v>75</v>
      </c>
      <c r="E70" s="10">
        <v>-4000000</v>
      </c>
      <c r="I70" s="24"/>
    </row>
    <row r="71" spans="2:9" ht="29.25" hidden="1" customHeight="1" outlineLevel="2" thickBot="1">
      <c r="B71" s="20" t="s">
        <v>113</v>
      </c>
      <c r="C71" s="14" t="s">
        <v>241</v>
      </c>
      <c r="D71" s="14" t="s">
        <v>240</v>
      </c>
      <c r="E71" s="12">
        <v>-4000000</v>
      </c>
      <c r="I71" s="24"/>
    </row>
    <row r="72" spans="2:9" ht="29.25" customHeight="1" outlineLevel="1" collapsed="1" thickBot="1">
      <c r="B72" s="37" t="s">
        <v>94</v>
      </c>
      <c r="C72" s="38"/>
      <c r="D72" s="39"/>
      <c r="E72" s="10">
        <f>+E44+E56+E63+E69</f>
        <v>-21440138.670000002</v>
      </c>
    </row>
    <row r="73" spans="2:9" ht="29.25" hidden="1" customHeight="1" outlineLevel="2" thickBot="1">
      <c r="B73" s="18" t="s">
        <v>97</v>
      </c>
      <c r="C73" s="9" t="s">
        <v>26</v>
      </c>
      <c r="D73" s="9" t="s">
        <v>27</v>
      </c>
      <c r="E73" s="10">
        <v>1869248</v>
      </c>
      <c r="I73" s="24"/>
    </row>
    <row r="74" spans="2:9" ht="29.25" hidden="1" customHeight="1" outlineLevel="2" thickBot="1">
      <c r="B74" s="18" t="s">
        <v>97</v>
      </c>
      <c r="C74" s="9" t="s">
        <v>208</v>
      </c>
      <c r="D74" s="9" t="s">
        <v>207</v>
      </c>
      <c r="E74" s="10">
        <v>1869248</v>
      </c>
      <c r="I74" s="24"/>
    </row>
    <row r="75" spans="2:9" ht="29.25" hidden="1" customHeight="1" outlineLevel="2" thickBot="1">
      <c r="B75" s="20" t="s">
        <v>114</v>
      </c>
      <c r="C75" s="14" t="s">
        <v>239</v>
      </c>
      <c r="D75" s="14" t="s">
        <v>238</v>
      </c>
      <c r="E75" s="12">
        <v>1869248</v>
      </c>
      <c r="I75" s="24"/>
    </row>
    <row r="76" spans="2:9" ht="29.25" hidden="1" customHeight="1" outlineLevel="2" thickBot="1">
      <c r="B76" s="18" t="s">
        <v>97</v>
      </c>
      <c r="C76" s="9" t="s">
        <v>52</v>
      </c>
      <c r="D76" s="9" t="s">
        <v>53</v>
      </c>
      <c r="E76" s="10">
        <v>-250000</v>
      </c>
      <c r="I76" s="24"/>
    </row>
    <row r="77" spans="2:9" ht="29.25" hidden="1" customHeight="1" outlineLevel="2" thickBot="1">
      <c r="B77" s="18" t="s">
        <v>97</v>
      </c>
      <c r="C77" s="9" t="s">
        <v>66</v>
      </c>
      <c r="D77" s="9" t="s">
        <v>67</v>
      </c>
      <c r="E77" s="10">
        <v>-250000</v>
      </c>
      <c r="I77" s="24"/>
    </row>
    <row r="78" spans="2:9" ht="29.25" hidden="1" customHeight="1" outlineLevel="2" thickBot="1">
      <c r="B78" s="20" t="s">
        <v>114</v>
      </c>
      <c r="C78" s="14" t="s">
        <v>64</v>
      </c>
      <c r="D78" s="14" t="s">
        <v>65</v>
      </c>
      <c r="E78" s="12">
        <v>-250000</v>
      </c>
      <c r="I78" s="24"/>
    </row>
    <row r="79" spans="2:9" ht="29.25" hidden="1" customHeight="1" outlineLevel="2" thickBot="1">
      <c r="B79" s="18" t="s">
        <v>97</v>
      </c>
      <c r="C79" s="9" t="s">
        <v>76</v>
      </c>
      <c r="D79" s="9" t="s">
        <v>77</v>
      </c>
      <c r="E79" s="10">
        <v>250000</v>
      </c>
      <c r="I79" s="24"/>
    </row>
    <row r="80" spans="2:9" ht="29.25" hidden="1" customHeight="1" outlineLevel="2" thickBot="1">
      <c r="B80" s="18" t="s">
        <v>97</v>
      </c>
      <c r="C80" s="9" t="s">
        <v>74</v>
      </c>
      <c r="D80" s="9" t="s">
        <v>75</v>
      </c>
      <c r="E80" s="10">
        <v>250000</v>
      </c>
      <c r="I80" s="24"/>
    </row>
    <row r="81" spans="2:9" ht="29.25" hidden="1" customHeight="1" outlineLevel="2" thickBot="1">
      <c r="B81" s="20" t="s">
        <v>114</v>
      </c>
      <c r="C81" s="14" t="s">
        <v>241</v>
      </c>
      <c r="D81" s="14" t="s">
        <v>240</v>
      </c>
      <c r="E81" s="12">
        <v>250000</v>
      </c>
      <c r="I81" s="24"/>
    </row>
    <row r="82" spans="2:9" ht="29.25" customHeight="1" outlineLevel="1" collapsed="1" thickBot="1">
      <c r="B82" s="37" t="s">
        <v>97</v>
      </c>
      <c r="C82" s="38"/>
      <c r="D82" s="39"/>
      <c r="E82" s="10">
        <f>+E73+E76+E79</f>
        <v>1869248</v>
      </c>
    </row>
    <row r="83" spans="2:9" ht="29.25" hidden="1" customHeight="1" outlineLevel="2" thickBot="1">
      <c r="B83" s="18" t="s">
        <v>98</v>
      </c>
      <c r="C83" s="19" t="s">
        <v>3</v>
      </c>
      <c r="D83" s="19" t="s">
        <v>4</v>
      </c>
      <c r="E83" s="10">
        <v>2164826.85</v>
      </c>
      <c r="I83" s="24"/>
    </row>
    <row r="84" spans="2:9" ht="29.25" hidden="1" customHeight="1" outlineLevel="2" thickBot="1">
      <c r="B84" s="18" t="s">
        <v>98</v>
      </c>
      <c r="C84" s="19" t="s">
        <v>1</v>
      </c>
      <c r="D84" s="19" t="s">
        <v>2</v>
      </c>
      <c r="E84" s="10">
        <v>1215963</v>
      </c>
      <c r="I84" s="24"/>
    </row>
    <row r="85" spans="2:9" ht="29.25" hidden="1" customHeight="1" outlineLevel="2" thickBot="1">
      <c r="B85" s="20" t="s">
        <v>178</v>
      </c>
      <c r="C85" s="21" t="s">
        <v>122</v>
      </c>
      <c r="D85" s="21" t="s">
        <v>123</v>
      </c>
      <c r="E85" s="12">
        <v>1215963</v>
      </c>
      <c r="I85" s="24"/>
    </row>
    <row r="86" spans="2:9" ht="29.25" hidden="1" customHeight="1" outlineLevel="2" thickBot="1">
      <c r="B86" s="18" t="s">
        <v>98</v>
      </c>
      <c r="C86" s="19" t="s">
        <v>7</v>
      </c>
      <c r="D86" s="19" t="s">
        <v>8</v>
      </c>
      <c r="E86" s="10">
        <v>819172.85</v>
      </c>
      <c r="I86" s="24"/>
    </row>
    <row r="87" spans="2:9" ht="29.25" hidden="1" customHeight="1" outlineLevel="2" thickBot="1">
      <c r="B87" s="20" t="s">
        <v>178</v>
      </c>
      <c r="C87" s="21" t="s">
        <v>5</v>
      </c>
      <c r="D87" s="21" t="s">
        <v>6</v>
      </c>
      <c r="E87" s="12">
        <v>819172.85</v>
      </c>
      <c r="I87" s="24"/>
    </row>
    <row r="88" spans="2:9" ht="29.25" hidden="1" customHeight="1" outlineLevel="2" thickBot="1">
      <c r="B88" s="18" t="s">
        <v>98</v>
      </c>
      <c r="C88" s="19" t="s">
        <v>18</v>
      </c>
      <c r="D88" s="19" t="s">
        <v>19</v>
      </c>
      <c r="E88" s="10">
        <v>129691</v>
      </c>
      <c r="I88" s="24"/>
    </row>
    <row r="89" spans="2:9" ht="29.25" hidden="1" customHeight="1" outlineLevel="2" thickBot="1">
      <c r="B89" s="20" t="s">
        <v>178</v>
      </c>
      <c r="C89" s="21" t="s">
        <v>20</v>
      </c>
      <c r="D89" s="21" t="s">
        <v>21</v>
      </c>
      <c r="E89" s="12">
        <v>129691</v>
      </c>
      <c r="I89" s="24"/>
    </row>
    <row r="90" spans="2:9" ht="29.25" hidden="1" customHeight="1" outlineLevel="2" thickBot="1">
      <c r="B90" s="18" t="s">
        <v>98</v>
      </c>
      <c r="C90" s="19" t="s">
        <v>52</v>
      </c>
      <c r="D90" s="19" t="s">
        <v>53</v>
      </c>
      <c r="E90" s="10">
        <v>-7836831</v>
      </c>
      <c r="I90" s="24"/>
    </row>
    <row r="91" spans="2:9" ht="29.25" hidden="1" customHeight="1" outlineLevel="2" thickBot="1">
      <c r="B91" s="18" t="s">
        <v>98</v>
      </c>
      <c r="C91" s="19" t="s">
        <v>50</v>
      </c>
      <c r="D91" s="19" t="s">
        <v>51</v>
      </c>
      <c r="E91" s="10">
        <v>-700000</v>
      </c>
      <c r="I91" s="24"/>
    </row>
    <row r="92" spans="2:9" ht="29.25" hidden="1" customHeight="1" outlineLevel="2" thickBot="1">
      <c r="B92" s="20" t="s">
        <v>178</v>
      </c>
      <c r="C92" s="21" t="s">
        <v>56</v>
      </c>
      <c r="D92" s="21" t="s">
        <v>57</v>
      </c>
      <c r="E92" s="12">
        <v>-200000</v>
      </c>
      <c r="I92" s="24"/>
    </row>
    <row r="93" spans="2:9" ht="29.25" hidden="1" customHeight="1" outlineLevel="2" thickBot="1">
      <c r="B93" s="20" t="s">
        <v>178</v>
      </c>
      <c r="C93" s="21" t="s">
        <v>58</v>
      </c>
      <c r="D93" s="21" t="s">
        <v>59</v>
      </c>
      <c r="E93" s="12">
        <v>-500000</v>
      </c>
      <c r="I93" s="24"/>
    </row>
    <row r="94" spans="2:9" ht="29.25" hidden="1" customHeight="1" outlineLevel="2" thickBot="1">
      <c r="B94" s="18" t="s">
        <v>98</v>
      </c>
      <c r="C94" s="19" t="s">
        <v>101</v>
      </c>
      <c r="D94" s="19" t="s">
        <v>139</v>
      </c>
      <c r="E94" s="10">
        <v>-800000</v>
      </c>
      <c r="I94" s="24"/>
    </row>
    <row r="95" spans="2:9" ht="29.25" hidden="1" customHeight="1" outlineLevel="2" thickBot="1">
      <c r="B95" s="20" t="s">
        <v>178</v>
      </c>
      <c r="C95" s="21" t="s">
        <v>192</v>
      </c>
      <c r="D95" s="21" t="s">
        <v>191</v>
      </c>
      <c r="E95" s="12">
        <v>-800000</v>
      </c>
      <c r="I95" s="24"/>
    </row>
    <row r="96" spans="2:9" ht="29.25" hidden="1" customHeight="1" outlineLevel="2" thickBot="1">
      <c r="B96" s="18" t="s">
        <v>98</v>
      </c>
      <c r="C96" s="19" t="s">
        <v>54</v>
      </c>
      <c r="D96" s="19" t="s">
        <v>55</v>
      </c>
      <c r="E96" s="10">
        <v>-3085940</v>
      </c>
      <c r="I96" s="24"/>
    </row>
    <row r="97" spans="2:10" ht="29.25" hidden="1" customHeight="1" outlineLevel="2" thickBot="1">
      <c r="B97" s="20" t="s">
        <v>178</v>
      </c>
      <c r="C97" s="21" t="s">
        <v>165</v>
      </c>
      <c r="D97" s="21" t="s">
        <v>174</v>
      </c>
      <c r="E97" s="12">
        <v>-100000</v>
      </c>
      <c r="I97" s="24"/>
    </row>
    <row r="98" spans="2:10" ht="29.25" hidden="1" customHeight="1" outlineLevel="2" thickBot="1">
      <c r="B98" s="20" t="s">
        <v>178</v>
      </c>
      <c r="C98" s="21" t="s">
        <v>135</v>
      </c>
      <c r="D98" s="21" t="s">
        <v>136</v>
      </c>
      <c r="E98" s="12">
        <v>-2426540</v>
      </c>
      <c r="I98" s="24"/>
    </row>
    <row r="99" spans="2:10" ht="29.25" hidden="1" customHeight="1" outlineLevel="2" thickBot="1">
      <c r="B99" s="20" t="s">
        <v>178</v>
      </c>
      <c r="C99" s="21" t="s">
        <v>60</v>
      </c>
      <c r="D99" s="21" t="s">
        <v>61</v>
      </c>
      <c r="E99" s="12">
        <v>-559400</v>
      </c>
      <c r="I99" s="24"/>
    </row>
    <row r="100" spans="2:10" ht="29.25" hidden="1" customHeight="1" outlineLevel="2" thickBot="1">
      <c r="B100" s="18" t="s">
        <v>98</v>
      </c>
      <c r="C100" s="19" t="s">
        <v>62</v>
      </c>
      <c r="D100" s="19" t="s">
        <v>63</v>
      </c>
      <c r="E100" s="10">
        <v>-1739486</v>
      </c>
      <c r="I100" s="24"/>
    </row>
    <row r="101" spans="2:10" ht="29.25" hidden="1" customHeight="1" outlineLevel="2" thickBot="1">
      <c r="B101" s="20" t="s">
        <v>178</v>
      </c>
      <c r="C101" s="21" t="s">
        <v>221</v>
      </c>
      <c r="D101" s="21" t="s">
        <v>220</v>
      </c>
      <c r="E101" s="12">
        <v>-495387</v>
      </c>
      <c r="I101" s="24"/>
    </row>
    <row r="102" spans="2:10" ht="29.25" hidden="1" customHeight="1" outlineLevel="2" thickBot="1">
      <c r="B102" s="20" t="s">
        <v>178</v>
      </c>
      <c r="C102" s="21" t="s">
        <v>130</v>
      </c>
      <c r="D102" s="21" t="s">
        <v>131</v>
      </c>
      <c r="E102" s="12">
        <v>-1244099</v>
      </c>
      <c r="I102" s="24"/>
    </row>
    <row r="103" spans="2:10" ht="29.25" hidden="1" customHeight="1" outlineLevel="2" thickBot="1">
      <c r="B103" s="18" t="s">
        <v>98</v>
      </c>
      <c r="C103" s="19" t="s">
        <v>66</v>
      </c>
      <c r="D103" s="19" t="s">
        <v>67</v>
      </c>
      <c r="E103" s="10">
        <v>-1511405</v>
      </c>
      <c r="I103" s="24"/>
    </row>
    <row r="104" spans="2:10" ht="29.25" hidden="1" customHeight="1" outlineLevel="2" thickBot="1">
      <c r="B104" s="20" t="s">
        <v>178</v>
      </c>
      <c r="C104" s="21" t="s">
        <v>68</v>
      </c>
      <c r="D104" s="21" t="s">
        <v>69</v>
      </c>
      <c r="E104" s="12">
        <v>-1057500</v>
      </c>
      <c r="I104" s="24"/>
    </row>
    <row r="105" spans="2:10" ht="29.25" hidden="1" customHeight="1" outlineLevel="2" thickBot="1">
      <c r="B105" s="20" t="s">
        <v>178</v>
      </c>
      <c r="C105" s="21" t="s">
        <v>86</v>
      </c>
      <c r="D105" s="21" t="s">
        <v>87</v>
      </c>
      <c r="E105" s="12">
        <v>-453905</v>
      </c>
      <c r="I105" s="24"/>
    </row>
    <row r="106" spans="2:10" ht="29.25" hidden="1" customHeight="1" outlineLevel="2" thickBot="1">
      <c r="B106" s="18" t="s">
        <v>98</v>
      </c>
      <c r="C106" s="19" t="s">
        <v>76</v>
      </c>
      <c r="D106" s="19" t="s">
        <v>77</v>
      </c>
      <c r="E106" s="10">
        <v>7836831</v>
      </c>
      <c r="I106" s="24"/>
    </row>
    <row r="107" spans="2:10" ht="29.25" hidden="1" customHeight="1" outlineLevel="2" thickBot="1">
      <c r="B107" s="18" t="s">
        <v>98</v>
      </c>
      <c r="C107" s="19" t="s">
        <v>74</v>
      </c>
      <c r="D107" s="19" t="s">
        <v>75</v>
      </c>
      <c r="E107" s="10">
        <v>7836831</v>
      </c>
      <c r="I107" s="24"/>
    </row>
    <row r="108" spans="2:10" ht="29.25" hidden="1" customHeight="1" outlineLevel="2" thickBot="1">
      <c r="B108" s="20" t="s">
        <v>178</v>
      </c>
      <c r="C108" s="21" t="s">
        <v>241</v>
      </c>
      <c r="D108" s="21" t="s">
        <v>240</v>
      </c>
      <c r="E108" s="12">
        <v>-200000</v>
      </c>
      <c r="I108" s="24"/>
    </row>
    <row r="109" spans="2:10" ht="29.25" hidden="1" customHeight="1" outlineLevel="2" thickBot="1">
      <c r="B109" s="20" t="s">
        <v>178</v>
      </c>
      <c r="C109" s="21" t="s">
        <v>243</v>
      </c>
      <c r="D109" s="21" t="s">
        <v>242</v>
      </c>
      <c r="E109" s="12">
        <v>8036831</v>
      </c>
      <c r="I109" s="24"/>
    </row>
    <row r="110" spans="2:10" ht="29.25" customHeight="1" outlineLevel="1" collapsed="1" thickBot="1">
      <c r="B110" s="37" t="s">
        <v>98</v>
      </c>
      <c r="C110" s="38"/>
      <c r="D110" s="39"/>
      <c r="E110" s="10">
        <f>+E83+E90+E106</f>
        <v>2164826.8499999996</v>
      </c>
    </row>
    <row r="111" spans="2:10" ht="29.25" hidden="1" customHeight="1" outlineLevel="2" thickBot="1">
      <c r="B111" s="18" t="s">
        <v>248</v>
      </c>
      <c r="C111" s="19" t="s">
        <v>3</v>
      </c>
      <c r="D111" s="19" t="s">
        <v>4</v>
      </c>
      <c r="E111" s="10">
        <v>-3682399</v>
      </c>
      <c r="J111" s="23"/>
    </row>
    <row r="112" spans="2:10" ht="29.25" hidden="1" customHeight="1" outlineLevel="2" thickBot="1">
      <c r="B112" s="18" t="s">
        <v>248</v>
      </c>
      <c r="C112" s="19" t="s">
        <v>1</v>
      </c>
      <c r="D112" s="19" t="s">
        <v>2</v>
      </c>
      <c r="E112" s="10">
        <v>283656</v>
      </c>
      <c r="J112" s="24"/>
    </row>
    <row r="113" spans="2:10" ht="29.25" hidden="1" customHeight="1" outlineLevel="2" thickBot="1">
      <c r="B113" s="20" t="s">
        <v>249</v>
      </c>
      <c r="C113" s="21" t="s">
        <v>122</v>
      </c>
      <c r="D113" s="21" t="s">
        <v>123</v>
      </c>
      <c r="E113" s="12">
        <v>283656</v>
      </c>
      <c r="J113" s="24"/>
    </row>
    <row r="114" spans="2:10" ht="29.25" hidden="1" customHeight="1" outlineLevel="2" thickBot="1">
      <c r="B114" s="18" t="s">
        <v>248</v>
      </c>
      <c r="C114" s="19" t="s">
        <v>7</v>
      </c>
      <c r="D114" s="19" t="s">
        <v>8</v>
      </c>
      <c r="E114" s="10">
        <v>-4000000</v>
      </c>
      <c r="J114" s="24"/>
    </row>
    <row r="115" spans="2:10" ht="29.25" hidden="1" customHeight="1" outlineLevel="2" thickBot="1">
      <c r="B115" s="20" t="s">
        <v>249</v>
      </c>
      <c r="C115" s="21" t="s">
        <v>5</v>
      </c>
      <c r="D115" s="21" t="s">
        <v>6</v>
      </c>
      <c r="E115" s="12">
        <v>-4000000</v>
      </c>
      <c r="J115" s="24"/>
    </row>
    <row r="116" spans="2:10" ht="29.25" hidden="1" customHeight="1" outlineLevel="2" thickBot="1">
      <c r="B116" s="18" t="s">
        <v>248</v>
      </c>
      <c r="C116" s="19" t="s">
        <v>18</v>
      </c>
      <c r="D116" s="19" t="s">
        <v>19</v>
      </c>
      <c r="E116" s="10">
        <v>33945</v>
      </c>
      <c r="J116" s="24"/>
    </row>
    <row r="117" spans="2:10" ht="29.25" hidden="1" customHeight="1" outlineLevel="2" thickBot="1">
      <c r="B117" s="20" t="s">
        <v>249</v>
      </c>
      <c r="C117" s="21" t="s">
        <v>20</v>
      </c>
      <c r="D117" s="21" t="s">
        <v>21</v>
      </c>
      <c r="E117" s="12">
        <v>33945</v>
      </c>
      <c r="J117" s="24"/>
    </row>
    <row r="118" spans="2:10" ht="29.25" hidden="1" customHeight="1" outlineLevel="2" thickBot="1">
      <c r="B118" s="18" t="s">
        <v>248</v>
      </c>
      <c r="C118" s="19" t="s">
        <v>26</v>
      </c>
      <c r="D118" s="19" t="s">
        <v>27</v>
      </c>
      <c r="E118" s="10">
        <v>-3241600</v>
      </c>
      <c r="J118" s="24"/>
    </row>
    <row r="119" spans="2:10" ht="29.25" hidden="1" customHeight="1" outlineLevel="2" thickBot="1">
      <c r="B119" s="18" t="s">
        <v>248</v>
      </c>
      <c r="C119" s="19" t="s">
        <v>34</v>
      </c>
      <c r="D119" s="19" t="s">
        <v>35</v>
      </c>
      <c r="E119" s="10">
        <v>-145600</v>
      </c>
      <c r="J119" s="24"/>
    </row>
    <row r="120" spans="2:10" ht="29.25" hidden="1" customHeight="1" outlineLevel="2" thickBot="1">
      <c r="B120" s="20" t="s">
        <v>249</v>
      </c>
      <c r="C120" s="21" t="s">
        <v>250</v>
      </c>
      <c r="D120" s="21" t="s">
        <v>253</v>
      </c>
      <c r="E120" s="12">
        <v>-145600</v>
      </c>
      <c r="J120" s="24"/>
    </row>
    <row r="121" spans="2:10" ht="29.25" hidden="1" customHeight="1" outlineLevel="2" thickBot="1">
      <c r="B121" s="18" t="s">
        <v>248</v>
      </c>
      <c r="C121" s="19" t="s">
        <v>42</v>
      </c>
      <c r="D121" s="19" t="s">
        <v>43</v>
      </c>
      <c r="E121" s="10">
        <v>-731000</v>
      </c>
      <c r="J121" s="24"/>
    </row>
    <row r="122" spans="2:10" ht="29.25" hidden="1" customHeight="1" outlineLevel="2" thickBot="1">
      <c r="B122" s="20" t="s">
        <v>249</v>
      </c>
      <c r="C122" s="21" t="s">
        <v>40</v>
      </c>
      <c r="D122" s="21" t="s">
        <v>41</v>
      </c>
      <c r="E122" s="12">
        <v>-731000</v>
      </c>
      <c r="J122" s="24"/>
    </row>
    <row r="123" spans="2:10" ht="29.25" hidden="1" customHeight="1" outlineLevel="2" thickBot="1">
      <c r="B123" s="18" t="s">
        <v>248</v>
      </c>
      <c r="C123" s="19" t="s">
        <v>44</v>
      </c>
      <c r="D123" s="19" t="s">
        <v>45</v>
      </c>
      <c r="E123" s="10">
        <v>-2365000</v>
      </c>
      <c r="J123" s="24"/>
    </row>
    <row r="124" spans="2:10" ht="29.25" hidden="1" customHeight="1" outlineLevel="2" thickBot="1">
      <c r="B124" s="20" t="s">
        <v>249</v>
      </c>
      <c r="C124" s="21" t="s">
        <v>195</v>
      </c>
      <c r="D124" s="21" t="s">
        <v>198</v>
      </c>
      <c r="E124" s="12">
        <v>-2365000</v>
      </c>
      <c r="J124" s="24"/>
    </row>
    <row r="125" spans="2:10" ht="29.25" hidden="1" customHeight="1" outlineLevel="2" thickBot="1">
      <c r="B125" s="18" t="s">
        <v>248</v>
      </c>
      <c r="C125" s="19" t="s">
        <v>52</v>
      </c>
      <c r="D125" s="19" t="s">
        <v>53</v>
      </c>
      <c r="E125" s="10">
        <v>-2659603.86</v>
      </c>
      <c r="J125" s="24"/>
    </row>
    <row r="126" spans="2:10" ht="29.25" hidden="1" customHeight="1" outlineLevel="2" thickBot="1">
      <c r="B126" s="18" t="s">
        <v>248</v>
      </c>
      <c r="C126" s="19" t="s">
        <v>50</v>
      </c>
      <c r="D126" s="19" t="s">
        <v>51</v>
      </c>
      <c r="E126" s="10">
        <v>-130000</v>
      </c>
      <c r="J126" s="24"/>
    </row>
    <row r="127" spans="2:10" ht="29.25" hidden="1" customHeight="1" outlineLevel="2" thickBot="1">
      <c r="B127" s="20" t="s">
        <v>249</v>
      </c>
      <c r="C127" s="21" t="s">
        <v>58</v>
      </c>
      <c r="D127" s="21" t="s">
        <v>59</v>
      </c>
      <c r="E127" s="12">
        <v>-130000</v>
      </c>
      <c r="J127" s="24"/>
    </row>
    <row r="128" spans="2:10" ht="29.25" hidden="1" customHeight="1" outlineLevel="2" thickBot="1">
      <c r="B128" s="18" t="s">
        <v>248</v>
      </c>
      <c r="C128" s="19" t="s">
        <v>54</v>
      </c>
      <c r="D128" s="19" t="s">
        <v>55</v>
      </c>
      <c r="E128" s="10">
        <v>-1116646</v>
      </c>
      <c r="J128" s="24"/>
    </row>
    <row r="129" spans="2:10" ht="29.25" hidden="1" customHeight="1" outlineLevel="2" thickBot="1">
      <c r="B129" s="20" t="s">
        <v>249</v>
      </c>
      <c r="C129" s="21" t="s">
        <v>165</v>
      </c>
      <c r="D129" s="21" t="s">
        <v>174</v>
      </c>
      <c r="E129" s="12">
        <v>-322350</v>
      </c>
      <c r="J129" s="24"/>
    </row>
    <row r="130" spans="2:10" ht="29.25" hidden="1" customHeight="1" outlineLevel="2" thickBot="1">
      <c r="B130" s="20" t="s">
        <v>249</v>
      </c>
      <c r="C130" s="21" t="s">
        <v>135</v>
      </c>
      <c r="D130" s="21" t="s">
        <v>136</v>
      </c>
      <c r="E130" s="12">
        <v>-750000</v>
      </c>
      <c r="J130" s="24"/>
    </row>
    <row r="131" spans="2:10" ht="29.25" hidden="1" customHeight="1" outlineLevel="2" thickBot="1">
      <c r="B131" s="20" t="s">
        <v>249</v>
      </c>
      <c r="C131" s="21" t="s">
        <v>252</v>
      </c>
      <c r="D131" s="21" t="s">
        <v>251</v>
      </c>
      <c r="E131" s="12">
        <v>-44296</v>
      </c>
      <c r="J131" s="24"/>
    </row>
    <row r="132" spans="2:10" ht="29.25" hidden="1" customHeight="1" outlineLevel="2" thickBot="1">
      <c r="B132" s="18" t="s">
        <v>248</v>
      </c>
      <c r="C132" s="19" t="s">
        <v>66</v>
      </c>
      <c r="D132" s="19" t="s">
        <v>67</v>
      </c>
      <c r="E132" s="10">
        <v>-1412957.86</v>
      </c>
      <c r="J132" s="24"/>
    </row>
    <row r="133" spans="2:10" ht="29.25" hidden="1" customHeight="1" outlineLevel="2" thickBot="1">
      <c r="B133" s="20" t="s">
        <v>249</v>
      </c>
      <c r="C133" s="21" t="s">
        <v>132</v>
      </c>
      <c r="D133" s="21" t="s">
        <v>133</v>
      </c>
      <c r="E133" s="12">
        <v>-31283.46</v>
      </c>
      <c r="J133" s="24"/>
    </row>
    <row r="134" spans="2:10" ht="29.25" hidden="1" customHeight="1" outlineLevel="2" thickBot="1">
      <c r="B134" s="20" t="s">
        <v>249</v>
      </c>
      <c r="C134" s="21" t="s">
        <v>102</v>
      </c>
      <c r="D134" s="21" t="s">
        <v>103</v>
      </c>
      <c r="E134" s="12">
        <v>-809504.4</v>
      </c>
      <c r="J134" s="24"/>
    </row>
    <row r="135" spans="2:10" ht="29.25" hidden="1" customHeight="1" outlineLevel="2" thickBot="1">
      <c r="B135" s="20" t="s">
        <v>249</v>
      </c>
      <c r="C135" s="21" t="s">
        <v>64</v>
      </c>
      <c r="D135" s="21" t="s">
        <v>65</v>
      </c>
      <c r="E135" s="12">
        <v>-572170</v>
      </c>
      <c r="J135" s="24"/>
    </row>
    <row r="136" spans="2:10" ht="29.25" hidden="1" customHeight="1" outlineLevel="2" thickBot="1">
      <c r="B136" s="18" t="s">
        <v>248</v>
      </c>
      <c r="C136" s="19" t="s">
        <v>76</v>
      </c>
      <c r="D136" s="19" t="s">
        <v>77</v>
      </c>
      <c r="E136" s="10">
        <v>12901203.859999999</v>
      </c>
      <c r="J136" s="24"/>
    </row>
    <row r="137" spans="2:10" ht="29.25" hidden="1" customHeight="1" outlineLevel="2" thickBot="1">
      <c r="B137" s="18" t="s">
        <v>248</v>
      </c>
      <c r="C137" s="19" t="s">
        <v>74</v>
      </c>
      <c r="D137" s="19" t="s">
        <v>75</v>
      </c>
      <c r="E137" s="10">
        <v>5901203.8600000003</v>
      </c>
      <c r="J137" s="24"/>
    </row>
    <row r="138" spans="2:10" ht="29.25" hidden="1" customHeight="1" outlineLevel="2" thickBot="1">
      <c r="B138" s="20" t="s">
        <v>249</v>
      </c>
      <c r="C138" s="21" t="s">
        <v>167</v>
      </c>
      <c r="D138" s="21" t="s">
        <v>172</v>
      </c>
      <c r="E138" s="12">
        <v>5901203.8600000003</v>
      </c>
      <c r="J138" s="24"/>
    </row>
    <row r="139" spans="2:10" ht="29.25" hidden="1" customHeight="1" outlineLevel="2" thickBot="1">
      <c r="B139" s="18" t="s">
        <v>248</v>
      </c>
      <c r="C139" s="19" t="s">
        <v>155</v>
      </c>
      <c r="D139" s="19" t="s">
        <v>157</v>
      </c>
      <c r="E139" s="10">
        <v>7000000</v>
      </c>
      <c r="J139" s="24"/>
    </row>
    <row r="140" spans="2:10" ht="29.25" hidden="1" customHeight="1" outlineLevel="2" thickBot="1">
      <c r="B140" s="20" t="s">
        <v>249</v>
      </c>
      <c r="C140" s="21" t="s">
        <v>162</v>
      </c>
      <c r="D140" s="21" t="s">
        <v>161</v>
      </c>
      <c r="E140" s="12">
        <v>7000000</v>
      </c>
      <c r="J140" s="24"/>
    </row>
    <row r="141" spans="2:10" ht="29.25" customHeight="1" outlineLevel="1" collapsed="1" thickBot="1">
      <c r="B141" s="37" t="s">
        <v>248</v>
      </c>
      <c r="C141" s="38"/>
      <c r="D141" s="39"/>
      <c r="E141" s="10">
        <f>+E111+E118+E125+E136</f>
        <v>3317601</v>
      </c>
    </row>
    <row r="142" spans="2:10" ht="29.25" hidden="1" customHeight="1" outlineLevel="2" thickBot="1">
      <c r="B142" s="18" t="s">
        <v>148</v>
      </c>
      <c r="C142" s="9" t="s">
        <v>26</v>
      </c>
      <c r="D142" s="9" t="s">
        <v>27</v>
      </c>
      <c r="E142" s="10">
        <v>7067236.8300000001</v>
      </c>
      <c r="I142" s="24"/>
    </row>
    <row r="143" spans="2:10" ht="29.25" hidden="1" customHeight="1" outlineLevel="2" thickBot="1">
      <c r="B143" s="18" t="s">
        <v>148</v>
      </c>
      <c r="C143" s="9" t="s">
        <v>24</v>
      </c>
      <c r="D143" s="9" t="s">
        <v>25</v>
      </c>
      <c r="E143" s="10">
        <v>-1000000</v>
      </c>
      <c r="I143" s="24"/>
    </row>
    <row r="144" spans="2:10" ht="29.25" hidden="1" customHeight="1" outlineLevel="2" thickBot="1">
      <c r="B144" s="20" t="s">
        <v>179</v>
      </c>
      <c r="C144" s="14" t="s">
        <v>163</v>
      </c>
      <c r="D144" s="14" t="s">
        <v>176</v>
      </c>
      <c r="E144" s="12">
        <v>-1000000</v>
      </c>
      <c r="I144" s="24"/>
    </row>
    <row r="145" spans="2:9" ht="29.25" hidden="1" customHeight="1" outlineLevel="2" thickBot="1">
      <c r="B145" s="18" t="s">
        <v>148</v>
      </c>
      <c r="C145" s="9" t="s">
        <v>28</v>
      </c>
      <c r="D145" s="9" t="s">
        <v>29</v>
      </c>
      <c r="E145" s="10">
        <v>-5000000</v>
      </c>
      <c r="I145" s="24"/>
    </row>
    <row r="146" spans="2:9" ht="29.25" hidden="1" customHeight="1" outlineLevel="2" thickBot="1">
      <c r="B146" s="20" t="s">
        <v>179</v>
      </c>
      <c r="C146" s="14" t="s">
        <v>146</v>
      </c>
      <c r="D146" s="14" t="s">
        <v>147</v>
      </c>
      <c r="E146" s="12">
        <v>-2600000</v>
      </c>
      <c r="I146" s="24"/>
    </row>
    <row r="147" spans="2:9" ht="29.25" hidden="1" customHeight="1" outlineLevel="2" thickBot="1">
      <c r="B147" s="20" t="s">
        <v>179</v>
      </c>
      <c r="C147" s="14" t="s">
        <v>137</v>
      </c>
      <c r="D147" s="14" t="s">
        <v>138</v>
      </c>
      <c r="E147" s="12">
        <v>-1400000</v>
      </c>
      <c r="I147" s="24"/>
    </row>
    <row r="148" spans="2:9" ht="29.25" hidden="1" customHeight="1" outlineLevel="2" thickBot="1">
      <c r="B148" s="20" t="s">
        <v>179</v>
      </c>
      <c r="C148" s="14" t="s">
        <v>30</v>
      </c>
      <c r="D148" s="14" t="s">
        <v>31</v>
      </c>
      <c r="E148" s="12">
        <v>-1000000</v>
      </c>
      <c r="I148" s="24"/>
    </row>
    <row r="149" spans="2:9" ht="29.25" hidden="1" customHeight="1" outlineLevel="2" thickBot="1">
      <c r="B149" s="18" t="s">
        <v>148</v>
      </c>
      <c r="C149" s="9" t="s">
        <v>38</v>
      </c>
      <c r="D149" s="9" t="s">
        <v>39</v>
      </c>
      <c r="E149" s="10">
        <v>-540000</v>
      </c>
      <c r="I149" s="24"/>
    </row>
    <row r="150" spans="2:9" ht="29.25" hidden="1" customHeight="1" outlineLevel="2" thickBot="1">
      <c r="B150" s="20" t="s">
        <v>179</v>
      </c>
      <c r="C150" s="14" t="s">
        <v>245</v>
      </c>
      <c r="D150" s="14" t="s">
        <v>244</v>
      </c>
      <c r="E150" s="12">
        <v>-40000</v>
      </c>
      <c r="I150" s="24"/>
    </row>
    <row r="151" spans="2:9" ht="29.25" hidden="1" customHeight="1" outlineLevel="2" thickBot="1">
      <c r="B151" s="20" t="s">
        <v>179</v>
      </c>
      <c r="C151" s="14" t="s">
        <v>193</v>
      </c>
      <c r="D151" s="14" t="s">
        <v>196</v>
      </c>
      <c r="E151" s="12">
        <v>-500000</v>
      </c>
      <c r="I151" s="24"/>
    </row>
    <row r="152" spans="2:9" ht="29.25" hidden="1" customHeight="1" outlineLevel="2" thickBot="1">
      <c r="B152" s="18" t="s">
        <v>148</v>
      </c>
      <c r="C152" s="9" t="s">
        <v>42</v>
      </c>
      <c r="D152" s="9" t="s">
        <v>43</v>
      </c>
      <c r="E152" s="10">
        <v>13607236.83</v>
      </c>
      <c r="I152" s="24"/>
    </row>
    <row r="153" spans="2:9" ht="29.25" hidden="1" customHeight="1" outlineLevel="2" thickBot="1">
      <c r="B153" s="20" t="s">
        <v>179</v>
      </c>
      <c r="C153" s="14" t="s">
        <v>142</v>
      </c>
      <c r="D153" s="14" t="s">
        <v>143</v>
      </c>
      <c r="E153" s="12">
        <v>13607236.83</v>
      </c>
      <c r="I153" s="24"/>
    </row>
    <row r="154" spans="2:9" ht="29.25" customHeight="1" outlineLevel="1" collapsed="1" thickBot="1">
      <c r="B154" s="37" t="s">
        <v>148</v>
      </c>
      <c r="C154" s="38"/>
      <c r="D154" s="39"/>
      <c r="E154" s="10">
        <f>+E142</f>
        <v>7067236.8300000001</v>
      </c>
    </row>
    <row r="155" spans="2:9" ht="29.25" hidden="1" customHeight="1" outlineLevel="2" thickBot="1">
      <c r="B155" s="18" t="s">
        <v>100</v>
      </c>
      <c r="C155" s="19" t="s">
        <v>26</v>
      </c>
      <c r="D155" s="19" t="s">
        <v>27</v>
      </c>
      <c r="E155" s="10">
        <v>350000</v>
      </c>
      <c r="I155" s="24"/>
    </row>
    <row r="156" spans="2:9" ht="29.25" hidden="1" customHeight="1" outlineLevel="2" thickBot="1">
      <c r="B156" s="18" t="s">
        <v>100</v>
      </c>
      <c r="C156" s="19" t="s">
        <v>28</v>
      </c>
      <c r="D156" s="19" t="s">
        <v>29</v>
      </c>
      <c r="E156" s="10">
        <v>350000</v>
      </c>
      <c r="I156" s="24"/>
    </row>
    <row r="157" spans="2:9" ht="29.25" hidden="1" customHeight="1" outlineLevel="2" thickBot="1">
      <c r="B157" s="20" t="s">
        <v>183</v>
      </c>
      <c r="C157" s="21" t="s">
        <v>30</v>
      </c>
      <c r="D157" s="21" t="s">
        <v>31</v>
      </c>
      <c r="E157" s="12">
        <v>350000</v>
      </c>
      <c r="I157" s="24"/>
    </row>
    <row r="158" spans="2:9" ht="29.25" hidden="1" customHeight="1" outlineLevel="2" thickBot="1">
      <c r="B158" s="18" t="s">
        <v>100</v>
      </c>
      <c r="C158" s="19" t="s">
        <v>52</v>
      </c>
      <c r="D158" s="19" t="s">
        <v>53</v>
      </c>
      <c r="E158" s="10">
        <v>-350000</v>
      </c>
      <c r="I158" s="23"/>
    </row>
    <row r="159" spans="2:9" ht="29.25" hidden="1" customHeight="1" outlineLevel="2" thickBot="1">
      <c r="B159" s="18" t="s">
        <v>100</v>
      </c>
      <c r="C159" s="19" t="s">
        <v>66</v>
      </c>
      <c r="D159" s="19" t="s">
        <v>67</v>
      </c>
      <c r="E159" s="10">
        <v>-350000</v>
      </c>
      <c r="I159" s="24"/>
    </row>
    <row r="160" spans="2:9" ht="29.25" hidden="1" customHeight="1" outlineLevel="2" thickBot="1">
      <c r="B160" s="20" t="s">
        <v>183</v>
      </c>
      <c r="C160" s="21" t="s">
        <v>132</v>
      </c>
      <c r="D160" s="21" t="s">
        <v>133</v>
      </c>
      <c r="E160" s="12">
        <v>-450000</v>
      </c>
      <c r="I160" s="24"/>
    </row>
    <row r="161" spans="2:10" ht="29.25" hidden="1" customHeight="1" outlineLevel="2" thickBot="1">
      <c r="B161" s="20" t="s">
        <v>183</v>
      </c>
      <c r="C161" s="21" t="s">
        <v>102</v>
      </c>
      <c r="D161" s="21" t="s">
        <v>103</v>
      </c>
      <c r="E161" s="12">
        <v>-250000</v>
      </c>
      <c r="I161" s="24"/>
    </row>
    <row r="162" spans="2:10" ht="29.25" hidden="1" customHeight="1" outlineLevel="2" thickBot="1">
      <c r="B162" s="20" t="s">
        <v>183</v>
      </c>
      <c r="C162" s="21" t="s">
        <v>86</v>
      </c>
      <c r="D162" s="21" t="s">
        <v>87</v>
      </c>
      <c r="E162" s="12">
        <v>350000</v>
      </c>
      <c r="I162" s="24"/>
    </row>
    <row r="163" spans="2:10" ht="29.25" customHeight="1" outlineLevel="1" collapsed="1" thickBot="1">
      <c r="B163" s="37" t="s">
        <v>100</v>
      </c>
      <c r="C163" s="38"/>
      <c r="D163" s="39"/>
      <c r="E163" s="10">
        <f>+E155+E158</f>
        <v>0</v>
      </c>
    </row>
    <row r="164" spans="2:10" ht="29.25" hidden="1" customHeight="1" outlineLevel="2" thickBot="1">
      <c r="B164" s="18" t="s">
        <v>246</v>
      </c>
      <c r="C164" s="19" t="s">
        <v>3</v>
      </c>
      <c r="D164" s="19" t="s">
        <v>4</v>
      </c>
      <c r="E164" s="10">
        <v>-9000000</v>
      </c>
      <c r="I164" s="23"/>
    </row>
    <row r="165" spans="2:10" ht="29.25" hidden="1" customHeight="1" outlineLevel="2" thickBot="1">
      <c r="B165" s="18" t="s">
        <v>246</v>
      </c>
      <c r="C165" s="19" t="s">
        <v>7</v>
      </c>
      <c r="D165" s="19" t="s">
        <v>8</v>
      </c>
      <c r="E165" s="10">
        <v>-8000000</v>
      </c>
      <c r="I165" s="24"/>
    </row>
    <row r="166" spans="2:10" ht="29.25" hidden="1" customHeight="1" outlineLevel="2" thickBot="1">
      <c r="B166" s="20" t="s">
        <v>247</v>
      </c>
      <c r="C166" s="21" t="s">
        <v>5</v>
      </c>
      <c r="D166" s="21" t="s">
        <v>6</v>
      </c>
      <c r="E166" s="12">
        <v>-8000000</v>
      </c>
      <c r="I166" s="24"/>
    </row>
    <row r="167" spans="2:10" ht="29.25" hidden="1" customHeight="1" outlineLevel="2" thickBot="1">
      <c r="B167" s="18" t="s">
        <v>246</v>
      </c>
      <c r="C167" s="19" t="s">
        <v>13</v>
      </c>
      <c r="D167" s="19" t="s">
        <v>14</v>
      </c>
      <c r="E167" s="10">
        <v>-1000000</v>
      </c>
      <c r="I167" s="24"/>
    </row>
    <row r="168" spans="2:10" ht="29.25" hidden="1" customHeight="1" outlineLevel="2" thickBot="1">
      <c r="B168" s="20" t="s">
        <v>247</v>
      </c>
      <c r="C168" s="21" t="s">
        <v>11</v>
      </c>
      <c r="D168" s="21" t="s">
        <v>12</v>
      </c>
      <c r="E168" s="12">
        <v>-1000000</v>
      </c>
      <c r="I168" s="24"/>
    </row>
    <row r="169" spans="2:10" ht="29.25" customHeight="1" outlineLevel="1" collapsed="1" thickBot="1">
      <c r="B169" s="37" t="s">
        <v>246</v>
      </c>
      <c r="C169" s="38"/>
      <c r="D169" s="39"/>
      <c r="E169" s="10">
        <f>+E164</f>
        <v>-9000000</v>
      </c>
    </row>
    <row r="170" spans="2:10" ht="29.25" hidden="1" customHeight="1" outlineLevel="2" thickBot="1">
      <c r="B170" s="18" t="s">
        <v>188</v>
      </c>
      <c r="C170" s="19" t="s">
        <v>26</v>
      </c>
      <c r="D170" s="19" t="s">
        <v>27</v>
      </c>
      <c r="E170" s="10">
        <v>7000000</v>
      </c>
    </row>
    <row r="171" spans="2:10" ht="29.25" hidden="1" customHeight="1" outlineLevel="2" thickBot="1">
      <c r="B171" s="18" t="s">
        <v>188</v>
      </c>
      <c r="C171" s="19" t="s">
        <v>44</v>
      </c>
      <c r="D171" s="19" t="s">
        <v>45</v>
      </c>
      <c r="E171" s="10">
        <v>7000000</v>
      </c>
    </row>
    <row r="172" spans="2:10" ht="29.25" hidden="1" customHeight="1" outlineLevel="2" thickBot="1">
      <c r="B172" s="20" t="s">
        <v>189</v>
      </c>
      <c r="C172" s="21" t="s">
        <v>187</v>
      </c>
      <c r="D172" s="21" t="s">
        <v>190</v>
      </c>
      <c r="E172" s="12">
        <v>7000000</v>
      </c>
    </row>
    <row r="173" spans="2:10" ht="29.25" customHeight="1" outlineLevel="1" collapsed="1" thickBot="1">
      <c r="B173" s="37" t="s">
        <v>188</v>
      </c>
      <c r="C173" s="38"/>
      <c r="D173" s="39"/>
      <c r="E173" s="10">
        <f>+E170</f>
        <v>7000000</v>
      </c>
    </row>
    <row r="174" spans="2:10" ht="29.25" hidden="1" customHeight="1" outlineLevel="2" thickBot="1">
      <c r="B174" s="8" t="s">
        <v>105</v>
      </c>
      <c r="C174" s="8" t="s">
        <v>26</v>
      </c>
      <c r="D174" s="8" t="s">
        <v>27</v>
      </c>
      <c r="E174" s="10">
        <v>13024539.9</v>
      </c>
      <c r="H174" s="40"/>
      <c r="I174" s="24"/>
      <c r="J174" s="24"/>
    </row>
    <row r="175" spans="2:10" ht="29.25" hidden="1" customHeight="1" outlineLevel="2" thickBot="1">
      <c r="B175" s="8" t="s">
        <v>105</v>
      </c>
      <c r="C175" s="8" t="s">
        <v>24</v>
      </c>
      <c r="D175" s="8" t="s">
        <v>25</v>
      </c>
      <c r="E175" s="10">
        <v>-600000</v>
      </c>
      <c r="H175" s="40"/>
      <c r="I175" s="24"/>
      <c r="J175" s="24"/>
    </row>
    <row r="176" spans="2:10" ht="29.25" hidden="1" customHeight="1" outlineLevel="2" thickBot="1">
      <c r="B176" s="5" t="s">
        <v>116</v>
      </c>
      <c r="C176" s="5" t="s">
        <v>95</v>
      </c>
      <c r="D176" s="5" t="s">
        <v>96</v>
      </c>
      <c r="E176" s="12">
        <v>-600000</v>
      </c>
      <c r="H176" s="40"/>
      <c r="I176" s="24"/>
      <c r="J176" s="24"/>
    </row>
    <row r="177" spans="2:12" ht="29.25" hidden="1" customHeight="1" outlineLevel="2" thickBot="1">
      <c r="B177" s="8" t="s">
        <v>105</v>
      </c>
      <c r="C177" s="8" t="s">
        <v>28</v>
      </c>
      <c r="D177" s="8" t="s">
        <v>29</v>
      </c>
      <c r="E177" s="10">
        <v>-246460.1</v>
      </c>
      <c r="H177" s="40"/>
      <c r="I177" s="24"/>
      <c r="J177" s="24"/>
    </row>
    <row r="178" spans="2:12" ht="29.25" hidden="1" customHeight="1" outlineLevel="2" thickBot="1">
      <c r="B178" s="5" t="s">
        <v>116</v>
      </c>
      <c r="C178" s="5" t="s">
        <v>30</v>
      </c>
      <c r="D178" s="5" t="s">
        <v>31</v>
      </c>
      <c r="E178" s="12">
        <v>-246460.1</v>
      </c>
      <c r="H178" s="40"/>
      <c r="I178" s="24"/>
      <c r="J178" s="24"/>
      <c r="K178" s="5"/>
      <c r="L178" s="12"/>
    </row>
    <row r="179" spans="2:12" ht="29.25" hidden="1" customHeight="1" outlineLevel="2" thickBot="1">
      <c r="B179" s="8" t="s">
        <v>105</v>
      </c>
      <c r="C179" s="8" t="s">
        <v>34</v>
      </c>
      <c r="D179" s="8" t="s">
        <v>35</v>
      </c>
      <c r="E179" s="10">
        <v>13900000</v>
      </c>
      <c r="H179" s="40"/>
      <c r="I179" s="24"/>
      <c r="J179" s="24"/>
    </row>
    <row r="180" spans="2:12" ht="29.25" hidden="1" customHeight="1" outlineLevel="2" thickBot="1">
      <c r="B180" s="5" t="s">
        <v>116</v>
      </c>
      <c r="C180" s="5" t="s">
        <v>150</v>
      </c>
      <c r="D180" s="5" t="s">
        <v>151</v>
      </c>
      <c r="E180" s="12">
        <v>14000000</v>
      </c>
      <c r="H180" s="40"/>
      <c r="I180" s="24"/>
      <c r="J180" s="24"/>
    </row>
    <row r="181" spans="2:12" ht="29.25" hidden="1" customHeight="1" outlineLevel="2" thickBot="1">
      <c r="B181" s="5" t="s">
        <v>116</v>
      </c>
      <c r="C181" s="5" t="s">
        <v>84</v>
      </c>
      <c r="D181" s="5" t="s">
        <v>85</v>
      </c>
      <c r="E181" s="12">
        <v>-100000</v>
      </c>
      <c r="H181" s="40"/>
      <c r="I181" s="24"/>
      <c r="J181" s="24"/>
    </row>
    <row r="182" spans="2:12" s="22" customFormat="1" ht="29.25" hidden="1" customHeight="1" outlineLevel="2" thickBot="1">
      <c r="B182" s="8" t="s">
        <v>105</v>
      </c>
      <c r="C182" s="8" t="s">
        <v>38</v>
      </c>
      <c r="D182" s="8" t="s">
        <v>39</v>
      </c>
      <c r="E182" s="10">
        <v>-29000</v>
      </c>
      <c r="H182" s="40"/>
      <c r="I182" s="24"/>
      <c r="J182" s="24"/>
    </row>
    <row r="183" spans="2:12" ht="29.25" hidden="1" customHeight="1" outlineLevel="2" thickBot="1">
      <c r="B183" s="5" t="s">
        <v>116</v>
      </c>
      <c r="C183" s="5" t="s">
        <v>193</v>
      </c>
      <c r="D183" s="5" t="s">
        <v>196</v>
      </c>
      <c r="E183" s="12">
        <v>-29000</v>
      </c>
      <c r="H183" s="40"/>
      <c r="I183" s="24"/>
      <c r="J183" s="24"/>
    </row>
    <row r="184" spans="2:12" ht="29.25" hidden="1" customHeight="1" outlineLevel="2" thickBot="1">
      <c r="B184" s="8" t="s">
        <v>105</v>
      </c>
      <c r="C184" s="8" t="s">
        <v>52</v>
      </c>
      <c r="D184" s="8" t="s">
        <v>53</v>
      </c>
      <c r="E184" s="10">
        <v>975460.1</v>
      </c>
      <c r="H184" s="40"/>
      <c r="I184" s="24"/>
      <c r="J184" s="24"/>
    </row>
    <row r="185" spans="2:12" ht="29.25" hidden="1" customHeight="1" outlineLevel="2" thickBot="1">
      <c r="B185" s="8" t="s">
        <v>105</v>
      </c>
      <c r="C185" s="8" t="s">
        <v>101</v>
      </c>
      <c r="D185" s="8" t="s">
        <v>139</v>
      </c>
      <c r="E185" s="10">
        <v>-5000</v>
      </c>
      <c r="H185" s="40"/>
      <c r="I185" s="24"/>
      <c r="J185" s="24"/>
    </row>
    <row r="186" spans="2:12" ht="29.25" hidden="1" customHeight="1" outlineLevel="2" thickBot="1">
      <c r="B186" s="5" t="s">
        <v>116</v>
      </c>
      <c r="C186" s="5" t="s">
        <v>192</v>
      </c>
      <c r="D186" s="5" t="s">
        <v>191</v>
      </c>
      <c r="E186" s="12">
        <v>-5000</v>
      </c>
      <c r="H186" s="40"/>
      <c r="I186" s="24"/>
      <c r="J186" s="24"/>
    </row>
    <row r="187" spans="2:12" ht="29.25" hidden="1" customHeight="1" outlineLevel="2" thickBot="1">
      <c r="B187" s="8" t="s">
        <v>105</v>
      </c>
      <c r="C187" s="8" t="s">
        <v>54</v>
      </c>
      <c r="D187" s="8" t="s">
        <v>55</v>
      </c>
      <c r="E187" s="10">
        <v>1500460.1</v>
      </c>
      <c r="H187" s="40"/>
      <c r="I187" s="24"/>
      <c r="J187" s="24"/>
    </row>
    <row r="188" spans="2:12" ht="29.25" hidden="1" customHeight="1" outlineLevel="2" thickBot="1">
      <c r="B188" s="5" t="s">
        <v>116</v>
      </c>
      <c r="C188" s="5" t="s">
        <v>165</v>
      </c>
      <c r="D188" s="5" t="s">
        <v>174</v>
      </c>
      <c r="E188" s="12">
        <v>-700000</v>
      </c>
      <c r="H188" s="40"/>
      <c r="I188" s="24"/>
      <c r="J188" s="24"/>
    </row>
    <row r="189" spans="2:12" ht="29.25" hidden="1" customHeight="1" outlineLevel="2" thickBot="1">
      <c r="B189" s="5" t="s">
        <v>116</v>
      </c>
      <c r="C189" s="5" t="s">
        <v>166</v>
      </c>
      <c r="D189" s="5" t="s">
        <v>173</v>
      </c>
      <c r="E189" s="12">
        <v>2200460.1</v>
      </c>
      <c r="H189" s="40"/>
      <c r="I189" s="24"/>
      <c r="J189" s="24"/>
    </row>
    <row r="190" spans="2:12" ht="29.25" hidden="1" customHeight="1" outlineLevel="2" thickBot="1">
      <c r="B190" s="8" t="s">
        <v>105</v>
      </c>
      <c r="C190" s="8" t="s">
        <v>66</v>
      </c>
      <c r="D190" s="8" t="s">
        <v>67</v>
      </c>
      <c r="E190" s="10">
        <v>-520000</v>
      </c>
      <c r="H190" s="40"/>
      <c r="I190" s="24"/>
      <c r="J190" s="24"/>
    </row>
    <row r="191" spans="2:12" ht="29.25" hidden="1" customHeight="1" outlineLevel="2" thickBot="1">
      <c r="B191" s="5" t="s">
        <v>116</v>
      </c>
      <c r="C191" s="5" t="s">
        <v>102</v>
      </c>
      <c r="D191" s="5" t="s">
        <v>103</v>
      </c>
      <c r="E191" s="12">
        <v>-20000</v>
      </c>
      <c r="H191" s="40"/>
      <c r="I191" s="24"/>
      <c r="J191" s="24"/>
    </row>
    <row r="192" spans="2:12" ht="29.25" hidden="1" customHeight="1" outlineLevel="2" thickBot="1">
      <c r="B192" s="5" t="s">
        <v>116</v>
      </c>
      <c r="C192" s="5" t="s">
        <v>64</v>
      </c>
      <c r="D192" s="5" t="s">
        <v>65</v>
      </c>
      <c r="E192" s="12">
        <v>-500000</v>
      </c>
      <c r="H192" s="40"/>
      <c r="I192" s="24"/>
      <c r="J192" s="24"/>
    </row>
    <row r="193" spans="2:10" ht="29.25" customHeight="1" outlineLevel="1" collapsed="1" thickBot="1">
      <c r="B193" s="37" t="s">
        <v>110</v>
      </c>
      <c r="C193" s="38"/>
      <c r="D193" s="39"/>
      <c r="E193" s="10">
        <f>+E174+E184</f>
        <v>14000000</v>
      </c>
    </row>
    <row r="194" spans="2:10" ht="29.25" hidden="1" customHeight="1" outlineLevel="2" thickBot="1">
      <c r="B194" s="9" t="s">
        <v>104</v>
      </c>
      <c r="C194" s="8" t="s">
        <v>3</v>
      </c>
      <c r="D194" s="8" t="s">
        <v>4</v>
      </c>
      <c r="E194" s="10">
        <v>-9451108</v>
      </c>
      <c r="G194" s="41"/>
      <c r="H194" s="41"/>
      <c r="I194" s="41"/>
      <c r="J194" s="41"/>
    </row>
    <row r="195" spans="2:10" ht="29.25" hidden="1" customHeight="1" outlineLevel="2" thickBot="1">
      <c r="B195" s="9" t="s">
        <v>104</v>
      </c>
      <c r="C195" s="8" t="s">
        <v>7</v>
      </c>
      <c r="D195" s="8" t="s">
        <v>8</v>
      </c>
      <c r="E195" s="10">
        <v>-4000000</v>
      </c>
      <c r="I195" s="24"/>
    </row>
    <row r="196" spans="2:10" ht="29.25" hidden="1" customHeight="1" outlineLevel="2" thickBot="1">
      <c r="B196" s="5" t="s">
        <v>115</v>
      </c>
      <c r="C196" s="5" t="s">
        <v>5</v>
      </c>
      <c r="D196" s="5" t="s">
        <v>6</v>
      </c>
      <c r="E196" s="12">
        <v>-3000000</v>
      </c>
      <c r="I196" s="24"/>
    </row>
    <row r="197" spans="2:10" ht="29.25" hidden="1" customHeight="1" outlineLevel="2" thickBot="1">
      <c r="B197" s="5" t="s">
        <v>115</v>
      </c>
      <c r="C197" s="5" t="s">
        <v>206</v>
      </c>
      <c r="D197" s="5" t="s">
        <v>205</v>
      </c>
      <c r="E197" s="12">
        <v>-1000000</v>
      </c>
      <c r="I197" s="24"/>
    </row>
    <row r="198" spans="2:10" ht="29.25" hidden="1" customHeight="1" outlineLevel="2" thickBot="1">
      <c r="B198" s="9" t="s">
        <v>104</v>
      </c>
      <c r="C198" s="8" t="s">
        <v>13</v>
      </c>
      <c r="D198" s="8" t="s">
        <v>14</v>
      </c>
      <c r="E198" s="10">
        <v>-3500000</v>
      </c>
      <c r="I198" s="24"/>
    </row>
    <row r="199" spans="2:10" ht="29.25" hidden="1" customHeight="1" outlineLevel="2" thickBot="1">
      <c r="B199" s="5" t="s">
        <v>115</v>
      </c>
      <c r="C199" s="5" t="s">
        <v>11</v>
      </c>
      <c r="D199" s="5" t="s">
        <v>12</v>
      </c>
      <c r="E199" s="12">
        <v>-3500000</v>
      </c>
      <c r="I199" s="24"/>
    </row>
    <row r="200" spans="2:10" ht="29.25" hidden="1" customHeight="1" outlineLevel="2" thickBot="1">
      <c r="B200" s="9" t="s">
        <v>104</v>
      </c>
      <c r="C200" s="8" t="s">
        <v>18</v>
      </c>
      <c r="D200" s="8" t="s">
        <v>19</v>
      </c>
      <c r="E200" s="10">
        <v>-1951108</v>
      </c>
      <c r="I200" s="24"/>
    </row>
    <row r="201" spans="2:10" ht="29.25" hidden="1" customHeight="1" outlineLevel="2" thickBot="1">
      <c r="B201" s="5" t="s">
        <v>115</v>
      </c>
      <c r="C201" s="5" t="s">
        <v>17</v>
      </c>
      <c r="D201" s="5" t="s">
        <v>134</v>
      </c>
      <c r="E201" s="12">
        <v>-1000000</v>
      </c>
      <c r="I201" s="24"/>
    </row>
    <row r="202" spans="2:10" ht="29.25" hidden="1" customHeight="1" outlineLevel="2" thickBot="1">
      <c r="B202" s="5" t="s">
        <v>115</v>
      </c>
      <c r="C202" s="5" t="s">
        <v>20</v>
      </c>
      <c r="D202" s="5" t="s">
        <v>21</v>
      </c>
      <c r="E202" s="12">
        <v>48892</v>
      </c>
      <c r="I202" s="24"/>
    </row>
    <row r="203" spans="2:10" ht="29.25" hidden="1" customHeight="1" outlineLevel="2" thickBot="1">
      <c r="B203" s="5" t="s">
        <v>115</v>
      </c>
      <c r="C203" s="5" t="s">
        <v>22</v>
      </c>
      <c r="D203" s="5" t="s">
        <v>23</v>
      </c>
      <c r="E203" s="12">
        <v>-1000000</v>
      </c>
      <c r="I203" s="24"/>
    </row>
    <row r="204" spans="2:10" ht="29.25" hidden="1" customHeight="1" outlineLevel="2" thickBot="1">
      <c r="B204" s="9" t="s">
        <v>104</v>
      </c>
      <c r="C204" s="8" t="s">
        <v>26</v>
      </c>
      <c r="D204" s="8" t="s">
        <v>27</v>
      </c>
      <c r="E204" s="10">
        <v>3689036.07</v>
      </c>
      <c r="I204" s="24"/>
    </row>
    <row r="205" spans="2:10" ht="29.25" hidden="1" customHeight="1" outlineLevel="2" thickBot="1">
      <c r="B205" s="9" t="s">
        <v>104</v>
      </c>
      <c r="C205" s="8" t="s">
        <v>208</v>
      </c>
      <c r="D205" s="8" t="s">
        <v>207</v>
      </c>
      <c r="E205" s="10">
        <v>3689036.07</v>
      </c>
      <c r="I205" s="24"/>
    </row>
    <row r="206" spans="2:10" ht="29.25" hidden="1" customHeight="1" outlineLevel="2" thickBot="1">
      <c r="B206" s="5" t="s">
        <v>115</v>
      </c>
      <c r="C206" s="5" t="s">
        <v>210</v>
      </c>
      <c r="D206" s="5" t="s">
        <v>209</v>
      </c>
      <c r="E206" s="12">
        <v>3689036.07</v>
      </c>
      <c r="I206" s="24"/>
    </row>
    <row r="207" spans="2:10" ht="29.25" hidden="1" customHeight="1" outlineLevel="2" thickBot="1">
      <c r="B207" s="9" t="s">
        <v>104</v>
      </c>
      <c r="C207" s="8" t="s">
        <v>52</v>
      </c>
      <c r="D207" s="8" t="s">
        <v>53</v>
      </c>
      <c r="E207" s="10">
        <v>1000000</v>
      </c>
      <c r="I207" s="24"/>
    </row>
    <row r="208" spans="2:10" ht="29.25" hidden="1" customHeight="1" outlineLevel="2" thickBot="1">
      <c r="B208" s="9" t="s">
        <v>104</v>
      </c>
      <c r="C208" s="8" t="s">
        <v>54</v>
      </c>
      <c r="D208" s="8" t="s">
        <v>55</v>
      </c>
      <c r="E208" s="10">
        <v>1500000</v>
      </c>
      <c r="I208" s="24"/>
    </row>
    <row r="209" spans="2:9" ht="29.25" hidden="1" customHeight="1" outlineLevel="2" thickBot="1">
      <c r="B209" s="5" t="s">
        <v>115</v>
      </c>
      <c r="C209" s="5" t="s">
        <v>165</v>
      </c>
      <c r="D209" s="5" t="s">
        <v>174</v>
      </c>
      <c r="E209" s="12">
        <v>2500000</v>
      </c>
      <c r="I209" s="24"/>
    </row>
    <row r="210" spans="2:9" ht="29.25" hidden="1" customHeight="1" outlineLevel="2" thickBot="1">
      <c r="B210" s="5" t="s">
        <v>115</v>
      </c>
      <c r="C210" s="5" t="s">
        <v>135</v>
      </c>
      <c r="D210" s="5" t="s">
        <v>136</v>
      </c>
      <c r="E210" s="12">
        <v>-1000000</v>
      </c>
      <c r="I210" s="24"/>
    </row>
    <row r="211" spans="2:9" ht="29.25" hidden="1" customHeight="1" outlineLevel="2" thickBot="1">
      <c r="B211" s="9" t="s">
        <v>104</v>
      </c>
      <c r="C211" s="8" t="s">
        <v>66</v>
      </c>
      <c r="D211" s="8" t="s">
        <v>67</v>
      </c>
      <c r="E211" s="10">
        <v>-500000</v>
      </c>
      <c r="I211" s="24"/>
    </row>
    <row r="212" spans="2:9" ht="29.25" hidden="1" customHeight="1" outlineLevel="2" thickBot="1">
      <c r="B212" s="5" t="s">
        <v>115</v>
      </c>
      <c r="C212" s="5" t="s">
        <v>86</v>
      </c>
      <c r="D212" s="5" t="s">
        <v>87</v>
      </c>
      <c r="E212" s="12">
        <v>-500000</v>
      </c>
      <c r="I212" s="24"/>
    </row>
    <row r="213" spans="2:9" ht="29.25" hidden="1" customHeight="1" outlineLevel="2" thickBot="1">
      <c r="B213" s="9" t="s">
        <v>104</v>
      </c>
      <c r="C213" s="8" t="s">
        <v>76</v>
      </c>
      <c r="D213" s="8" t="s">
        <v>77</v>
      </c>
      <c r="E213" s="10">
        <v>-1000000</v>
      </c>
      <c r="I213" s="24"/>
    </row>
    <row r="214" spans="2:9" ht="29.25" hidden="1" customHeight="1" outlineLevel="2" thickBot="1">
      <c r="B214" s="9" t="s">
        <v>104</v>
      </c>
      <c r="C214" s="8" t="s">
        <v>74</v>
      </c>
      <c r="D214" s="8" t="s">
        <v>75</v>
      </c>
      <c r="E214" s="10">
        <v>-1000000</v>
      </c>
      <c r="I214" s="24"/>
    </row>
    <row r="215" spans="2:9" ht="29.25" hidden="1" customHeight="1" outlineLevel="2" thickBot="1">
      <c r="B215" s="5" t="s">
        <v>115</v>
      </c>
      <c r="C215" s="5" t="s">
        <v>80</v>
      </c>
      <c r="D215" s="5" t="s">
        <v>81</v>
      </c>
      <c r="E215" s="12">
        <v>-1000000</v>
      </c>
      <c r="I215" s="24"/>
    </row>
    <row r="216" spans="2:9" ht="29.25" customHeight="1" outlineLevel="1" collapsed="1" thickBot="1">
      <c r="B216" s="37" t="s">
        <v>104</v>
      </c>
      <c r="C216" s="38"/>
      <c r="D216" s="39"/>
      <c r="E216" s="10">
        <f>+E194+E204+E207+E213</f>
        <v>-5762071.9299999997</v>
      </c>
    </row>
    <row r="217" spans="2:9" ht="29.25" customHeight="1" thickBot="1">
      <c r="B217" s="29" t="s">
        <v>111</v>
      </c>
      <c r="C217" s="30"/>
      <c r="D217" s="31"/>
      <c r="E217" s="11">
        <f>+E24+E43+E72+E82+E110+E141+E154+E163+E169+E173+E193+E216</f>
        <v>35216702.079999998</v>
      </c>
    </row>
  </sheetData>
  <mergeCells count="17">
    <mergeCell ref="B141:D141"/>
    <mergeCell ref="B2:E2"/>
    <mergeCell ref="B3:E3"/>
    <mergeCell ref="B4:E4"/>
    <mergeCell ref="B6:D6"/>
    <mergeCell ref="B217:D217"/>
    <mergeCell ref="B193:D193"/>
    <mergeCell ref="B216:D216"/>
    <mergeCell ref="B24:D24"/>
    <mergeCell ref="B72:D72"/>
    <mergeCell ref="B82:D82"/>
    <mergeCell ref="B110:D110"/>
    <mergeCell ref="B154:D154"/>
    <mergeCell ref="B163:D163"/>
    <mergeCell ref="B173:D173"/>
    <mergeCell ref="B43:D43"/>
    <mergeCell ref="B169:D16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J88"/>
  <sheetViews>
    <sheetView workbookViewId="0">
      <selection activeCell="D95" sqref="D95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10">
      <c r="B1" s="2"/>
      <c r="E1" s="3"/>
    </row>
    <row r="2" spans="2:10" ht="22.5" customHeight="1">
      <c r="B2" s="34" t="s">
        <v>0</v>
      </c>
      <c r="C2" s="34"/>
      <c r="D2" s="34"/>
      <c r="E2" s="34"/>
    </row>
    <row r="3" spans="2:10" ht="22.5" customHeight="1">
      <c r="B3" s="34" t="s">
        <v>119</v>
      </c>
      <c r="C3" s="34"/>
      <c r="D3" s="34"/>
      <c r="E3" s="34"/>
    </row>
    <row r="4" spans="2:10" ht="36" customHeight="1">
      <c r="B4" s="35" t="s">
        <v>237</v>
      </c>
      <c r="C4" s="35"/>
      <c r="D4" s="35"/>
      <c r="E4" s="35"/>
    </row>
    <row r="5" spans="2:10">
      <c r="B5" s="2"/>
    </row>
    <row r="7" spans="2:10" ht="15.75" thickBot="1"/>
    <row r="8" spans="2:10" ht="29.25" customHeight="1" thickBot="1">
      <c r="B8" s="36" t="s">
        <v>89</v>
      </c>
      <c r="C8" s="30"/>
      <c r="D8" s="31"/>
      <c r="E8" s="6" t="s">
        <v>90</v>
      </c>
    </row>
    <row r="9" spans="2:10" ht="29.25" hidden="1" customHeight="1" outlineLevel="2" thickBot="1">
      <c r="B9" s="9" t="s">
        <v>117</v>
      </c>
      <c r="C9" s="15" t="s">
        <v>3</v>
      </c>
      <c r="D9" s="15" t="s">
        <v>4</v>
      </c>
      <c r="E9" s="10">
        <v>-3290781</v>
      </c>
      <c r="G9" s="41"/>
      <c r="H9" s="41"/>
      <c r="I9" s="41"/>
      <c r="J9" s="41"/>
    </row>
    <row r="10" spans="2:10" ht="29.25" hidden="1" customHeight="1" outlineLevel="2" thickBot="1">
      <c r="B10" s="8" t="s">
        <v>117</v>
      </c>
      <c r="C10" s="15" t="s">
        <v>7</v>
      </c>
      <c r="D10" s="15" t="s">
        <v>8</v>
      </c>
      <c r="E10" s="10">
        <v>-3353797</v>
      </c>
      <c r="I10" s="24"/>
    </row>
    <row r="11" spans="2:10" ht="29.25" hidden="1" customHeight="1" outlineLevel="2" thickBot="1">
      <c r="B11" s="5" t="s">
        <v>117</v>
      </c>
      <c r="C11" s="16" t="s">
        <v>5</v>
      </c>
      <c r="D11" s="16" t="s">
        <v>6</v>
      </c>
      <c r="E11" s="12">
        <v>-2000000</v>
      </c>
      <c r="I11" s="24"/>
    </row>
    <row r="12" spans="2:10" ht="29.25" hidden="1" customHeight="1" outlineLevel="2" thickBot="1">
      <c r="B12" s="5" t="s">
        <v>117</v>
      </c>
      <c r="C12" s="16" t="s">
        <v>204</v>
      </c>
      <c r="D12" s="16" t="s">
        <v>203</v>
      </c>
      <c r="E12" s="12">
        <v>-1500000</v>
      </c>
      <c r="I12" s="24"/>
    </row>
    <row r="13" spans="2:10" ht="29.25" hidden="1" customHeight="1" outlineLevel="2" thickBot="1">
      <c r="B13" s="5" t="s">
        <v>117</v>
      </c>
      <c r="C13" s="16" t="s">
        <v>206</v>
      </c>
      <c r="D13" s="16" t="s">
        <v>205</v>
      </c>
      <c r="E13" s="12">
        <v>146203</v>
      </c>
      <c r="I13" s="24"/>
    </row>
    <row r="14" spans="2:10" ht="29.25" hidden="1" customHeight="1" outlineLevel="2" thickBot="1">
      <c r="B14" s="8" t="s">
        <v>117</v>
      </c>
      <c r="C14" s="15" t="s">
        <v>18</v>
      </c>
      <c r="D14" s="15" t="s">
        <v>19</v>
      </c>
      <c r="E14" s="10">
        <v>63016</v>
      </c>
      <c r="I14" s="24"/>
    </row>
    <row r="15" spans="2:10" ht="29.25" hidden="1" customHeight="1" outlineLevel="2" thickBot="1">
      <c r="B15" s="5" t="s">
        <v>117</v>
      </c>
      <c r="C15" s="16" t="s">
        <v>20</v>
      </c>
      <c r="D15" s="16" t="s">
        <v>21</v>
      </c>
      <c r="E15" s="12">
        <v>63016</v>
      </c>
      <c r="I15" s="24"/>
    </row>
    <row r="16" spans="2:10" ht="29.25" hidden="1" customHeight="1" outlineLevel="2" thickBot="1">
      <c r="B16" s="8" t="s">
        <v>117</v>
      </c>
      <c r="C16" s="15" t="s">
        <v>26</v>
      </c>
      <c r="D16" s="15" t="s">
        <v>27</v>
      </c>
      <c r="E16" s="10">
        <v>-13224529</v>
      </c>
      <c r="I16" s="24"/>
    </row>
    <row r="17" spans="2:9" ht="29.25" hidden="1" customHeight="1" outlineLevel="2" thickBot="1">
      <c r="B17" s="8" t="s">
        <v>117</v>
      </c>
      <c r="C17" s="15" t="s">
        <v>34</v>
      </c>
      <c r="D17" s="15" t="s">
        <v>35</v>
      </c>
      <c r="E17" s="10">
        <v>-13000000</v>
      </c>
      <c r="I17" s="24"/>
    </row>
    <row r="18" spans="2:9" ht="29.25" hidden="1" customHeight="1" outlineLevel="2" thickBot="1">
      <c r="B18" s="5" t="s">
        <v>117</v>
      </c>
      <c r="C18" s="16" t="s">
        <v>150</v>
      </c>
      <c r="D18" s="16" t="s">
        <v>151</v>
      </c>
      <c r="E18" s="12">
        <v>-13000000</v>
      </c>
      <c r="I18" s="24"/>
    </row>
    <row r="19" spans="2:9" ht="29.25" hidden="1" customHeight="1" outlineLevel="2" thickBot="1">
      <c r="B19" s="8" t="s">
        <v>117</v>
      </c>
      <c r="C19" s="15" t="s">
        <v>38</v>
      </c>
      <c r="D19" s="15" t="s">
        <v>39</v>
      </c>
      <c r="E19" s="10">
        <v>30000</v>
      </c>
      <c r="I19" s="24"/>
    </row>
    <row r="20" spans="2:9" ht="29.25" hidden="1" customHeight="1" outlineLevel="2" thickBot="1">
      <c r="B20" s="5" t="s">
        <v>117</v>
      </c>
      <c r="C20" s="16" t="s">
        <v>193</v>
      </c>
      <c r="D20" s="16" t="s">
        <v>196</v>
      </c>
      <c r="E20" s="12">
        <v>30000</v>
      </c>
      <c r="I20" s="24"/>
    </row>
    <row r="21" spans="2:9" ht="29.25" hidden="1" customHeight="1" outlineLevel="2" thickBot="1">
      <c r="B21" s="8" t="s">
        <v>117</v>
      </c>
      <c r="C21" s="15" t="s">
        <v>42</v>
      </c>
      <c r="D21" s="15" t="s">
        <v>43</v>
      </c>
      <c r="E21" s="10">
        <v>-7529</v>
      </c>
      <c r="I21" s="24"/>
    </row>
    <row r="22" spans="2:9" ht="29.25" hidden="1" customHeight="1" outlineLevel="2" thickBot="1">
      <c r="B22" s="5" t="s">
        <v>117</v>
      </c>
      <c r="C22" s="16" t="s">
        <v>40</v>
      </c>
      <c r="D22" s="16" t="s">
        <v>41</v>
      </c>
      <c r="E22" s="12">
        <v>-7529</v>
      </c>
      <c r="I22" s="24"/>
    </row>
    <row r="23" spans="2:9" ht="29.25" hidden="1" customHeight="1" outlineLevel="2" thickBot="1">
      <c r="B23" s="8" t="s">
        <v>117</v>
      </c>
      <c r="C23" s="15" t="s">
        <v>44</v>
      </c>
      <c r="D23" s="15" t="s">
        <v>45</v>
      </c>
      <c r="E23" s="10">
        <v>-247000</v>
      </c>
      <c r="I23" s="24"/>
    </row>
    <row r="24" spans="2:9" ht="29.25" hidden="1" customHeight="1" outlineLevel="2" thickBot="1">
      <c r="B24" s="5" t="s">
        <v>117</v>
      </c>
      <c r="C24" s="16" t="s">
        <v>194</v>
      </c>
      <c r="D24" s="16" t="s">
        <v>197</v>
      </c>
      <c r="E24" s="12">
        <v>200000</v>
      </c>
      <c r="I24" s="24"/>
    </row>
    <row r="25" spans="2:9" ht="29.25" hidden="1" customHeight="1" outlineLevel="2" thickBot="1">
      <c r="B25" s="5" t="s">
        <v>117</v>
      </c>
      <c r="C25" s="16" t="s">
        <v>124</v>
      </c>
      <c r="D25" s="16" t="s">
        <v>126</v>
      </c>
      <c r="E25" s="12">
        <v>-100000</v>
      </c>
      <c r="I25" s="24"/>
    </row>
    <row r="26" spans="2:9" ht="29.25" hidden="1" customHeight="1" outlineLevel="2" thickBot="1">
      <c r="B26" s="5" t="s">
        <v>117</v>
      </c>
      <c r="C26" s="16" t="s">
        <v>125</v>
      </c>
      <c r="D26" s="16" t="s">
        <v>127</v>
      </c>
      <c r="E26" s="12">
        <v>-107000</v>
      </c>
      <c r="I26" s="24"/>
    </row>
    <row r="27" spans="2:9" ht="29.25" hidden="1" customHeight="1" outlineLevel="2" thickBot="1">
      <c r="B27" s="5" t="s">
        <v>117</v>
      </c>
      <c r="C27" s="16" t="s">
        <v>46</v>
      </c>
      <c r="D27" s="16" t="s">
        <v>47</v>
      </c>
      <c r="E27" s="12">
        <v>-75000</v>
      </c>
      <c r="I27" s="24"/>
    </row>
    <row r="28" spans="2:9" ht="29.25" hidden="1" customHeight="1" outlineLevel="2" thickBot="1">
      <c r="B28" s="5" t="s">
        <v>117</v>
      </c>
      <c r="C28" s="16" t="s">
        <v>195</v>
      </c>
      <c r="D28" s="16" t="s">
        <v>198</v>
      </c>
      <c r="E28" s="12">
        <v>-165000</v>
      </c>
      <c r="I28" s="24"/>
    </row>
    <row r="29" spans="2:9" ht="29.25" hidden="1" customHeight="1" outlineLevel="2" thickBot="1">
      <c r="B29" s="8" t="s">
        <v>117</v>
      </c>
      <c r="C29" s="15" t="s">
        <v>52</v>
      </c>
      <c r="D29" s="15" t="s">
        <v>53</v>
      </c>
      <c r="E29" s="10">
        <v>-3285764</v>
      </c>
      <c r="I29" s="24"/>
    </row>
    <row r="30" spans="2:9" ht="29.25" hidden="1" customHeight="1" outlineLevel="2" thickBot="1">
      <c r="B30" s="8" t="s">
        <v>117</v>
      </c>
      <c r="C30" s="15" t="s">
        <v>50</v>
      </c>
      <c r="D30" s="15" t="s">
        <v>51</v>
      </c>
      <c r="E30" s="10">
        <v>-1000000</v>
      </c>
      <c r="I30" s="24"/>
    </row>
    <row r="31" spans="2:9" ht="29.25" hidden="1" customHeight="1" outlineLevel="2" thickBot="1">
      <c r="B31" s="5" t="s">
        <v>117</v>
      </c>
      <c r="C31" s="16" t="s">
        <v>58</v>
      </c>
      <c r="D31" s="16" t="s">
        <v>59</v>
      </c>
      <c r="E31" s="12">
        <v>-1000000</v>
      </c>
      <c r="I31" s="24"/>
    </row>
    <row r="32" spans="2:9" ht="29.25" hidden="1" customHeight="1" outlineLevel="2" thickBot="1">
      <c r="B32" s="8" t="s">
        <v>117</v>
      </c>
      <c r="C32" s="15" t="s">
        <v>66</v>
      </c>
      <c r="D32" s="15" t="s">
        <v>67</v>
      </c>
      <c r="E32" s="10">
        <v>-2285764</v>
      </c>
      <c r="I32" s="24"/>
    </row>
    <row r="33" spans="2:9" ht="29.25" hidden="1" customHeight="1" outlineLevel="2" thickBot="1">
      <c r="B33" s="5" t="s">
        <v>117</v>
      </c>
      <c r="C33" s="16" t="s">
        <v>132</v>
      </c>
      <c r="D33" s="16" t="s">
        <v>133</v>
      </c>
      <c r="E33" s="12">
        <v>-1149826</v>
      </c>
      <c r="I33" s="24"/>
    </row>
    <row r="34" spans="2:9" ht="29.25" hidden="1" customHeight="1" outlineLevel="2" thickBot="1">
      <c r="B34" s="5" t="s">
        <v>117</v>
      </c>
      <c r="C34" s="16" t="s">
        <v>102</v>
      </c>
      <c r="D34" s="16" t="s">
        <v>103</v>
      </c>
      <c r="E34" s="12">
        <v>-1000000</v>
      </c>
      <c r="I34" s="24"/>
    </row>
    <row r="35" spans="2:9" ht="29.25" hidden="1" customHeight="1" outlineLevel="2" thickBot="1">
      <c r="B35" s="5" t="s">
        <v>117</v>
      </c>
      <c r="C35" s="16" t="s">
        <v>64</v>
      </c>
      <c r="D35" s="16" t="s">
        <v>65</v>
      </c>
      <c r="E35" s="12">
        <v>-135938</v>
      </c>
      <c r="I35" s="24"/>
    </row>
    <row r="36" spans="2:9" ht="29.25" hidden="1" customHeight="1" outlineLevel="2" thickBot="1">
      <c r="B36" s="8" t="s">
        <v>117</v>
      </c>
      <c r="C36" s="15" t="s">
        <v>76</v>
      </c>
      <c r="D36" s="15" t="s">
        <v>77</v>
      </c>
      <c r="E36" s="10">
        <v>-1000000</v>
      </c>
      <c r="I36" s="24"/>
    </row>
    <row r="37" spans="2:9" ht="29.25" hidden="1" customHeight="1" outlineLevel="2" thickBot="1">
      <c r="B37" s="8" t="s">
        <v>117</v>
      </c>
      <c r="C37" s="15" t="s">
        <v>74</v>
      </c>
      <c r="D37" s="15" t="s">
        <v>75</v>
      </c>
      <c r="E37" s="10">
        <v>-1000000</v>
      </c>
      <c r="I37" s="24"/>
    </row>
    <row r="38" spans="2:9" ht="29.25" hidden="1" customHeight="1" outlineLevel="2" thickBot="1">
      <c r="B38" s="5" t="s">
        <v>117</v>
      </c>
      <c r="C38" s="16" t="s">
        <v>167</v>
      </c>
      <c r="D38" s="16" t="s">
        <v>172</v>
      </c>
      <c r="E38" s="12">
        <v>-650000</v>
      </c>
      <c r="I38" s="24"/>
    </row>
    <row r="39" spans="2:9" ht="29.25" hidden="1" customHeight="1" outlineLevel="2" thickBot="1">
      <c r="B39" s="5" t="s">
        <v>117</v>
      </c>
      <c r="C39" s="16" t="s">
        <v>82</v>
      </c>
      <c r="D39" s="16" t="s">
        <v>83</v>
      </c>
      <c r="E39" s="12">
        <v>-350000</v>
      </c>
      <c r="I39" s="24"/>
    </row>
    <row r="40" spans="2:9" ht="29.25" hidden="1" customHeight="1" outlineLevel="2" thickBot="1">
      <c r="B40" s="8" t="s">
        <v>117</v>
      </c>
      <c r="C40" s="15" t="s">
        <v>145</v>
      </c>
      <c r="D40" s="15" t="s">
        <v>144</v>
      </c>
      <c r="E40" s="10">
        <v>-2300000</v>
      </c>
      <c r="I40" s="24"/>
    </row>
    <row r="41" spans="2:9" ht="29.25" hidden="1" customHeight="1" outlineLevel="2" thickBot="1">
      <c r="B41" s="8" t="s">
        <v>117</v>
      </c>
      <c r="C41" s="15" t="s">
        <v>229</v>
      </c>
      <c r="D41" s="15" t="s">
        <v>228</v>
      </c>
      <c r="E41" s="10">
        <v>-2300000</v>
      </c>
      <c r="I41" s="24"/>
    </row>
    <row r="42" spans="2:9" ht="29.25" hidden="1" customHeight="1" outlineLevel="2" thickBot="1">
      <c r="B42" s="5" t="s">
        <v>117</v>
      </c>
      <c r="C42" s="16" t="s">
        <v>233</v>
      </c>
      <c r="D42" s="16" t="s">
        <v>232</v>
      </c>
      <c r="E42" s="12">
        <v>-2300000</v>
      </c>
      <c r="I42" s="24"/>
    </row>
    <row r="43" spans="2:9" ht="29.25" customHeight="1" outlineLevel="1" collapsed="1" thickBot="1">
      <c r="B43" s="26" t="s">
        <v>120</v>
      </c>
      <c r="C43" s="27"/>
      <c r="D43" s="28"/>
      <c r="E43" s="10">
        <f>+E9+E16+E29+E36+E40</f>
        <v>-23101074</v>
      </c>
    </row>
    <row r="44" spans="2:9" ht="29.25" hidden="1" customHeight="1" outlineLevel="2" thickBot="1">
      <c r="B44" s="8" t="s">
        <v>161</v>
      </c>
      <c r="C44" s="15" t="s">
        <v>76</v>
      </c>
      <c r="D44" s="15" t="s">
        <v>77</v>
      </c>
      <c r="E44" s="10">
        <v>-35650000</v>
      </c>
    </row>
    <row r="45" spans="2:9" ht="29.25" hidden="1" customHeight="1" outlineLevel="2" thickBot="1">
      <c r="B45" s="8" t="s">
        <v>161</v>
      </c>
      <c r="C45" s="15" t="s">
        <v>155</v>
      </c>
      <c r="D45" s="15" t="s">
        <v>157</v>
      </c>
      <c r="E45" s="10">
        <v>-35650000</v>
      </c>
    </row>
    <row r="46" spans="2:9" ht="29.25" hidden="1" customHeight="1" outlineLevel="2" thickBot="1">
      <c r="B46" s="5" t="s">
        <v>161</v>
      </c>
      <c r="C46" s="16" t="s">
        <v>162</v>
      </c>
      <c r="D46" s="16" t="s">
        <v>268</v>
      </c>
      <c r="E46" s="12">
        <v>-35650000</v>
      </c>
    </row>
    <row r="47" spans="2:9" ht="29.25" customHeight="1" outlineLevel="1" collapsed="1" thickBot="1">
      <c r="B47" s="26" t="s">
        <v>161</v>
      </c>
      <c r="C47" s="27"/>
      <c r="D47" s="28"/>
      <c r="E47" s="10">
        <f>+E44</f>
        <v>-35650000</v>
      </c>
    </row>
    <row r="48" spans="2:9" ht="29.25" hidden="1" customHeight="1" outlineLevel="2" thickBot="1">
      <c r="B48" s="8" t="s">
        <v>154</v>
      </c>
      <c r="C48" s="15" t="s">
        <v>76</v>
      </c>
      <c r="D48" s="15" t="s">
        <v>77</v>
      </c>
      <c r="E48" s="10">
        <v>-20000000</v>
      </c>
    </row>
    <row r="49" spans="2:9" ht="29.25" hidden="1" customHeight="1" outlineLevel="2" thickBot="1">
      <c r="B49" s="8" t="s">
        <v>154</v>
      </c>
      <c r="C49" s="15" t="s">
        <v>155</v>
      </c>
      <c r="D49" s="15" t="s">
        <v>157</v>
      </c>
      <c r="E49" s="10">
        <v>-20000000</v>
      </c>
    </row>
    <row r="50" spans="2:9" ht="29.25" hidden="1" customHeight="1" outlineLevel="2" thickBot="1">
      <c r="B50" s="5" t="s">
        <v>154</v>
      </c>
      <c r="C50" s="16" t="s">
        <v>156</v>
      </c>
      <c r="D50" s="16" t="s">
        <v>269</v>
      </c>
      <c r="E50" s="12">
        <v>-20000000</v>
      </c>
    </row>
    <row r="51" spans="2:9" ht="29.25" hidden="1" customHeight="1" outlineLevel="2" thickBot="1">
      <c r="B51" s="8" t="s">
        <v>154</v>
      </c>
      <c r="C51" s="15" t="s">
        <v>76</v>
      </c>
      <c r="D51" s="15" t="s">
        <v>77</v>
      </c>
      <c r="E51" s="10">
        <v>78670163</v>
      </c>
    </row>
    <row r="52" spans="2:9" ht="29.25" hidden="1" customHeight="1" outlineLevel="2" thickBot="1">
      <c r="B52" s="8" t="s">
        <v>154</v>
      </c>
      <c r="C52" s="15" t="s">
        <v>155</v>
      </c>
      <c r="D52" s="15" t="s">
        <v>157</v>
      </c>
      <c r="E52" s="10">
        <v>78670163</v>
      </c>
    </row>
    <row r="53" spans="2:9" ht="29.25" hidden="1" customHeight="1" outlineLevel="2" thickBot="1">
      <c r="B53" s="5" t="s">
        <v>154</v>
      </c>
      <c r="C53" s="16" t="s">
        <v>156</v>
      </c>
      <c r="D53" s="16" t="s">
        <v>272</v>
      </c>
      <c r="E53" s="12">
        <v>78670163</v>
      </c>
    </row>
    <row r="54" spans="2:9" ht="29.25" hidden="1" customHeight="1" outlineLevel="2" thickBot="1">
      <c r="B54" s="8" t="s">
        <v>154</v>
      </c>
      <c r="C54" s="15" t="s">
        <v>76</v>
      </c>
      <c r="D54" s="15" t="s">
        <v>77</v>
      </c>
      <c r="E54" s="10">
        <v>4500000</v>
      </c>
    </row>
    <row r="55" spans="2:9" ht="29.25" hidden="1" customHeight="1" outlineLevel="2" thickBot="1">
      <c r="B55" s="8" t="s">
        <v>154</v>
      </c>
      <c r="C55" s="15" t="s">
        <v>155</v>
      </c>
      <c r="D55" s="15" t="s">
        <v>157</v>
      </c>
      <c r="E55" s="10">
        <v>4500000</v>
      </c>
    </row>
    <row r="56" spans="2:9" ht="29.25" hidden="1" customHeight="1" outlineLevel="2" thickBot="1">
      <c r="B56" s="5" t="s">
        <v>154</v>
      </c>
      <c r="C56" s="16" t="s">
        <v>156</v>
      </c>
      <c r="D56" s="16" t="s">
        <v>273</v>
      </c>
      <c r="E56" s="12">
        <v>4500000</v>
      </c>
    </row>
    <row r="57" spans="2:9" ht="29.25" customHeight="1" outlineLevel="1" collapsed="1" thickBot="1">
      <c r="B57" s="26" t="s">
        <v>154</v>
      </c>
      <c r="C57" s="27"/>
      <c r="D57" s="28"/>
      <c r="E57" s="10">
        <f>+E48+E51+E54</f>
        <v>63170163</v>
      </c>
    </row>
    <row r="58" spans="2:9" ht="29.25" hidden="1" customHeight="1" outlineLevel="2" thickBot="1">
      <c r="B58" s="8" t="s">
        <v>159</v>
      </c>
      <c r="C58" s="15" t="s">
        <v>76</v>
      </c>
      <c r="D58" s="15" t="s">
        <v>77</v>
      </c>
      <c r="E58" s="10">
        <v>-16540430.789999999</v>
      </c>
      <c r="I58" s="23"/>
    </row>
    <row r="59" spans="2:9" ht="29.25" hidden="1" customHeight="1" outlineLevel="2" thickBot="1">
      <c r="B59" s="8" t="s">
        <v>159</v>
      </c>
      <c r="C59" s="15" t="s">
        <v>155</v>
      </c>
      <c r="D59" s="15" t="s">
        <v>157</v>
      </c>
      <c r="E59" s="10">
        <v>-16540430.789999999</v>
      </c>
      <c r="I59" s="24"/>
    </row>
    <row r="60" spans="2:9" ht="29.25" hidden="1" customHeight="1" outlineLevel="2" thickBot="1">
      <c r="B60" s="5" t="s">
        <v>159</v>
      </c>
      <c r="C60" s="16" t="s">
        <v>160</v>
      </c>
      <c r="D60" s="16" t="s">
        <v>270</v>
      </c>
      <c r="E60" s="12">
        <v>-16540430.789999999</v>
      </c>
      <c r="I60" s="24"/>
    </row>
    <row r="61" spans="2:9" ht="29.25" hidden="1" customHeight="1" outlineLevel="2" thickBot="1">
      <c r="B61" s="8" t="s">
        <v>159</v>
      </c>
      <c r="C61" s="15" t="s">
        <v>76</v>
      </c>
      <c r="D61" s="15" t="s">
        <v>77</v>
      </c>
      <c r="E61" s="10">
        <v>-35000000</v>
      </c>
      <c r="I61" s="24"/>
    </row>
    <row r="62" spans="2:9" ht="29.25" hidden="1" customHeight="1" outlineLevel="2" thickBot="1">
      <c r="B62" s="8" t="s">
        <v>159</v>
      </c>
      <c r="C62" s="15" t="s">
        <v>155</v>
      </c>
      <c r="D62" s="15" t="s">
        <v>157</v>
      </c>
      <c r="E62" s="10">
        <v>-35000000</v>
      </c>
      <c r="I62" s="24"/>
    </row>
    <row r="63" spans="2:9" ht="29.25" hidden="1" customHeight="1" outlineLevel="2" thickBot="1">
      <c r="B63" s="5" t="s">
        <v>159</v>
      </c>
      <c r="C63" s="16" t="s">
        <v>160</v>
      </c>
      <c r="D63" s="16" t="s">
        <v>271</v>
      </c>
      <c r="E63" s="12">
        <v>-35000000</v>
      </c>
      <c r="I63" s="24"/>
    </row>
    <row r="64" spans="2:9" ht="29.25" hidden="1" customHeight="1" outlineLevel="2" thickBot="1">
      <c r="B64" s="8" t="s">
        <v>159</v>
      </c>
      <c r="C64" s="15" t="s">
        <v>180</v>
      </c>
      <c r="D64" s="15" t="s">
        <v>184</v>
      </c>
      <c r="E64" s="10">
        <v>16540430.789999999</v>
      </c>
      <c r="I64" s="24"/>
    </row>
    <row r="65" spans="2:9" ht="29.25" hidden="1" customHeight="1" outlineLevel="2" thickBot="1">
      <c r="B65" s="8" t="s">
        <v>159</v>
      </c>
      <c r="C65" s="15" t="s">
        <v>181</v>
      </c>
      <c r="D65" s="15" t="s">
        <v>185</v>
      </c>
      <c r="E65" s="10">
        <v>16540430.789999999</v>
      </c>
      <c r="I65" s="24"/>
    </row>
    <row r="66" spans="2:9" ht="29.25" hidden="1" customHeight="1" outlineLevel="2" thickBot="1">
      <c r="B66" s="5" t="s">
        <v>159</v>
      </c>
      <c r="C66" s="16" t="s">
        <v>182</v>
      </c>
      <c r="D66" s="16" t="s">
        <v>186</v>
      </c>
      <c r="E66" s="12">
        <v>16540430.789999999</v>
      </c>
      <c r="I66" s="24"/>
    </row>
    <row r="67" spans="2:9" ht="29.25" customHeight="1" outlineLevel="1" collapsed="1" thickBot="1">
      <c r="B67" s="26" t="s">
        <v>159</v>
      </c>
      <c r="C67" s="27"/>
      <c r="D67" s="28"/>
      <c r="E67" s="10">
        <f>+E58+E61+E64</f>
        <v>-35000000</v>
      </c>
    </row>
    <row r="68" spans="2:9" ht="29.25" hidden="1" customHeight="1" outlineLevel="2" thickBot="1">
      <c r="B68" s="8" t="s">
        <v>149</v>
      </c>
      <c r="C68" s="15" t="s">
        <v>76</v>
      </c>
      <c r="D68" s="15" t="s">
        <v>77</v>
      </c>
      <c r="E68" s="10">
        <v>111450000</v>
      </c>
      <c r="I68" s="24"/>
    </row>
    <row r="69" spans="2:9" ht="29.25" hidden="1" customHeight="1" outlineLevel="2" thickBot="1">
      <c r="B69" s="8" t="s">
        <v>149</v>
      </c>
      <c r="C69" s="15" t="s">
        <v>255</v>
      </c>
      <c r="D69" s="15" t="s">
        <v>254</v>
      </c>
      <c r="E69" s="10">
        <v>111450000</v>
      </c>
      <c r="I69" s="24"/>
    </row>
    <row r="70" spans="2:9" ht="29.25" hidden="1" customHeight="1" outlineLevel="2" thickBot="1">
      <c r="B70" s="5" t="s">
        <v>149</v>
      </c>
      <c r="C70" s="16" t="s">
        <v>257</v>
      </c>
      <c r="D70" s="16" t="s">
        <v>256</v>
      </c>
      <c r="E70" s="12">
        <v>111450000</v>
      </c>
      <c r="I70" s="24"/>
    </row>
    <row r="71" spans="2:9" ht="29.25" hidden="1" customHeight="1" outlineLevel="2" thickBot="1">
      <c r="B71" s="8" t="s">
        <v>149</v>
      </c>
      <c r="C71" s="15" t="s">
        <v>152</v>
      </c>
      <c r="D71" s="15" t="s">
        <v>153</v>
      </c>
      <c r="E71" s="10">
        <v>-48805916.170000002</v>
      </c>
      <c r="I71" s="24"/>
    </row>
    <row r="72" spans="2:9" ht="29.25" hidden="1" customHeight="1" outlineLevel="2" thickBot="1">
      <c r="B72" s="8" t="s">
        <v>149</v>
      </c>
      <c r="C72" s="15" t="s">
        <v>259</v>
      </c>
      <c r="D72" s="15" t="s">
        <v>258</v>
      </c>
      <c r="E72" s="10">
        <v>-69414000</v>
      </c>
      <c r="I72" s="24"/>
    </row>
    <row r="73" spans="2:9" ht="29.25" hidden="1" customHeight="1" outlineLevel="2" thickBot="1">
      <c r="B73" s="5" t="s">
        <v>149</v>
      </c>
      <c r="C73" s="16" t="s">
        <v>261</v>
      </c>
      <c r="D73" s="16" t="s">
        <v>260</v>
      </c>
      <c r="E73" s="12">
        <v>-70000000</v>
      </c>
      <c r="I73" s="24"/>
    </row>
    <row r="74" spans="2:9" ht="29.25" hidden="1" customHeight="1" outlineLevel="2" thickBot="1">
      <c r="B74" s="5" t="s">
        <v>149</v>
      </c>
      <c r="C74" s="16" t="s">
        <v>263</v>
      </c>
      <c r="D74" s="16" t="s">
        <v>262</v>
      </c>
      <c r="E74" s="12">
        <v>5586000</v>
      </c>
      <c r="I74" s="24"/>
    </row>
    <row r="75" spans="2:9" ht="29.25" hidden="1" customHeight="1" outlineLevel="2" thickBot="1">
      <c r="B75" s="5" t="s">
        <v>149</v>
      </c>
      <c r="C75" s="16" t="s">
        <v>265</v>
      </c>
      <c r="D75" s="16" t="s">
        <v>264</v>
      </c>
      <c r="E75" s="12">
        <v>-5000000</v>
      </c>
      <c r="I75" s="24"/>
    </row>
    <row r="76" spans="2:9" ht="29.25" hidden="1" customHeight="1" outlineLevel="2" thickBot="1">
      <c r="B76" s="8" t="s">
        <v>149</v>
      </c>
      <c r="C76" s="15" t="s">
        <v>200</v>
      </c>
      <c r="D76" s="15" t="s">
        <v>201</v>
      </c>
      <c r="E76" s="10">
        <v>20608083.829999998</v>
      </c>
      <c r="I76" s="24"/>
    </row>
    <row r="77" spans="2:9" ht="29.25" hidden="1" customHeight="1" outlineLevel="2" thickBot="1">
      <c r="B77" s="5" t="s">
        <v>149</v>
      </c>
      <c r="C77" s="16" t="s">
        <v>199</v>
      </c>
      <c r="D77" s="16" t="s">
        <v>202</v>
      </c>
      <c r="E77" s="12">
        <v>20608083.829999998</v>
      </c>
      <c r="I77" s="24"/>
    </row>
    <row r="78" spans="2:9" ht="29.25" hidden="1" customHeight="1" outlineLevel="2" thickBot="1">
      <c r="B78" s="8" t="s">
        <v>149</v>
      </c>
      <c r="C78" s="15" t="s">
        <v>180</v>
      </c>
      <c r="D78" s="15" t="s">
        <v>184</v>
      </c>
      <c r="E78" s="10">
        <v>-21058083.829999998</v>
      </c>
      <c r="I78" s="24"/>
    </row>
    <row r="79" spans="2:9" ht="29.25" hidden="1" customHeight="1" outlineLevel="2" thickBot="1">
      <c r="B79" s="8" t="s">
        <v>149</v>
      </c>
      <c r="C79" s="15" t="s">
        <v>181</v>
      </c>
      <c r="D79" s="15" t="s">
        <v>185</v>
      </c>
      <c r="E79" s="10">
        <v>-21058083.829999998</v>
      </c>
      <c r="I79" s="24"/>
    </row>
    <row r="80" spans="2:9" ht="29.25" hidden="1" customHeight="1" outlineLevel="2" thickBot="1">
      <c r="B80" s="5" t="s">
        <v>149</v>
      </c>
      <c r="C80" s="16" t="s">
        <v>267</v>
      </c>
      <c r="D80" s="16" t="s">
        <v>266</v>
      </c>
      <c r="E80" s="12">
        <v>-7337269.0999999996</v>
      </c>
      <c r="I80" s="24"/>
    </row>
    <row r="81" spans="2:9" ht="29.25" hidden="1" customHeight="1" outlineLevel="2" thickBot="1">
      <c r="B81" s="5" t="s">
        <v>149</v>
      </c>
      <c r="C81" s="16" t="s">
        <v>182</v>
      </c>
      <c r="D81" s="16" t="s">
        <v>186</v>
      </c>
      <c r="E81" s="12">
        <v>-13720814.73</v>
      </c>
      <c r="I81" s="24"/>
    </row>
    <row r="82" spans="2:9" ht="29.25" customHeight="1" outlineLevel="1" collapsed="1" thickBot="1">
      <c r="B82" s="26" t="s">
        <v>149</v>
      </c>
      <c r="C82" s="27"/>
      <c r="D82" s="28"/>
      <c r="E82" s="10">
        <f>+E68+E71+E78</f>
        <v>41586000</v>
      </c>
    </row>
    <row r="83" spans="2:9" ht="29.25" customHeight="1" thickBot="1">
      <c r="B83" s="29" t="s">
        <v>121</v>
      </c>
      <c r="C83" s="32"/>
      <c r="D83" s="33"/>
      <c r="E83" s="11">
        <f>+E43+E47+E57+E67+E82</f>
        <v>11005089</v>
      </c>
    </row>
    <row r="84" spans="2:9" ht="29.25" customHeight="1"/>
    <row r="85" spans="2:9">
      <c r="D85" s="13"/>
    </row>
    <row r="88" spans="2:9">
      <c r="E88" s="13"/>
    </row>
  </sheetData>
  <mergeCells count="10">
    <mergeCell ref="B83:D83"/>
    <mergeCell ref="B8:D8"/>
    <mergeCell ref="B2:E2"/>
    <mergeCell ref="B3:E3"/>
    <mergeCell ref="B4:E4"/>
    <mergeCell ref="B43:D43"/>
    <mergeCell ref="B82:D82"/>
    <mergeCell ref="B57:D57"/>
    <mergeCell ref="B67:D67"/>
    <mergeCell ref="B47:D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5AE7-C326-4764-8E5A-238E64D253A2}">
  <dimension ref="B1:J21"/>
  <sheetViews>
    <sheetView workbookViewId="0">
      <selection activeCell="B16" sqref="B16:D16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10">
      <c r="B1" s="2"/>
      <c r="E1" s="3"/>
    </row>
    <row r="2" spans="2:10" ht="22.5" customHeight="1">
      <c r="B2" s="34" t="s">
        <v>0</v>
      </c>
      <c r="C2" s="34"/>
      <c r="D2" s="34"/>
      <c r="E2" s="34"/>
    </row>
    <row r="3" spans="2:10" ht="22.5" customHeight="1">
      <c r="B3" s="34" t="s">
        <v>119</v>
      </c>
      <c r="C3" s="34"/>
      <c r="D3" s="34"/>
      <c r="E3" s="34"/>
    </row>
    <row r="4" spans="2:10" ht="36" customHeight="1">
      <c r="B4" s="35" t="s">
        <v>237</v>
      </c>
      <c r="C4" s="35"/>
      <c r="D4" s="35"/>
      <c r="E4" s="35"/>
    </row>
    <row r="5" spans="2:10">
      <c r="B5" s="2"/>
    </row>
    <row r="7" spans="2:10" ht="15.75" thickBot="1"/>
    <row r="8" spans="2:10" ht="29.25" customHeight="1" thickBot="1">
      <c r="B8" s="36" t="s">
        <v>89</v>
      </c>
      <c r="C8" s="30"/>
      <c r="D8" s="31"/>
      <c r="E8" s="17" t="s">
        <v>90</v>
      </c>
    </row>
    <row r="9" spans="2:10" ht="29.25" hidden="1" customHeight="1" outlineLevel="2" thickBot="1">
      <c r="B9" s="8" t="s">
        <v>149</v>
      </c>
      <c r="C9" s="15" t="s">
        <v>76</v>
      </c>
      <c r="D9" s="15" t="s">
        <v>77</v>
      </c>
      <c r="E9" s="10">
        <v>-4845286</v>
      </c>
      <c r="G9" s="41"/>
      <c r="H9" s="41"/>
      <c r="I9" s="41"/>
      <c r="J9" s="41"/>
    </row>
    <row r="10" spans="2:10" ht="29.25" hidden="1" customHeight="1" outlineLevel="2" thickBot="1">
      <c r="B10" s="8" t="s">
        <v>149</v>
      </c>
      <c r="C10" s="15" t="s">
        <v>74</v>
      </c>
      <c r="D10" s="15" t="s">
        <v>75</v>
      </c>
      <c r="E10" s="10">
        <v>-4845286</v>
      </c>
      <c r="I10" s="24"/>
    </row>
    <row r="11" spans="2:10" ht="29.25" hidden="1" customHeight="1" outlineLevel="2" thickBot="1">
      <c r="B11" s="5" t="s">
        <v>149</v>
      </c>
      <c r="C11" s="16" t="s">
        <v>243</v>
      </c>
      <c r="D11" s="16" t="s">
        <v>242</v>
      </c>
      <c r="E11" s="12">
        <v>-4845286</v>
      </c>
      <c r="I11" s="24"/>
    </row>
    <row r="12" spans="2:10" ht="29.25" hidden="1" customHeight="1" outlineLevel="2" thickBot="1">
      <c r="B12" s="8" t="s">
        <v>149</v>
      </c>
      <c r="C12" s="15" t="s">
        <v>180</v>
      </c>
      <c r="D12" s="15" t="s">
        <v>184</v>
      </c>
      <c r="E12" s="10">
        <v>4845286</v>
      </c>
      <c r="I12" s="24"/>
    </row>
    <row r="13" spans="2:10" ht="29.25" hidden="1" customHeight="1" outlineLevel="2" thickBot="1">
      <c r="B13" s="8" t="s">
        <v>149</v>
      </c>
      <c r="C13" s="15" t="s">
        <v>181</v>
      </c>
      <c r="D13" s="15" t="s">
        <v>185</v>
      </c>
      <c r="E13" s="10">
        <v>4845286</v>
      </c>
      <c r="I13" s="24"/>
    </row>
    <row r="14" spans="2:10" ht="29.25" hidden="1" customHeight="1" outlineLevel="2" thickBot="1">
      <c r="B14" s="5" t="s">
        <v>149</v>
      </c>
      <c r="C14" s="16" t="s">
        <v>182</v>
      </c>
      <c r="D14" s="16" t="s">
        <v>186</v>
      </c>
      <c r="E14" s="12">
        <v>4845286</v>
      </c>
      <c r="I14" s="24"/>
    </row>
    <row r="15" spans="2:10" ht="29.25" customHeight="1" outlineLevel="1" collapsed="1" thickBot="1">
      <c r="B15" s="26" t="s">
        <v>149</v>
      </c>
      <c r="C15" s="27"/>
      <c r="D15" s="28"/>
      <c r="E15" s="10">
        <f>+E9+E12</f>
        <v>0</v>
      </c>
      <c r="I15" s="42"/>
    </row>
    <row r="16" spans="2:10" ht="29.25" customHeight="1" thickBot="1">
      <c r="B16" s="29" t="s">
        <v>274</v>
      </c>
      <c r="C16" s="32"/>
      <c r="D16" s="33"/>
      <c r="E16" s="11">
        <f>+E15</f>
        <v>0</v>
      </c>
    </row>
    <row r="17" spans="4:5" ht="29.25" customHeight="1"/>
    <row r="18" spans="4:5">
      <c r="D18" s="13"/>
    </row>
    <row r="21" spans="4:5">
      <c r="E21" s="13"/>
    </row>
  </sheetData>
  <mergeCells count="6">
    <mergeCell ref="B16:D16"/>
    <mergeCell ref="B2:E2"/>
    <mergeCell ref="B3:E3"/>
    <mergeCell ref="B4:E4"/>
    <mergeCell ref="B8:D8"/>
    <mergeCell ref="B15:D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 I- Administración G</vt:lpstr>
      <vt:lpstr>Programa II-Servicios</vt:lpstr>
      <vt:lpstr>Programa III- Inversiones</vt:lpstr>
      <vt:lpstr>Programa IV Partidas Especifica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cp:lastPrinted>2019-03-08T16:05:30Z</cp:lastPrinted>
  <dcterms:created xsi:type="dcterms:W3CDTF">2018-05-08T23:39:49Z</dcterms:created>
  <dcterms:modified xsi:type="dcterms:W3CDTF">2019-03-18T16:12:29Z</dcterms:modified>
</cp:coreProperties>
</file>