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M:\Presupuesto\Muni_2019\Presupuesto\Trabajos Varios\Indice de Transparencia\2015\"/>
    </mc:Choice>
  </mc:AlternateContent>
  <xr:revisionPtr revIDLastSave="0" documentId="13_ncr:1_{EA9F5088-EFE9-4AAF-BF7D-BD1D7EDEA671}" xr6:coauthVersionLast="36" xr6:coauthVersionMax="36" xr10:uidLastSave="{00000000-0000-0000-0000-000000000000}"/>
  <bookViews>
    <workbookView xWindow="0" yWindow="0" windowWidth="20490" windowHeight="7155" xr2:uid="{00000000-000D-0000-FFFF-FFFF00000000}"/>
  </bookViews>
  <sheets>
    <sheet name="Programa I- Administración G" sheetId="1" r:id="rId1"/>
    <sheet name="Programa II-Servicios" sheetId="2" r:id="rId2"/>
    <sheet name="Programa III- Inversiones" sheetId="3" r:id="rId3"/>
    <sheet name="Programa IV Partidas Especific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2" i="2" l="1"/>
  <c r="E145" i="2"/>
  <c r="E20" i="2"/>
  <c r="E173" i="2" l="1"/>
  <c r="E27" i="3"/>
  <c r="E36" i="3"/>
  <c r="E23" i="3"/>
  <c r="E31" i="3"/>
  <c r="E15" i="4"/>
  <c r="E16" i="4" s="1"/>
  <c r="E116" i="2" l="1"/>
  <c r="E112" i="2"/>
  <c r="E101" i="2"/>
  <c r="E89" i="2"/>
  <c r="E82" i="2"/>
  <c r="E64" i="2"/>
  <c r="E42" i="2"/>
  <c r="E77" i="1"/>
  <c r="E78" i="1" s="1"/>
  <c r="E35" i="3"/>
  <c r="E16" i="3"/>
  <c r="E12" i="3"/>
</calcChain>
</file>

<file path=xl/sharedStrings.xml><?xml version="1.0" encoding="utf-8"?>
<sst xmlns="http://schemas.openxmlformats.org/spreadsheetml/2006/main" count="801" uniqueCount="227">
  <si>
    <t>MUNICIPALIDAD DE HEREDIA</t>
  </si>
  <si>
    <t>0.01.00</t>
  </si>
  <si>
    <t>REMUNERACIONES BÁSICAS</t>
  </si>
  <si>
    <t>0.00.00</t>
  </si>
  <si>
    <t>REMUNERACIONES</t>
  </si>
  <si>
    <t>0.03.01</t>
  </si>
  <si>
    <t>Retribución por años servidos</t>
  </si>
  <si>
    <t>0.03.00</t>
  </si>
  <si>
    <t>INCENTIVOS SALARIALES</t>
  </si>
  <si>
    <t>0.03.03</t>
  </si>
  <si>
    <t>Decimotercer mes</t>
  </si>
  <si>
    <t>0.03.04</t>
  </si>
  <si>
    <t>Salario escolar</t>
  </si>
  <si>
    <t>0.04.01</t>
  </si>
  <si>
    <t>Contribución Patronal al Seguro de Salud de la Caja Costarricensedel Seguro Social</t>
  </si>
  <si>
    <t>0.04.00</t>
  </si>
  <si>
    <t>CONTRIBUCIONES PATRONALES AL DESARROLLO Y LA SEGURIDAD SOCIAL</t>
  </si>
  <si>
    <t>0.04.05</t>
  </si>
  <si>
    <t>Contribución Patronal al Banco Popular y de Desarrollo Comunal</t>
  </si>
  <si>
    <t>0.05.01</t>
  </si>
  <si>
    <t>0.05.00</t>
  </si>
  <si>
    <t>CONTRIBUCIONES PATRONALES A FONDOS DE PENSIONES Y OTROS FONDOS DE CAPITALIZACIÓN</t>
  </si>
  <si>
    <t>0.05.02</t>
  </si>
  <si>
    <t>Aporte Patronal al Régimen Obligatorio de Pensiones Complementarias</t>
  </si>
  <si>
    <t>0.05.04</t>
  </si>
  <si>
    <t>Contribución Patronal a otros fondos administrados por entes públicos</t>
  </si>
  <si>
    <t>1.01.00</t>
  </si>
  <si>
    <t>ALQUILERES</t>
  </si>
  <si>
    <t>1.00.00</t>
  </si>
  <si>
    <t>SERVICIOS</t>
  </si>
  <si>
    <t>1.03.00</t>
  </si>
  <si>
    <t>SERVICIOS COMERCIALES Y FINANCIEROS</t>
  </si>
  <si>
    <t>1.03.03</t>
  </si>
  <si>
    <t>Impresión, encuadernación y otros</t>
  </si>
  <si>
    <t>1.04.04</t>
  </si>
  <si>
    <t>Servicios en ciencias económicas y sociales</t>
  </si>
  <si>
    <t>1.04.00</t>
  </si>
  <si>
    <t>SERVICIOS DE GESTIÓN Y APOYO</t>
  </si>
  <si>
    <t>1.04.99</t>
  </si>
  <si>
    <t>Otros servicios de gestión y apoyo</t>
  </si>
  <si>
    <t>1.05.00</t>
  </si>
  <si>
    <t>GASTOS DE VIAJE Y DE TRANSPORTE</t>
  </si>
  <si>
    <t>1.07.01</t>
  </si>
  <si>
    <t>Actividades de capacitación</t>
  </si>
  <si>
    <t>1.07.00</t>
  </si>
  <si>
    <t>CAPACITACIÓN Y PROTOCOLO</t>
  </si>
  <si>
    <t>1.08.00</t>
  </si>
  <si>
    <t>MANTENIMIENTO Y REPARACIÓN</t>
  </si>
  <si>
    <t>1.08.08</t>
  </si>
  <si>
    <t>Mantenimiento y reparación de equipo de cómputo y sistemas de información</t>
  </si>
  <si>
    <t>2.01.01</t>
  </si>
  <si>
    <t>Combustibles y lubricantes</t>
  </si>
  <si>
    <t>2.01.00</t>
  </si>
  <si>
    <t>PRODUCTOS QUÍMICOS Y CONEXOS</t>
  </si>
  <si>
    <t>2.00.00</t>
  </si>
  <si>
    <t>MATERIALES Y SUMINISTROS</t>
  </si>
  <si>
    <t>2.03.00</t>
  </si>
  <si>
    <t>MATERIALES Y PRODUCTOS DE USO EN LA CONSTRUCCIÓN Y MANTENIMIENTO</t>
  </si>
  <si>
    <t>2.01.02</t>
  </si>
  <si>
    <t>Productos farmacéuticos y medicinales</t>
  </si>
  <si>
    <t>2.01.04</t>
  </si>
  <si>
    <t>Tintas, pinturas y diluyentes</t>
  </si>
  <si>
    <t>2.03.06</t>
  </si>
  <si>
    <t>Materiales y productos de plástico</t>
  </si>
  <si>
    <t>2.04.00</t>
  </si>
  <si>
    <t>HERRAMIENTAS, REPUESTOS Y ACCESORIOS</t>
  </si>
  <si>
    <t>2.99.04</t>
  </si>
  <si>
    <t>Textiles y vestuario</t>
  </si>
  <si>
    <t>2.99.00</t>
  </si>
  <si>
    <t>ÚTILES, MATERIALES Y SUMINISTROS DIVERSOS</t>
  </si>
  <si>
    <t>2.99.05</t>
  </si>
  <si>
    <t>Útiles y materiales de limpieza</t>
  </si>
  <si>
    <t>2.99.06</t>
  </si>
  <si>
    <t>Útiles y materiales de resguardo y seguridad</t>
  </si>
  <si>
    <t>2.99.07</t>
  </si>
  <si>
    <t>Útiles y materiales de cocina y comedor</t>
  </si>
  <si>
    <t>5.01.00</t>
  </si>
  <si>
    <t>MAQUINARIA, EQUIPO Y MOBILIARIO</t>
  </si>
  <si>
    <t>5.00.00</t>
  </si>
  <si>
    <t>BIENES DURADEROS</t>
  </si>
  <si>
    <t>5.01.04</t>
  </si>
  <si>
    <t>Equipo y mobiliario de oficina</t>
  </si>
  <si>
    <t>5.01.05</t>
  </si>
  <si>
    <t>Equipo y programas de cómputo</t>
  </si>
  <si>
    <t>5.01.99</t>
  </si>
  <si>
    <t>Maquinaria, equipo y mobiliario diverso</t>
  </si>
  <si>
    <t>1.04.06</t>
  </si>
  <si>
    <t>Servicios generales</t>
  </si>
  <si>
    <t>2.99.99</t>
  </si>
  <si>
    <t>Otros útiles, materiales y suministros diversos</t>
  </si>
  <si>
    <t>PROGRAMA I: ADMINISTRACIÓN GENERAL</t>
  </si>
  <si>
    <t>Descripción</t>
  </si>
  <si>
    <t>Monto Ejecutado</t>
  </si>
  <si>
    <t>Total general Programa I: Administración General</t>
  </si>
  <si>
    <t>Administración General</t>
  </si>
  <si>
    <t>ASEO DE VÍAS Y SITIOS PÚBLICOS</t>
  </si>
  <si>
    <t>MANTENIMIENTO DE CAMINOS Y CALLES</t>
  </si>
  <si>
    <t>1.01.02</t>
  </si>
  <si>
    <t>Alquiler de maquinaria, equipo y mobiliario</t>
  </si>
  <si>
    <t>CEMENTERIOS</t>
  </si>
  <si>
    <t>PARQUES Y OBRAS DE ORNATO</t>
  </si>
  <si>
    <t>RECOLECCIÓN DE BASURA</t>
  </si>
  <si>
    <t>SERVICIOS SOCIALES Y COMPLEMENTARIOS</t>
  </si>
  <si>
    <t>2.02.00</t>
  </si>
  <si>
    <t>2.99.03</t>
  </si>
  <si>
    <t>Productos de papel, cartón e impresos</t>
  </si>
  <si>
    <t>SEGURIDAD Y VIGILANCIA EN LA COMUNIDAD</t>
  </si>
  <si>
    <t>PROTECCIÓN DEL MEDIO AMBIENTE</t>
  </si>
  <si>
    <t>0.02.00</t>
  </si>
  <si>
    <t>REMUNERACIONES EVENTUALES</t>
  </si>
  <si>
    <t>0.02.01</t>
  </si>
  <si>
    <t>Tiempo extraordinario</t>
  </si>
  <si>
    <t xml:space="preserve"> PROTECCIÓN DEL MEDIO AMBIENTE</t>
  </si>
  <si>
    <t>Total general Programa II: Servicios Comunales</t>
  </si>
  <si>
    <t>Recolección de Basura</t>
  </si>
  <si>
    <t>Mantenimiento de Caminos y Calles</t>
  </si>
  <si>
    <t>Cementerios</t>
  </si>
  <si>
    <t>Seguridad y Vigilancia en la Comunidad</t>
  </si>
  <si>
    <t>Protección del Medio Ambiente</t>
  </si>
  <si>
    <t>Dirección técnica y estudios</t>
  </si>
  <si>
    <t>PROGRAMA II: SERVICIOS COMUNALES</t>
  </si>
  <si>
    <t>PROGRAMA III: INVERSIONES</t>
  </si>
  <si>
    <t xml:space="preserve"> Dirección técnica y estudios</t>
  </si>
  <si>
    <t>Total General Programa de Inversiones</t>
  </si>
  <si>
    <t>0.01.01</t>
  </si>
  <si>
    <t>Sueldos para cargos fijos</t>
  </si>
  <si>
    <t>1.05.01</t>
  </si>
  <si>
    <t>Transporte dentro del país</t>
  </si>
  <si>
    <t>1.08.06</t>
  </si>
  <si>
    <t>1.08.07</t>
  </si>
  <si>
    <t>Mantenimiento y reparación de equipo de comunicación</t>
  </si>
  <si>
    <t>Mantenimiento y reparación de equipo y mobiliario de oficina</t>
  </si>
  <si>
    <t>2.02.03</t>
  </si>
  <si>
    <t>Alimentos y bebidas</t>
  </si>
  <si>
    <t>2.04.02</t>
  </si>
  <si>
    <t>Repuestos y accesorios</t>
  </si>
  <si>
    <t>2.99.01</t>
  </si>
  <si>
    <t>Útiles y materiales de oficina y cómputo</t>
  </si>
  <si>
    <t>Contribución Patronal al Seguro de Pensiones de la Caja Costarricense de Seguro Social</t>
  </si>
  <si>
    <t>2.03.02</t>
  </si>
  <si>
    <t>Materiales y productos minerales y asfálticos</t>
  </si>
  <si>
    <t>1.03.02</t>
  </si>
  <si>
    <t>Publicidad y propaganda</t>
  </si>
  <si>
    <t>ALIMENTOS Y PRODUCTOS AGROPECUARIOS</t>
  </si>
  <si>
    <t>0.01.05</t>
  </si>
  <si>
    <t>Suplencias</t>
  </si>
  <si>
    <t>1.07.02</t>
  </si>
  <si>
    <t>Actividades protocolarias y sociales</t>
  </si>
  <si>
    <t>2.03.99</t>
  </si>
  <si>
    <t>Otros materiales y productos de uso en la construcción y mantenimiento</t>
  </si>
  <si>
    <t>TRANSFERENCIAS CORRIENTES</t>
  </si>
  <si>
    <t>6.00.00</t>
  </si>
  <si>
    <t>1.03.01</t>
  </si>
  <si>
    <t>Información</t>
  </si>
  <si>
    <t>EDUCATIVOS, CULTURALES Y DEPORTIVOS</t>
  </si>
  <si>
    <t>Otros fondos e inversiones</t>
  </si>
  <si>
    <t>1.04.03</t>
  </si>
  <si>
    <t>Servicios de ingeniería y arquitectura</t>
  </si>
  <si>
    <t>7.00.00</t>
  </si>
  <si>
    <t>TRANSFERENCIAS DE CAPITAL</t>
  </si>
  <si>
    <t>Vías de Comunicación</t>
  </si>
  <si>
    <t>5.02.00</t>
  </si>
  <si>
    <t>5.02.02</t>
  </si>
  <si>
    <t>CONSTRUCCIONES, ADICIONES Y MEJORAS</t>
  </si>
  <si>
    <t>Vías de comunicación terrestre</t>
  </si>
  <si>
    <t>Instalaciones</t>
  </si>
  <si>
    <t>5.02.07</t>
  </si>
  <si>
    <t>Otras Construcciones, adiciones y mejoras</t>
  </si>
  <si>
    <t>5.02.99</t>
  </si>
  <si>
    <t>Edificios</t>
  </si>
  <si>
    <t>5.02.01</t>
  </si>
  <si>
    <t>1.01.99</t>
  </si>
  <si>
    <t>1.03.06</t>
  </si>
  <si>
    <t>1.08.04</t>
  </si>
  <si>
    <t>2.02.04</t>
  </si>
  <si>
    <t>2.03.01</t>
  </si>
  <si>
    <t>2.03.04</t>
  </si>
  <si>
    <t>5.01.03</t>
  </si>
  <si>
    <t>6.03.01</t>
  </si>
  <si>
    <t>6.03.00</t>
  </si>
  <si>
    <t>Prestaciones legales</t>
  </si>
  <si>
    <t>PRESTACIONES</t>
  </si>
  <si>
    <t>Equipo de comunicación</t>
  </si>
  <si>
    <t>Materiales y productos eléctricos, telefónicos y de cómputo</t>
  </si>
  <si>
    <t>Materiales y productos metálicos</t>
  </si>
  <si>
    <t>Alimentos para animales</t>
  </si>
  <si>
    <t>Mantenimiento y reparación de maquinaria y equipo de producción</t>
  </si>
  <si>
    <t>Comisiones y gastos por servicios financieros y comerciales</t>
  </si>
  <si>
    <t>Otros alquileres</t>
  </si>
  <si>
    <t>MODIFICACION DE EGRESOS
 03-2015</t>
  </si>
  <si>
    <t>Aseo de Vías y Sitios Públicos</t>
  </si>
  <si>
    <t>Parques y Obras de Ornato</t>
  </si>
  <si>
    <t>6.04.00</t>
  </si>
  <si>
    <t>6.04.04</t>
  </si>
  <si>
    <t>Educativos, Culturales y Deportivos</t>
  </si>
  <si>
    <t>TRANSFERENCIAS CORRIENTES A ENTIDADES PRIVADAS SIN FINES DE LUCRO</t>
  </si>
  <si>
    <t>Transferencias corrientes a otras entidades privadas sin fines de lucro</t>
  </si>
  <si>
    <t>9.00.00</t>
  </si>
  <si>
    <t>9.02.00</t>
  </si>
  <si>
    <t>9.02.02</t>
  </si>
  <si>
    <t>Servicios Sociales y Complementarios</t>
  </si>
  <si>
    <t>CUENTAS ESPECIALES</t>
  </si>
  <si>
    <t>SUMAS SIN ASIGNACIÓN PRESUPUESTARIA</t>
  </si>
  <si>
    <t>Sumas con destino específico sin asignación presupuestaria</t>
  </si>
  <si>
    <t>1.08.01</t>
  </si>
  <si>
    <t>MANTENIMIENTO DE EDIFICIOS</t>
  </si>
  <si>
    <t>Mantenimiento de Edificios</t>
  </si>
  <si>
    <t>Mantenimiento de edificios, locales y terrenos</t>
  </si>
  <si>
    <t>Productos agroforestales</t>
  </si>
  <si>
    <t>2.02.02</t>
  </si>
  <si>
    <t>1.05.02</t>
  </si>
  <si>
    <t>1.08.05</t>
  </si>
  <si>
    <t>1.08.99</t>
  </si>
  <si>
    <t>Viáticos dentro del país</t>
  </si>
  <si>
    <t>Mantenimiento y reparación de equipo de transporte</t>
  </si>
  <si>
    <t>Mantenimiento y reparación de otros equipos</t>
  </si>
  <si>
    <t>7.03.01</t>
  </si>
  <si>
    <t>7.03.00</t>
  </si>
  <si>
    <t>TRANSFERENCIAS DE CAPITAL A ENTIDADES PRIVADAS SIN FINES DE LUCRO</t>
  </si>
  <si>
    <t>Transferencias de capital a asociaciones</t>
  </si>
  <si>
    <t>Otras construcciones, adiciones y mejoras - Cambio de láminas de zinc y arreglos de canoas Esc.Braulio Morales</t>
  </si>
  <si>
    <t>Sumas con destino específico sin asignación presupuestaria - Cambio de láminas de zinc y arreglos de canoas Esc.Braulio Morales</t>
  </si>
  <si>
    <t>Vías de comunicación terrestre - Constr. rampas Barrio Corazón de Jesús</t>
  </si>
  <si>
    <t>Vías de comunicación terrestre - Constr aceras canton central de Heredia</t>
  </si>
  <si>
    <t>Instalaciones - Construccion Antena las Chorreras</t>
  </si>
  <si>
    <t>Edificios - Sustitución y compra mobiliario Concejo</t>
  </si>
  <si>
    <t>Total General Programa de Partidas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</si>
</sst>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404040"/>
      <name val="&amp;quot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horizontal="left" vertical="center" wrapText="1" indent="1"/>
    </xf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167" fontId="3" fillId="4" borderId="1" xfId="1" applyNumberFormat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2" borderId="0" xfId="0" applyNumberFormat="1" applyFill="1" applyAlignment="1">
      <alignment horizontal="center"/>
    </xf>
    <xf numFmtId="167" fontId="2" fillId="4" borderId="1" xfId="1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 inden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2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6" fontId="4" fillId="2" borderId="0" xfId="2" applyNumberFormat="1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1800225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" y="0"/>
          <a:ext cx="16859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647701</xdr:colOff>
      <xdr:row>0</xdr:row>
      <xdr:rowOff>66675</xdr:rowOff>
    </xdr:from>
    <xdr:to>
      <xdr:col>1</xdr:col>
      <xdr:colOff>2095501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9701" y="66675"/>
          <a:ext cx="1447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1123951</xdr:colOff>
      <xdr:row>0</xdr:row>
      <xdr:rowOff>76201</xdr:rowOff>
    </xdr:from>
    <xdr:to>
      <xdr:col>1</xdr:col>
      <xdr:colOff>2752725</xdr:colOff>
      <xdr:row>5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5951" y="76201"/>
          <a:ext cx="1628774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1123951</xdr:colOff>
      <xdr:row>0</xdr:row>
      <xdr:rowOff>76201</xdr:rowOff>
    </xdr:from>
    <xdr:to>
      <xdr:col>1</xdr:col>
      <xdr:colOff>2752725</xdr:colOff>
      <xdr:row>5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50D3C4-11D7-439A-A3BB-1E32D8968B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5951" y="76201"/>
          <a:ext cx="1628774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8"/>
  <sheetViews>
    <sheetView tabSelected="1" workbookViewId="0">
      <selection activeCell="E78" sqref="E78"/>
    </sheetView>
  </sheetViews>
  <sheetFormatPr baseColWidth="10" defaultRowHeight="15" outlineLevelRow="2"/>
  <cols>
    <col min="1" max="1" width="11.42578125" style="1"/>
    <col min="2" max="2" width="28.85546875" style="1" customWidth="1"/>
    <col min="3" max="3" width="11.42578125" style="1"/>
    <col min="4" max="4" width="52.5703125" style="3" customWidth="1"/>
    <col min="5" max="5" width="19.85546875" style="1" customWidth="1"/>
    <col min="6" max="16384" width="11.42578125" style="1"/>
  </cols>
  <sheetData>
    <row r="1" spans="2:5">
      <c r="E1" s="4"/>
    </row>
    <row r="2" spans="2:5" ht="22.5" customHeight="1">
      <c r="B2" s="37" t="s">
        <v>0</v>
      </c>
      <c r="C2" s="37"/>
      <c r="D2" s="37"/>
      <c r="E2" s="37"/>
    </row>
    <row r="3" spans="2:5" ht="22.5" customHeight="1">
      <c r="B3" s="37" t="s">
        <v>90</v>
      </c>
      <c r="C3" s="37"/>
      <c r="D3" s="37"/>
      <c r="E3" s="37"/>
    </row>
    <row r="4" spans="2:5" ht="36" customHeight="1">
      <c r="B4" s="38" t="s">
        <v>189</v>
      </c>
      <c r="C4" s="38"/>
      <c r="D4" s="38"/>
      <c r="E4" s="38"/>
    </row>
    <row r="5" spans="2:5" ht="26.25" customHeight="1" thickBot="1">
      <c r="D5" s="5"/>
    </row>
    <row r="6" spans="2:5" ht="29.25" customHeight="1" thickBot="1">
      <c r="B6" s="32" t="s">
        <v>91</v>
      </c>
      <c r="C6" s="35"/>
      <c r="D6" s="36"/>
      <c r="E6" s="8" t="s">
        <v>92</v>
      </c>
    </row>
    <row r="7" spans="2:5" ht="29.25" hidden="1" customHeight="1" outlineLevel="2" thickBot="1">
      <c r="B7" s="11" t="s">
        <v>94</v>
      </c>
      <c r="C7" s="11" t="s">
        <v>3</v>
      </c>
      <c r="D7" s="12" t="s">
        <v>4</v>
      </c>
      <c r="E7" s="14">
        <v>16025439.460000001</v>
      </c>
    </row>
    <row r="8" spans="2:5" ht="29.25" hidden="1" customHeight="1" outlineLevel="2" thickBot="1">
      <c r="B8" s="11" t="s">
        <v>94</v>
      </c>
      <c r="C8" s="11" t="s">
        <v>1</v>
      </c>
      <c r="D8" s="12" t="s">
        <v>2</v>
      </c>
      <c r="E8" s="14">
        <v>9341583.8599999994</v>
      </c>
    </row>
    <row r="9" spans="2:5" ht="29.25" hidden="1" customHeight="1" outlineLevel="2" thickBot="1">
      <c r="B9" s="23" t="s">
        <v>94</v>
      </c>
      <c r="C9" s="23" t="s">
        <v>124</v>
      </c>
      <c r="D9" s="19" t="s">
        <v>125</v>
      </c>
      <c r="E9" s="18">
        <v>3741583.86</v>
      </c>
    </row>
    <row r="10" spans="2:5" ht="29.25" hidden="1" customHeight="1" outlineLevel="2" thickBot="1">
      <c r="B10" s="23" t="s">
        <v>94</v>
      </c>
      <c r="C10" s="23" t="s">
        <v>144</v>
      </c>
      <c r="D10" s="19" t="s">
        <v>145</v>
      </c>
      <c r="E10" s="18">
        <v>5600000</v>
      </c>
    </row>
    <row r="11" spans="2:5" ht="29.25" hidden="1" customHeight="1" outlineLevel="2" thickBot="1">
      <c r="B11" s="11" t="s">
        <v>94</v>
      </c>
      <c r="C11" s="11" t="s">
        <v>108</v>
      </c>
      <c r="D11" s="12" t="s">
        <v>109</v>
      </c>
      <c r="E11" s="14">
        <v>4700000</v>
      </c>
    </row>
    <row r="12" spans="2:5" ht="29.25" hidden="1" customHeight="1" outlineLevel="2" thickBot="1">
      <c r="B12" s="23" t="s">
        <v>94</v>
      </c>
      <c r="C12" s="23" t="s">
        <v>110</v>
      </c>
      <c r="D12" s="19" t="s">
        <v>111</v>
      </c>
      <c r="E12" s="18">
        <v>4700000</v>
      </c>
    </row>
    <row r="13" spans="2:5" ht="29.25" hidden="1" customHeight="1" outlineLevel="2" thickBot="1">
      <c r="B13" s="11" t="s">
        <v>94</v>
      </c>
      <c r="C13" s="11" t="s">
        <v>7</v>
      </c>
      <c r="D13" s="12" t="s">
        <v>8</v>
      </c>
      <c r="E13" s="14">
        <v>-896861.4</v>
      </c>
    </row>
    <row r="14" spans="2:5" ht="29.25" hidden="1" customHeight="1" outlineLevel="2" thickBot="1">
      <c r="B14" s="23" t="s">
        <v>94</v>
      </c>
      <c r="C14" s="23" t="s">
        <v>5</v>
      </c>
      <c r="D14" s="19" t="s">
        <v>6</v>
      </c>
      <c r="E14" s="18">
        <v>-2138762.4</v>
      </c>
    </row>
    <row r="15" spans="2:5" ht="29.25" hidden="1" customHeight="1" outlineLevel="2" thickBot="1">
      <c r="B15" s="23" t="s">
        <v>94</v>
      </c>
      <c r="C15" s="23" t="s">
        <v>9</v>
      </c>
      <c r="D15" s="19" t="s">
        <v>10</v>
      </c>
      <c r="E15" s="18">
        <v>1241901</v>
      </c>
    </row>
    <row r="16" spans="2:5" ht="29.25" hidden="1" customHeight="1" outlineLevel="2" thickBot="1">
      <c r="B16" s="11" t="s">
        <v>94</v>
      </c>
      <c r="C16" s="11" t="s">
        <v>15</v>
      </c>
      <c r="D16" s="12" t="s">
        <v>16</v>
      </c>
      <c r="E16" s="14">
        <v>1453025</v>
      </c>
    </row>
    <row r="17" spans="2:5" ht="29.25" hidden="1" customHeight="1" outlineLevel="2" thickBot="1">
      <c r="B17" s="23" t="s">
        <v>94</v>
      </c>
      <c r="C17" s="23" t="s">
        <v>13</v>
      </c>
      <c r="D17" s="19" t="s">
        <v>14</v>
      </c>
      <c r="E17" s="18">
        <v>1378510</v>
      </c>
    </row>
    <row r="18" spans="2:5" ht="29.25" hidden="1" customHeight="1" outlineLevel="2" thickBot="1">
      <c r="B18" s="23" t="s">
        <v>94</v>
      </c>
      <c r="C18" s="23" t="s">
        <v>17</v>
      </c>
      <c r="D18" s="19" t="s">
        <v>18</v>
      </c>
      <c r="E18" s="18">
        <v>74515</v>
      </c>
    </row>
    <row r="19" spans="2:5" ht="29.25" hidden="1" customHeight="1" outlineLevel="2" thickBot="1">
      <c r="B19" s="11" t="s">
        <v>94</v>
      </c>
      <c r="C19" s="11" t="s">
        <v>20</v>
      </c>
      <c r="D19" s="12" t="s">
        <v>21</v>
      </c>
      <c r="E19" s="14">
        <v>1427692</v>
      </c>
    </row>
    <row r="20" spans="2:5" ht="29.25" hidden="1" customHeight="1" outlineLevel="2" thickBot="1">
      <c r="B20" s="23" t="s">
        <v>94</v>
      </c>
      <c r="C20" s="23" t="s">
        <v>19</v>
      </c>
      <c r="D20" s="19" t="s">
        <v>138</v>
      </c>
      <c r="E20" s="18">
        <v>757064</v>
      </c>
    </row>
    <row r="21" spans="2:5" ht="29.25" hidden="1" customHeight="1" outlineLevel="2" thickBot="1">
      <c r="B21" s="23" t="s">
        <v>94</v>
      </c>
      <c r="C21" s="23" t="s">
        <v>22</v>
      </c>
      <c r="D21" s="19" t="s">
        <v>23</v>
      </c>
      <c r="E21" s="18">
        <v>223543</v>
      </c>
    </row>
    <row r="22" spans="2:5" ht="29.25" hidden="1" customHeight="1" outlineLevel="2" thickBot="1">
      <c r="B22" s="23" t="s">
        <v>94</v>
      </c>
      <c r="C22" s="23" t="s">
        <v>24</v>
      </c>
      <c r="D22" s="19" t="s">
        <v>25</v>
      </c>
      <c r="E22" s="18">
        <v>447085</v>
      </c>
    </row>
    <row r="23" spans="2:5" ht="29.25" hidden="1" customHeight="1" outlineLevel="2" thickBot="1">
      <c r="B23" s="11" t="s">
        <v>94</v>
      </c>
      <c r="C23" s="11" t="s">
        <v>28</v>
      </c>
      <c r="D23" s="12" t="s">
        <v>29</v>
      </c>
      <c r="E23" s="14">
        <v>-25974143</v>
      </c>
    </row>
    <row r="24" spans="2:5" ht="29.25" hidden="1" customHeight="1" outlineLevel="2" thickBot="1">
      <c r="B24" s="11" t="s">
        <v>94</v>
      </c>
      <c r="C24" s="11" t="s">
        <v>26</v>
      </c>
      <c r="D24" s="12" t="s">
        <v>27</v>
      </c>
      <c r="E24" s="14">
        <v>-726000</v>
      </c>
    </row>
    <row r="25" spans="2:5" ht="29.25" hidden="1" customHeight="1" outlineLevel="2" thickBot="1">
      <c r="B25" s="23" t="s">
        <v>94</v>
      </c>
      <c r="C25" s="23" t="s">
        <v>97</v>
      </c>
      <c r="D25" s="19" t="s">
        <v>98</v>
      </c>
      <c r="E25" s="18">
        <v>-106000</v>
      </c>
    </row>
    <row r="26" spans="2:5" ht="29.25" hidden="1" customHeight="1" outlineLevel="2" thickBot="1">
      <c r="B26" s="23" t="s">
        <v>94</v>
      </c>
      <c r="C26" s="23" t="s">
        <v>171</v>
      </c>
      <c r="D26" s="19" t="s">
        <v>188</v>
      </c>
      <c r="E26" s="18">
        <v>-620000</v>
      </c>
    </row>
    <row r="27" spans="2:5" ht="29.25" hidden="1" customHeight="1" outlineLevel="2" thickBot="1">
      <c r="B27" s="11" t="s">
        <v>94</v>
      </c>
      <c r="C27" s="11" t="s">
        <v>30</v>
      </c>
      <c r="D27" s="12" t="s">
        <v>31</v>
      </c>
      <c r="E27" s="14">
        <v>14714000</v>
      </c>
    </row>
    <row r="28" spans="2:5" ht="29.25" hidden="1" customHeight="1" outlineLevel="2" thickBot="1">
      <c r="B28" s="23" t="s">
        <v>94</v>
      </c>
      <c r="C28" s="23" t="s">
        <v>152</v>
      </c>
      <c r="D28" s="19" t="s">
        <v>153</v>
      </c>
      <c r="E28" s="18">
        <v>-2000000</v>
      </c>
    </row>
    <row r="29" spans="2:5" ht="29.25" hidden="1" customHeight="1" outlineLevel="2" thickBot="1">
      <c r="B29" s="23" t="s">
        <v>94</v>
      </c>
      <c r="C29" s="23" t="s">
        <v>141</v>
      </c>
      <c r="D29" s="19" t="s">
        <v>142</v>
      </c>
      <c r="E29" s="18">
        <v>1700000</v>
      </c>
    </row>
    <row r="30" spans="2:5" ht="29.25" hidden="1" customHeight="1" outlineLevel="2" thickBot="1">
      <c r="B30" s="23" t="s">
        <v>94</v>
      </c>
      <c r="C30" s="23" t="s">
        <v>32</v>
      </c>
      <c r="D30" s="19" t="s">
        <v>33</v>
      </c>
      <c r="E30" s="18">
        <v>14000</v>
      </c>
    </row>
    <row r="31" spans="2:5" ht="29.25" hidden="1" customHeight="1" outlineLevel="2" thickBot="1">
      <c r="B31" s="23" t="s">
        <v>94</v>
      </c>
      <c r="C31" s="23" t="s">
        <v>172</v>
      </c>
      <c r="D31" s="19" t="s">
        <v>187</v>
      </c>
      <c r="E31" s="18">
        <v>15000000</v>
      </c>
    </row>
    <row r="32" spans="2:5" ht="29.25" hidden="1" customHeight="1" outlineLevel="2" thickBot="1">
      <c r="B32" s="11" t="s">
        <v>94</v>
      </c>
      <c r="C32" s="9" t="s">
        <v>36</v>
      </c>
      <c r="D32" s="10" t="s">
        <v>37</v>
      </c>
      <c r="E32" s="13">
        <v>-42467143</v>
      </c>
    </row>
    <row r="33" spans="2:5" ht="29.25" hidden="1" customHeight="1" outlineLevel="2" thickBot="1">
      <c r="B33" s="23" t="s">
        <v>94</v>
      </c>
      <c r="C33" s="2" t="s">
        <v>156</v>
      </c>
      <c r="D33" s="6" t="s">
        <v>157</v>
      </c>
      <c r="E33" s="15">
        <v>-22603143</v>
      </c>
    </row>
    <row r="34" spans="2:5" ht="29.25" hidden="1" customHeight="1" outlineLevel="2" thickBot="1">
      <c r="B34" s="23" t="s">
        <v>94</v>
      </c>
      <c r="C34" s="2" t="s">
        <v>34</v>
      </c>
      <c r="D34" s="6" t="s">
        <v>35</v>
      </c>
      <c r="E34" s="15">
        <v>-2864000</v>
      </c>
    </row>
    <row r="35" spans="2:5" ht="29.25" hidden="1" customHeight="1" outlineLevel="2" thickBot="1">
      <c r="B35" s="23" t="s">
        <v>94</v>
      </c>
      <c r="C35" s="2" t="s">
        <v>38</v>
      </c>
      <c r="D35" s="6" t="s">
        <v>39</v>
      </c>
      <c r="E35" s="15">
        <v>-17000000</v>
      </c>
    </row>
    <row r="36" spans="2:5" ht="29.25" hidden="1" customHeight="1" outlineLevel="2" thickBot="1">
      <c r="B36" s="11" t="s">
        <v>94</v>
      </c>
      <c r="C36" s="9" t="s">
        <v>40</v>
      </c>
      <c r="D36" s="10" t="s">
        <v>41</v>
      </c>
      <c r="E36" s="13">
        <v>65000</v>
      </c>
    </row>
    <row r="37" spans="2:5" ht="29.25" hidden="1" customHeight="1" outlineLevel="2" thickBot="1">
      <c r="B37" s="23" t="s">
        <v>94</v>
      </c>
      <c r="C37" s="2" t="s">
        <v>126</v>
      </c>
      <c r="D37" s="6" t="s">
        <v>127</v>
      </c>
      <c r="E37" s="15">
        <v>65000</v>
      </c>
    </row>
    <row r="38" spans="2:5" ht="29.25" hidden="1" customHeight="1" outlineLevel="2" thickBot="1">
      <c r="B38" s="11" t="s">
        <v>94</v>
      </c>
      <c r="C38" s="9" t="s">
        <v>44</v>
      </c>
      <c r="D38" s="10" t="s">
        <v>45</v>
      </c>
      <c r="E38" s="13">
        <v>4620000</v>
      </c>
    </row>
    <row r="39" spans="2:5" ht="29.25" hidden="1" customHeight="1" outlineLevel="2" thickBot="1">
      <c r="B39" s="23" t="s">
        <v>94</v>
      </c>
      <c r="C39" s="2" t="s">
        <v>42</v>
      </c>
      <c r="D39" s="6" t="s">
        <v>43</v>
      </c>
      <c r="E39" s="15">
        <v>2120000</v>
      </c>
    </row>
    <row r="40" spans="2:5" ht="29.25" hidden="1" customHeight="1" outlineLevel="2" thickBot="1">
      <c r="B40" s="23" t="s">
        <v>94</v>
      </c>
      <c r="C40" s="2" t="s">
        <v>146</v>
      </c>
      <c r="D40" s="6" t="s">
        <v>147</v>
      </c>
      <c r="E40" s="15">
        <v>2500000</v>
      </c>
    </row>
    <row r="41" spans="2:5" ht="29.25" hidden="1" customHeight="1" outlineLevel="2" thickBot="1">
      <c r="B41" s="11" t="s">
        <v>94</v>
      </c>
      <c r="C41" s="9" t="s">
        <v>46</v>
      </c>
      <c r="D41" s="10" t="s">
        <v>47</v>
      </c>
      <c r="E41" s="13">
        <v>-2180000</v>
      </c>
    </row>
    <row r="42" spans="2:5" ht="29.25" hidden="1" customHeight="1" outlineLevel="2" thickBot="1">
      <c r="B42" s="23" t="s">
        <v>94</v>
      </c>
      <c r="C42" s="2" t="s">
        <v>173</v>
      </c>
      <c r="D42" s="6" t="s">
        <v>186</v>
      </c>
      <c r="E42" s="15">
        <v>-600000</v>
      </c>
    </row>
    <row r="43" spans="2:5" ht="29.25" hidden="1" customHeight="1" outlineLevel="2" thickBot="1">
      <c r="B43" s="23" t="s">
        <v>94</v>
      </c>
      <c r="C43" s="2" t="s">
        <v>128</v>
      </c>
      <c r="D43" s="6" t="s">
        <v>130</v>
      </c>
      <c r="E43" s="15">
        <v>-30000</v>
      </c>
    </row>
    <row r="44" spans="2:5" ht="29.25" hidden="1" customHeight="1" outlineLevel="2" thickBot="1">
      <c r="B44" s="23" t="s">
        <v>94</v>
      </c>
      <c r="C44" s="2" t="s">
        <v>129</v>
      </c>
      <c r="D44" s="6" t="s">
        <v>131</v>
      </c>
      <c r="E44" s="15">
        <v>-225000</v>
      </c>
    </row>
    <row r="45" spans="2:5" ht="29.25" hidden="1" customHeight="1" outlineLevel="2" thickBot="1">
      <c r="B45" s="23" t="s">
        <v>94</v>
      </c>
      <c r="C45" s="2" t="s">
        <v>48</v>
      </c>
      <c r="D45" s="6" t="s">
        <v>49</v>
      </c>
      <c r="E45" s="15">
        <v>-1325000</v>
      </c>
    </row>
    <row r="46" spans="2:5" ht="29.25" hidden="1" customHeight="1" outlineLevel="2" thickBot="1">
      <c r="B46" s="11" t="s">
        <v>94</v>
      </c>
      <c r="C46" s="9" t="s">
        <v>54</v>
      </c>
      <c r="D46" s="10" t="s">
        <v>55</v>
      </c>
      <c r="E46" s="13">
        <v>-5904958.75</v>
      </c>
    </row>
    <row r="47" spans="2:5" ht="29.25" hidden="1" customHeight="1" outlineLevel="2" thickBot="1">
      <c r="B47" s="11" t="s">
        <v>94</v>
      </c>
      <c r="C47" s="9" t="s">
        <v>52</v>
      </c>
      <c r="D47" s="10" t="s">
        <v>53</v>
      </c>
      <c r="E47" s="13">
        <v>-45511</v>
      </c>
    </row>
    <row r="48" spans="2:5" ht="29.25" hidden="1" customHeight="1" outlineLevel="2" thickBot="1">
      <c r="B48" s="23" t="s">
        <v>94</v>
      </c>
      <c r="C48" s="2" t="s">
        <v>58</v>
      </c>
      <c r="D48" s="6" t="s">
        <v>59</v>
      </c>
      <c r="E48" s="15">
        <v>-41611</v>
      </c>
    </row>
    <row r="49" spans="2:5" ht="29.25" hidden="1" customHeight="1" outlineLevel="2" thickBot="1">
      <c r="B49" s="23" t="s">
        <v>94</v>
      </c>
      <c r="C49" s="2" t="s">
        <v>60</v>
      </c>
      <c r="D49" s="6" t="s">
        <v>61</v>
      </c>
      <c r="E49" s="15">
        <v>-3900</v>
      </c>
    </row>
    <row r="50" spans="2:5" ht="29.25" hidden="1" customHeight="1" outlineLevel="2" thickBot="1">
      <c r="B50" s="11" t="s">
        <v>94</v>
      </c>
      <c r="C50" s="9" t="s">
        <v>103</v>
      </c>
      <c r="D50" s="10" t="s">
        <v>143</v>
      </c>
      <c r="E50" s="13">
        <v>-230854.5</v>
      </c>
    </row>
    <row r="51" spans="2:5" ht="29.25" hidden="1" customHeight="1" outlineLevel="2" thickBot="1">
      <c r="B51" s="23" t="s">
        <v>94</v>
      </c>
      <c r="C51" s="2" t="s">
        <v>174</v>
      </c>
      <c r="D51" s="6" t="s">
        <v>185</v>
      </c>
      <c r="E51" s="15">
        <v>-230854.5</v>
      </c>
    </row>
    <row r="52" spans="2:5" ht="29.25" hidden="1" customHeight="1" outlineLevel="2" thickBot="1">
      <c r="B52" s="11" t="s">
        <v>94</v>
      </c>
      <c r="C52" s="9" t="s">
        <v>56</v>
      </c>
      <c r="D52" s="10" t="s">
        <v>57</v>
      </c>
      <c r="E52" s="13">
        <v>-1021500</v>
      </c>
    </row>
    <row r="53" spans="2:5" ht="29.25" hidden="1" customHeight="1" outlineLevel="2" thickBot="1">
      <c r="B53" s="23" t="s">
        <v>94</v>
      </c>
      <c r="C53" s="2" t="s">
        <v>175</v>
      </c>
      <c r="D53" s="6" t="s">
        <v>184</v>
      </c>
      <c r="E53" s="15">
        <v>-160000</v>
      </c>
    </row>
    <row r="54" spans="2:5" ht="29.25" hidden="1" customHeight="1" outlineLevel="2" thickBot="1">
      <c r="B54" s="23" t="s">
        <v>94</v>
      </c>
      <c r="C54" s="2" t="s">
        <v>176</v>
      </c>
      <c r="D54" s="6" t="s">
        <v>183</v>
      </c>
      <c r="E54" s="15">
        <v>-711500</v>
      </c>
    </row>
    <row r="55" spans="2:5" ht="29.25" hidden="1" customHeight="1" outlineLevel="2" thickBot="1">
      <c r="B55" s="23" t="s">
        <v>94</v>
      </c>
      <c r="C55" s="2" t="s">
        <v>62</v>
      </c>
      <c r="D55" s="6" t="s">
        <v>63</v>
      </c>
      <c r="E55" s="15">
        <v>-100000</v>
      </c>
    </row>
    <row r="56" spans="2:5" ht="29.25" hidden="1" customHeight="1" outlineLevel="2" thickBot="1">
      <c r="B56" s="23" t="s">
        <v>94</v>
      </c>
      <c r="C56" s="2" t="s">
        <v>148</v>
      </c>
      <c r="D56" s="6" t="s">
        <v>149</v>
      </c>
      <c r="E56" s="15">
        <v>-50000</v>
      </c>
    </row>
    <row r="57" spans="2:5" ht="29.25" hidden="1" customHeight="1" outlineLevel="2" thickBot="1">
      <c r="B57" s="11" t="s">
        <v>94</v>
      </c>
      <c r="C57" s="9" t="s">
        <v>64</v>
      </c>
      <c r="D57" s="10" t="s">
        <v>65</v>
      </c>
      <c r="E57" s="13">
        <v>350000</v>
      </c>
    </row>
    <row r="58" spans="2:5" ht="29.25" hidden="1" customHeight="1" outlineLevel="2" thickBot="1">
      <c r="B58" s="23" t="s">
        <v>94</v>
      </c>
      <c r="C58" s="2" t="s">
        <v>134</v>
      </c>
      <c r="D58" s="6" t="s">
        <v>135</v>
      </c>
      <c r="E58" s="15">
        <v>350000</v>
      </c>
    </row>
    <row r="59" spans="2:5" ht="29.25" hidden="1" customHeight="1" outlineLevel="2" thickBot="1">
      <c r="B59" s="11" t="s">
        <v>94</v>
      </c>
      <c r="C59" s="9" t="s">
        <v>68</v>
      </c>
      <c r="D59" s="10" t="s">
        <v>69</v>
      </c>
      <c r="E59" s="13">
        <v>-4957093.25</v>
      </c>
    </row>
    <row r="60" spans="2:5" ht="29.25" hidden="1" customHeight="1" outlineLevel="2" thickBot="1">
      <c r="B60" s="23" t="s">
        <v>94</v>
      </c>
      <c r="C60" s="2" t="s">
        <v>136</v>
      </c>
      <c r="D60" s="6" t="s">
        <v>137</v>
      </c>
      <c r="E60" s="15">
        <v>-644782.35</v>
      </c>
    </row>
    <row r="61" spans="2:5" ht="29.25" hidden="1" customHeight="1" outlineLevel="2" thickBot="1">
      <c r="B61" s="23" t="s">
        <v>94</v>
      </c>
      <c r="C61" s="2" t="s">
        <v>104</v>
      </c>
      <c r="D61" s="6" t="s">
        <v>105</v>
      </c>
      <c r="E61" s="15">
        <v>-872985.9</v>
      </c>
    </row>
    <row r="62" spans="2:5" ht="29.25" hidden="1" customHeight="1" outlineLevel="2" thickBot="1">
      <c r="B62" s="23" t="s">
        <v>94</v>
      </c>
      <c r="C62" s="2" t="s">
        <v>66</v>
      </c>
      <c r="D62" s="6" t="s">
        <v>67</v>
      </c>
      <c r="E62" s="15">
        <v>-2472422</v>
      </c>
    </row>
    <row r="63" spans="2:5" ht="29.25" hidden="1" customHeight="1" outlineLevel="2" thickBot="1">
      <c r="B63" s="23" t="s">
        <v>94</v>
      </c>
      <c r="C63" s="2" t="s">
        <v>70</v>
      </c>
      <c r="D63" s="6" t="s">
        <v>71</v>
      </c>
      <c r="E63" s="15">
        <v>-6903</v>
      </c>
    </row>
    <row r="64" spans="2:5" ht="29.25" hidden="1" customHeight="1" outlineLevel="2" thickBot="1">
      <c r="B64" s="23" t="s">
        <v>94</v>
      </c>
      <c r="C64" s="2" t="s">
        <v>72</v>
      </c>
      <c r="D64" s="6" t="s">
        <v>73</v>
      </c>
      <c r="E64" s="15">
        <v>-1000000</v>
      </c>
    </row>
    <row r="65" spans="2:5" ht="29.25" hidden="1" customHeight="1" outlineLevel="2" thickBot="1">
      <c r="B65" s="23" t="s">
        <v>94</v>
      </c>
      <c r="C65" s="2" t="s">
        <v>74</v>
      </c>
      <c r="D65" s="6" t="s">
        <v>75</v>
      </c>
      <c r="E65" s="15">
        <v>40000</v>
      </c>
    </row>
    <row r="66" spans="2:5" ht="29.25" hidden="1" customHeight="1" outlineLevel="2" thickBot="1">
      <c r="B66" s="11" t="s">
        <v>94</v>
      </c>
      <c r="C66" s="11" t="s">
        <v>78</v>
      </c>
      <c r="D66" s="12" t="s">
        <v>79</v>
      </c>
      <c r="E66" s="14">
        <v>3218354.75</v>
      </c>
    </row>
    <row r="67" spans="2:5" ht="29.25" hidden="1" customHeight="1" outlineLevel="2" thickBot="1">
      <c r="B67" s="11" t="s">
        <v>94</v>
      </c>
      <c r="C67" s="9" t="s">
        <v>76</v>
      </c>
      <c r="D67" s="10" t="s">
        <v>77</v>
      </c>
      <c r="E67" s="13">
        <v>1191023</v>
      </c>
    </row>
    <row r="68" spans="2:5" ht="29.25" hidden="1" customHeight="1" outlineLevel="2" thickBot="1">
      <c r="B68" s="23" t="s">
        <v>94</v>
      </c>
      <c r="C68" s="2" t="s">
        <v>177</v>
      </c>
      <c r="D68" s="6" t="s">
        <v>182</v>
      </c>
      <c r="E68" s="15">
        <v>-3533484</v>
      </c>
    </row>
    <row r="69" spans="2:5" ht="29.25" hidden="1" customHeight="1" outlineLevel="2" thickBot="1">
      <c r="B69" s="23" t="s">
        <v>94</v>
      </c>
      <c r="C69" s="2" t="s">
        <v>80</v>
      </c>
      <c r="D69" s="6" t="s">
        <v>81</v>
      </c>
      <c r="E69" s="15">
        <v>2174507</v>
      </c>
    </row>
    <row r="70" spans="2:5" ht="29.25" hidden="1" customHeight="1" outlineLevel="2" thickBot="1">
      <c r="B70" s="23" t="s">
        <v>94</v>
      </c>
      <c r="C70" s="2" t="s">
        <v>82</v>
      </c>
      <c r="D70" s="6" t="s">
        <v>83</v>
      </c>
      <c r="E70" s="15">
        <v>1550000</v>
      </c>
    </row>
    <row r="71" spans="2:5" ht="29.25" hidden="1" customHeight="1" outlineLevel="2" thickBot="1">
      <c r="B71" s="23" t="s">
        <v>94</v>
      </c>
      <c r="C71" s="2" t="s">
        <v>84</v>
      </c>
      <c r="D71" s="6" t="s">
        <v>85</v>
      </c>
      <c r="E71" s="15">
        <v>1000000</v>
      </c>
    </row>
    <row r="72" spans="2:5" ht="29.25" hidden="1" customHeight="1" outlineLevel="2" thickBot="1">
      <c r="B72" s="11" t="s">
        <v>94</v>
      </c>
      <c r="C72" s="2" t="s">
        <v>161</v>
      </c>
      <c r="D72" s="10" t="s">
        <v>163</v>
      </c>
      <c r="E72" s="13">
        <v>2027331.75</v>
      </c>
    </row>
    <row r="73" spans="2:5" ht="29.25" hidden="1" customHeight="1" outlineLevel="2" thickBot="1">
      <c r="B73" s="23" t="s">
        <v>94</v>
      </c>
      <c r="C73" s="2" t="s">
        <v>162</v>
      </c>
      <c r="D73" s="6" t="s">
        <v>164</v>
      </c>
      <c r="E73" s="15">
        <v>2027331.75</v>
      </c>
    </row>
    <row r="74" spans="2:5" ht="29.25" hidden="1" customHeight="1" outlineLevel="2" thickBot="1">
      <c r="B74" s="11" t="s">
        <v>94</v>
      </c>
      <c r="C74" s="9" t="s">
        <v>151</v>
      </c>
      <c r="D74" s="10" t="s">
        <v>150</v>
      </c>
      <c r="E74" s="13">
        <v>11000000</v>
      </c>
    </row>
    <row r="75" spans="2:5" ht="29.25" hidden="1" customHeight="1" outlineLevel="2" thickBot="1">
      <c r="B75" s="11" t="s">
        <v>94</v>
      </c>
      <c r="C75" s="9" t="s">
        <v>179</v>
      </c>
      <c r="D75" s="10" t="s">
        <v>181</v>
      </c>
      <c r="E75" s="13">
        <v>11000000</v>
      </c>
    </row>
    <row r="76" spans="2:5" ht="29.25" hidden="1" customHeight="1" outlineLevel="2" thickBot="1">
      <c r="B76" s="2" t="s">
        <v>94</v>
      </c>
      <c r="C76" s="2" t="s">
        <v>178</v>
      </c>
      <c r="D76" s="6" t="s">
        <v>180</v>
      </c>
      <c r="E76" s="15">
        <v>11000000</v>
      </c>
    </row>
    <row r="77" spans="2:5" ht="29.25" customHeight="1" outlineLevel="1" collapsed="1" thickBot="1">
      <c r="B77" s="29" t="s">
        <v>94</v>
      </c>
      <c r="C77" s="30"/>
      <c r="D77" s="31"/>
      <c r="E77" s="13">
        <f>+E7+E23+E46+E66+E74</f>
        <v>-1635307.5399999991</v>
      </c>
    </row>
    <row r="78" spans="2:5" ht="29.25" customHeight="1" thickBot="1">
      <c r="B78" s="32" t="s">
        <v>93</v>
      </c>
      <c r="C78" s="33"/>
      <c r="D78" s="34"/>
      <c r="E78" s="14">
        <f>E77</f>
        <v>-1635307.5399999991</v>
      </c>
    </row>
  </sheetData>
  <mergeCells count="6">
    <mergeCell ref="B77:D77"/>
    <mergeCell ref="B78:D78"/>
    <mergeCell ref="B6:D6"/>
    <mergeCell ref="B2:E2"/>
    <mergeCell ref="B3:E3"/>
    <mergeCell ref="B4:E4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73"/>
  <sheetViews>
    <sheetView topLeftCell="A145" zoomScaleNormal="100" workbookViewId="0">
      <selection activeCell="B173" sqref="B173:D173"/>
    </sheetView>
  </sheetViews>
  <sheetFormatPr baseColWidth="10" defaultRowHeight="15" outlineLevelRow="2"/>
  <cols>
    <col min="1" max="1" width="11.42578125" style="1"/>
    <col min="2" max="2" width="40.28515625" style="3" customWidth="1"/>
    <col min="3" max="3" width="11.42578125" style="3"/>
    <col min="4" max="4" width="49.28515625" style="3" customWidth="1"/>
    <col min="5" max="5" width="14.7109375" style="3" customWidth="1"/>
    <col min="6" max="16384" width="11.42578125" style="1"/>
  </cols>
  <sheetData>
    <row r="1" spans="2:5">
      <c r="E1" s="4"/>
    </row>
    <row r="2" spans="2:5" ht="22.5" customHeight="1">
      <c r="B2" s="37" t="s">
        <v>0</v>
      </c>
      <c r="C2" s="37"/>
      <c r="D2" s="37"/>
      <c r="E2" s="37"/>
    </row>
    <row r="3" spans="2:5" ht="22.5" customHeight="1">
      <c r="B3" s="37" t="s">
        <v>120</v>
      </c>
      <c r="C3" s="37"/>
      <c r="D3" s="37"/>
      <c r="E3" s="37"/>
    </row>
    <row r="4" spans="2:5" ht="36" customHeight="1">
      <c r="B4" s="38" t="s">
        <v>189</v>
      </c>
      <c r="C4" s="38"/>
      <c r="D4" s="38"/>
      <c r="E4" s="38"/>
    </row>
    <row r="5" spans="2:5" ht="15.75" thickBot="1"/>
    <row r="6" spans="2:5" ht="29.25" thickBot="1">
      <c r="B6" s="39" t="s">
        <v>91</v>
      </c>
      <c r="C6" s="33"/>
      <c r="D6" s="34"/>
      <c r="E6" s="8" t="s">
        <v>92</v>
      </c>
    </row>
    <row r="7" spans="2:5" ht="29.25" hidden="1" customHeight="1" outlineLevel="2" thickBot="1">
      <c r="B7" s="12" t="s">
        <v>95</v>
      </c>
      <c r="C7" s="12" t="s">
        <v>3</v>
      </c>
      <c r="D7" s="12" t="s">
        <v>4</v>
      </c>
      <c r="E7" s="14">
        <v>-12000000</v>
      </c>
    </row>
    <row r="8" spans="2:5" ht="29.25" hidden="1" customHeight="1" outlineLevel="2" thickBot="1">
      <c r="B8" s="12" t="s">
        <v>95</v>
      </c>
      <c r="C8" s="12" t="s">
        <v>1</v>
      </c>
      <c r="D8" s="12" t="s">
        <v>2</v>
      </c>
      <c r="E8" s="14">
        <v>-4000000</v>
      </c>
    </row>
    <row r="9" spans="2:5" ht="29.25" hidden="1" customHeight="1" outlineLevel="2" thickBot="1">
      <c r="B9" s="19" t="s">
        <v>190</v>
      </c>
      <c r="C9" s="19" t="s">
        <v>124</v>
      </c>
      <c r="D9" s="19" t="s">
        <v>125</v>
      </c>
      <c r="E9" s="18">
        <v>-4000000</v>
      </c>
    </row>
    <row r="10" spans="2:5" ht="29.25" hidden="1" customHeight="1" outlineLevel="2" thickBot="1">
      <c r="B10" s="12" t="s">
        <v>95</v>
      </c>
      <c r="C10" s="12" t="s">
        <v>108</v>
      </c>
      <c r="D10" s="12" t="s">
        <v>109</v>
      </c>
      <c r="E10" s="14">
        <v>1000000</v>
      </c>
    </row>
    <row r="11" spans="2:5" ht="29.25" hidden="1" customHeight="1" outlineLevel="2" thickBot="1">
      <c r="B11" s="19" t="s">
        <v>190</v>
      </c>
      <c r="C11" s="19" t="s">
        <v>110</v>
      </c>
      <c r="D11" s="19" t="s">
        <v>111</v>
      </c>
      <c r="E11" s="18">
        <v>1000000</v>
      </c>
    </row>
    <row r="12" spans="2:5" ht="29.25" hidden="1" customHeight="1" outlineLevel="2" thickBot="1">
      <c r="B12" s="12" t="s">
        <v>95</v>
      </c>
      <c r="C12" s="12" t="s">
        <v>7</v>
      </c>
      <c r="D12" s="12" t="s">
        <v>8</v>
      </c>
      <c r="E12" s="14">
        <v>-9000000</v>
      </c>
    </row>
    <row r="13" spans="2:5" ht="29.25" hidden="1" customHeight="1" outlineLevel="2" thickBot="1">
      <c r="B13" s="19" t="s">
        <v>190</v>
      </c>
      <c r="C13" s="19" t="s">
        <v>5</v>
      </c>
      <c r="D13" s="19" t="s">
        <v>6</v>
      </c>
      <c r="E13" s="18">
        <v>-9000000</v>
      </c>
    </row>
    <row r="14" spans="2:5" ht="29.25" hidden="1" customHeight="1" outlineLevel="2" thickBot="1">
      <c r="B14" s="12" t="s">
        <v>95</v>
      </c>
      <c r="C14" s="12" t="s">
        <v>28</v>
      </c>
      <c r="D14" s="12" t="s">
        <v>29</v>
      </c>
      <c r="E14" s="14">
        <v>5469935.54</v>
      </c>
    </row>
    <row r="15" spans="2:5" ht="29.25" hidden="1" customHeight="1" outlineLevel="2" thickBot="1">
      <c r="B15" s="12" t="s">
        <v>95</v>
      </c>
      <c r="C15" s="12" t="s">
        <v>36</v>
      </c>
      <c r="D15" s="12" t="s">
        <v>37</v>
      </c>
      <c r="E15" s="14">
        <v>5469935.54</v>
      </c>
    </row>
    <row r="16" spans="2:5" ht="29.25" hidden="1" customHeight="1" outlineLevel="2" thickBot="1">
      <c r="B16" s="19" t="s">
        <v>190</v>
      </c>
      <c r="C16" s="19" t="s">
        <v>86</v>
      </c>
      <c r="D16" s="19" t="s">
        <v>87</v>
      </c>
      <c r="E16" s="18">
        <v>5469935.54</v>
      </c>
    </row>
    <row r="17" spans="2:5" ht="29.25" hidden="1" customHeight="1" outlineLevel="2" thickBot="1">
      <c r="B17" s="12" t="s">
        <v>95</v>
      </c>
      <c r="C17" s="12" t="s">
        <v>54</v>
      </c>
      <c r="D17" s="12" t="s">
        <v>55</v>
      </c>
      <c r="E17" s="14">
        <v>-1000000</v>
      </c>
    </row>
    <row r="18" spans="2:5" ht="29.25" hidden="1" customHeight="1" outlineLevel="2" thickBot="1">
      <c r="B18" s="12" t="s">
        <v>95</v>
      </c>
      <c r="C18" s="12" t="s">
        <v>52</v>
      </c>
      <c r="D18" s="12" t="s">
        <v>53</v>
      </c>
      <c r="E18" s="14">
        <v>-1000000</v>
      </c>
    </row>
    <row r="19" spans="2:5" ht="29.25" hidden="1" customHeight="1" outlineLevel="2" thickBot="1">
      <c r="B19" s="19" t="s">
        <v>190</v>
      </c>
      <c r="C19" s="19" t="s">
        <v>60</v>
      </c>
      <c r="D19" s="19" t="s">
        <v>61</v>
      </c>
      <c r="E19" s="18">
        <v>-1000000</v>
      </c>
    </row>
    <row r="20" spans="2:5" ht="29.25" customHeight="1" outlineLevel="1" collapsed="1" thickBot="1">
      <c r="B20" s="40" t="s">
        <v>95</v>
      </c>
      <c r="C20" s="41"/>
      <c r="D20" s="42"/>
      <c r="E20" s="13">
        <f>+E7+E14+E17</f>
        <v>-7530064.46</v>
      </c>
    </row>
    <row r="21" spans="2:5" ht="29.25" hidden="1" customHeight="1" outlineLevel="2" thickBot="1">
      <c r="B21" s="24" t="s">
        <v>101</v>
      </c>
      <c r="C21" s="12" t="s">
        <v>3</v>
      </c>
      <c r="D21" s="12" t="s">
        <v>4</v>
      </c>
      <c r="E21" s="13">
        <v>1240254.3799999999</v>
      </c>
    </row>
    <row r="22" spans="2:5" ht="29.25" hidden="1" customHeight="1" outlineLevel="2" thickBot="1">
      <c r="B22" s="24" t="s">
        <v>101</v>
      </c>
      <c r="C22" s="12" t="s">
        <v>108</v>
      </c>
      <c r="D22" s="12" t="s">
        <v>109</v>
      </c>
      <c r="E22" s="13">
        <v>1240254.3799999999</v>
      </c>
    </row>
    <row r="23" spans="2:5" ht="29.25" hidden="1" customHeight="1" outlineLevel="2" thickBot="1">
      <c r="B23" s="26" t="s">
        <v>114</v>
      </c>
      <c r="C23" s="19" t="s">
        <v>110</v>
      </c>
      <c r="D23" s="19" t="s">
        <v>111</v>
      </c>
      <c r="E23" s="15">
        <v>1240254.3799999999</v>
      </c>
    </row>
    <row r="24" spans="2:5" ht="29.25" hidden="1" customHeight="1" outlineLevel="2" thickBot="1">
      <c r="B24" s="24" t="s">
        <v>101</v>
      </c>
      <c r="C24" s="12" t="s">
        <v>28</v>
      </c>
      <c r="D24" s="12" t="s">
        <v>29</v>
      </c>
      <c r="E24" s="13">
        <v>14972900</v>
      </c>
    </row>
    <row r="25" spans="2:5" ht="29.25" hidden="1" customHeight="1" outlineLevel="2" thickBot="1">
      <c r="B25" s="24" t="s">
        <v>101</v>
      </c>
      <c r="C25" s="12" t="s">
        <v>30</v>
      </c>
      <c r="D25" s="25" t="s">
        <v>31</v>
      </c>
      <c r="E25" s="13">
        <v>-4250000</v>
      </c>
    </row>
    <row r="26" spans="2:5" ht="29.25" hidden="1" customHeight="1" outlineLevel="2" thickBot="1">
      <c r="B26" s="26" t="s">
        <v>114</v>
      </c>
      <c r="C26" s="19" t="s">
        <v>152</v>
      </c>
      <c r="D26" s="27" t="s">
        <v>153</v>
      </c>
      <c r="E26" s="15">
        <v>-4250000</v>
      </c>
    </row>
    <row r="27" spans="2:5" ht="29.25" hidden="1" customHeight="1" outlineLevel="2" thickBot="1">
      <c r="B27" s="24" t="s">
        <v>101</v>
      </c>
      <c r="C27" s="12" t="s">
        <v>36</v>
      </c>
      <c r="D27" s="25" t="s">
        <v>37</v>
      </c>
      <c r="E27" s="13">
        <v>19250000</v>
      </c>
    </row>
    <row r="28" spans="2:5" ht="29.25" hidden="1" customHeight="1" outlineLevel="2" thickBot="1">
      <c r="B28" s="26" t="s">
        <v>114</v>
      </c>
      <c r="C28" s="19" t="s">
        <v>86</v>
      </c>
      <c r="D28" s="27" t="s">
        <v>87</v>
      </c>
      <c r="E28" s="15">
        <v>19250000</v>
      </c>
    </row>
    <row r="29" spans="2:5" ht="29.25" hidden="1" customHeight="1" outlineLevel="2" thickBot="1">
      <c r="B29" s="24" t="s">
        <v>101</v>
      </c>
      <c r="C29" s="12" t="s">
        <v>46</v>
      </c>
      <c r="D29" s="25" t="s">
        <v>47</v>
      </c>
      <c r="E29" s="13">
        <v>-27100</v>
      </c>
    </row>
    <row r="30" spans="2:5" ht="29.25" hidden="1" customHeight="1" outlineLevel="2" thickBot="1">
      <c r="B30" s="26" t="s">
        <v>114</v>
      </c>
      <c r="C30" s="19" t="s">
        <v>128</v>
      </c>
      <c r="D30" s="27" t="s">
        <v>130</v>
      </c>
      <c r="E30" s="15">
        <v>-27100</v>
      </c>
    </row>
    <row r="31" spans="2:5" ht="29.25" hidden="1" customHeight="1" outlineLevel="2" thickBot="1">
      <c r="B31" s="24" t="s">
        <v>101</v>
      </c>
      <c r="C31" s="12" t="s">
        <v>54</v>
      </c>
      <c r="D31" s="25" t="s">
        <v>55</v>
      </c>
      <c r="E31" s="13">
        <v>-16213154.380000001</v>
      </c>
    </row>
    <row r="32" spans="2:5" ht="29.25" hidden="1" customHeight="1" outlineLevel="2" thickBot="1">
      <c r="B32" s="24" t="s">
        <v>101</v>
      </c>
      <c r="C32" s="12" t="s">
        <v>52</v>
      </c>
      <c r="D32" s="25" t="s">
        <v>53</v>
      </c>
      <c r="E32" s="13">
        <v>-500000</v>
      </c>
    </row>
    <row r="33" spans="2:5" ht="29.25" hidden="1" customHeight="1" outlineLevel="2" thickBot="1">
      <c r="B33" s="26" t="s">
        <v>114</v>
      </c>
      <c r="C33" s="19" t="s">
        <v>50</v>
      </c>
      <c r="D33" s="27" t="s">
        <v>51</v>
      </c>
      <c r="E33" s="15">
        <v>-500000</v>
      </c>
    </row>
    <row r="34" spans="2:5" ht="29.25" hidden="1" customHeight="1" outlineLevel="2" thickBot="1">
      <c r="B34" s="24" t="s">
        <v>101</v>
      </c>
      <c r="C34" s="12" t="s">
        <v>64</v>
      </c>
      <c r="D34" s="25" t="s">
        <v>65</v>
      </c>
      <c r="E34" s="13">
        <v>-200000</v>
      </c>
    </row>
    <row r="35" spans="2:5" ht="29.25" hidden="1" customHeight="1" outlineLevel="2" thickBot="1">
      <c r="B35" s="26" t="s">
        <v>114</v>
      </c>
      <c r="C35" s="19" t="s">
        <v>134</v>
      </c>
      <c r="D35" s="27" t="s">
        <v>135</v>
      </c>
      <c r="E35" s="15">
        <v>-200000</v>
      </c>
    </row>
    <row r="36" spans="2:5" ht="29.25" hidden="1" customHeight="1" outlineLevel="2" thickBot="1">
      <c r="B36" s="24" t="s">
        <v>101</v>
      </c>
      <c r="C36" s="12" t="s">
        <v>68</v>
      </c>
      <c r="D36" s="25" t="s">
        <v>69</v>
      </c>
      <c r="E36" s="13">
        <v>-15513154.380000001</v>
      </c>
    </row>
    <row r="37" spans="2:5" ht="29.25" hidden="1" customHeight="1" outlineLevel="2" thickBot="1">
      <c r="B37" s="26" t="s">
        <v>114</v>
      </c>
      <c r="C37" s="19" t="s">
        <v>136</v>
      </c>
      <c r="D37" s="27" t="s">
        <v>137</v>
      </c>
      <c r="E37" s="15">
        <v>-72004.38</v>
      </c>
    </row>
    <row r="38" spans="2:5" ht="29.25" hidden="1" customHeight="1" outlineLevel="2" thickBot="1">
      <c r="B38" s="26" t="s">
        <v>114</v>
      </c>
      <c r="C38" s="19" t="s">
        <v>104</v>
      </c>
      <c r="D38" s="27" t="s">
        <v>105</v>
      </c>
      <c r="E38" s="15">
        <v>-91150</v>
      </c>
    </row>
    <row r="39" spans="2:5" ht="29.25" hidden="1" customHeight="1" outlineLevel="2" thickBot="1">
      <c r="B39" s="26" t="s">
        <v>114</v>
      </c>
      <c r="C39" s="19" t="s">
        <v>70</v>
      </c>
      <c r="D39" s="27" t="s">
        <v>71</v>
      </c>
      <c r="E39" s="15">
        <v>-15000000</v>
      </c>
    </row>
    <row r="40" spans="2:5" ht="29.25" hidden="1" customHeight="1" outlineLevel="2" thickBot="1">
      <c r="B40" s="26" t="s">
        <v>114</v>
      </c>
      <c r="C40" s="19" t="s">
        <v>72</v>
      </c>
      <c r="D40" s="27" t="s">
        <v>73</v>
      </c>
      <c r="E40" s="15">
        <v>-50000</v>
      </c>
    </row>
    <row r="41" spans="2:5" ht="29.25" hidden="1" customHeight="1" outlineLevel="2" thickBot="1">
      <c r="B41" s="26" t="s">
        <v>114</v>
      </c>
      <c r="C41" s="19" t="s">
        <v>88</v>
      </c>
      <c r="D41" s="27" t="s">
        <v>89</v>
      </c>
      <c r="E41" s="15">
        <v>-300000</v>
      </c>
    </row>
    <row r="42" spans="2:5" ht="29.25" customHeight="1" outlineLevel="1" collapsed="1" thickBot="1">
      <c r="B42" s="40" t="s">
        <v>101</v>
      </c>
      <c r="C42" s="41"/>
      <c r="D42" s="42"/>
      <c r="E42" s="13">
        <f>+E21+E24+E31</f>
        <v>0</v>
      </c>
    </row>
    <row r="43" spans="2:5" ht="29.25" hidden="1" customHeight="1" outlineLevel="2" thickBot="1">
      <c r="B43" s="24" t="s">
        <v>96</v>
      </c>
      <c r="C43" s="12" t="s">
        <v>3</v>
      </c>
      <c r="D43" s="12" t="s">
        <v>4</v>
      </c>
      <c r="E43" s="13">
        <v>-14000000</v>
      </c>
    </row>
    <row r="44" spans="2:5" ht="29.25" hidden="1" customHeight="1" outlineLevel="2" thickBot="1">
      <c r="B44" s="24" t="s">
        <v>96</v>
      </c>
      <c r="C44" s="12" t="s">
        <v>1</v>
      </c>
      <c r="D44" s="12" t="s">
        <v>2</v>
      </c>
      <c r="E44" s="13">
        <v>-7000000</v>
      </c>
    </row>
    <row r="45" spans="2:5" ht="29.25" hidden="1" customHeight="1" outlineLevel="2" thickBot="1">
      <c r="B45" s="26" t="s">
        <v>115</v>
      </c>
      <c r="C45" s="19" t="s">
        <v>124</v>
      </c>
      <c r="D45" s="19" t="s">
        <v>125</v>
      </c>
      <c r="E45" s="15">
        <v>-7000000</v>
      </c>
    </row>
    <row r="46" spans="2:5" ht="29.25" hidden="1" customHeight="1" outlineLevel="2" thickBot="1">
      <c r="B46" s="24" t="s">
        <v>96</v>
      </c>
      <c r="C46" s="12" t="s">
        <v>7</v>
      </c>
      <c r="D46" s="12" t="s">
        <v>8</v>
      </c>
      <c r="E46" s="13">
        <v>-7000000</v>
      </c>
    </row>
    <row r="47" spans="2:5" ht="29.25" hidden="1" customHeight="1" outlineLevel="2" thickBot="1">
      <c r="B47" s="26" t="s">
        <v>115</v>
      </c>
      <c r="C47" s="19" t="s">
        <v>5</v>
      </c>
      <c r="D47" s="19" t="s">
        <v>6</v>
      </c>
      <c r="E47" s="15">
        <v>-7000000</v>
      </c>
    </row>
    <row r="48" spans="2:5" ht="29.25" hidden="1" customHeight="1" outlineLevel="2" thickBot="1">
      <c r="B48" s="24" t="s">
        <v>96</v>
      </c>
      <c r="C48" s="12" t="s">
        <v>28</v>
      </c>
      <c r="D48" s="12" t="s">
        <v>29</v>
      </c>
      <c r="E48" s="13">
        <v>12000000</v>
      </c>
    </row>
    <row r="49" spans="2:5" ht="29.25" hidden="1" customHeight="1" outlineLevel="2" thickBot="1">
      <c r="B49" s="24" t="s">
        <v>96</v>
      </c>
      <c r="C49" s="12" t="s">
        <v>26</v>
      </c>
      <c r="D49" s="25" t="s">
        <v>27</v>
      </c>
      <c r="E49" s="13">
        <v>12000000</v>
      </c>
    </row>
    <row r="50" spans="2:5" ht="29.25" hidden="1" customHeight="1" outlineLevel="2" thickBot="1">
      <c r="B50" s="26" t="s">
        <v>115</v>
      </c>
      <c r="C50" s="19" t="s">
        <v>97</v>
      </c>
      <c r="D50" s="27" t="s">
        <v>98</v>
      </c>
      <c r="E50" s="15">
        <v>12000000</v>
      </c>
    </row>
    <row r="51" spans="2:5" ht="29.25" hidden="1" customHeight="1" outlineLevel="2" thickBot="1">
      <c r="B51" s="24" t="s">
        <v>96</v>
      </c>
      <c r="C51" s="12" t="s">
        <v>30</v>
      </c>
      <c r="D51" s="25" t="s">
        <v>31</v>
      </c>
      <c r="E51" s="13">
        <v>1000000</v>
      </c>
    </row>
    <row r="52" spans="2:5" ht="29.25" hidden="1" customHeight="1" outlineLevel="2" thickBot="1">
      <c r="B52" s="26" t="s">
        <v>115</v>
      </c>
      <c r="C52" s="19" t="s">
        <v>141</v>
      </c>
      <c r="D52" s="27" t="s">
        <v>142</v>
      </c>
      <c r="E52" s="15">
        <v>1000000</v>
      </c>
    </row>
    <row r="53" spans="2:5" ht="29.25" hidden="1" customHeight="1" outlineLevel="2" thickBot="1">
      <c r="B53" s="24" t="s">
        <v>96</v>
      </c>
      <c r="C53" s="12" t="s">
        <v>44</v>
      </c>
      <c r="D53" s="25" t="s">
        <v>45</v>
      </c>
      <c r="E53" s="13">
        <v>-1000000</v>
      </c>
    </row>
    <row r="54" spans="2:5" ht="29.25" hidden="1" customHeight="1" outlineLevel="2" thickBot="1">
      <c r="B54" s="26" t="s">
        <v>115</v>
      </c>
      <c r="C54" s="19" t="s">
        <v>42</v>
      </c>
      <c r="D54" s="27" t="s">
        <v>43</v>
      </c>
      <c r="E54" s="15">
        <v>-1000000</v>
      </c>
    </row>
    <row r="55" spans="2:5" ht="29.25" hidden="1" customHeight="1" outlineLevel="2" thickBot="1">
      <c r="B55" s="24" t="s">
        <v>96</v>
      </c>
      <c r="C55" s="12" t="s">
        <v>54</v>
      </c>
      <c r="D55" s="25" t="s">
        <v>55</v>
      </c>
      <c r="E55" s="13">
        <v>-11500000</v>
      </c>
    </row>
    <row r="56" spans="2:5" ht="29.25" hidden="1" customHeight="1" outlineLevel="2" thickBot="1">
      <c r="B56" s="24" t="s">
        <v>96</v>
      </c>
      <c r="C56" s="12" t="s">
        <v>56</v>
      </c>
      <c r="D56" s="25" t="s">
        <v>57</v>
      </c>
      <c r="E56" s="13">
        <v>-12000000</v>
      </c>
    </row>
    <row r="57" spans="2:5" ht="29.25" hidden="1" customHeight="1" outlineLevel="2" thickBot="1">
      <c r="B57" s="26" t="s">
        <v>115</v>
      </c>
      <c r="C57" s="19" t="s">
        <v>175</v>
      </c>
      <c r="D57" s="27" t="s">
        <v>184</v>
      </c>
      <c r="E57" s="15">
        <v>-5000000</v>
      </c>
    </row>
    <row r="58" spans="2:5" ht="29.25" hidden="1" customHeight="1" outlineLevel="2" thickBot="1">
      <c r="B58" s="26" t="s">
        <v>115</v>
      </c>
      <c r="C58" s="19" t="s">
        <v>139</v>
      </c>
      <c r="D58" s="27" t="s">
        <v>140</v>
      </c>
      <c r="E58" s="15">
        <v>-7000000</v>
      </c>
    </row>
    <row r="59" spans="2:5" ht="29.25" hidden="1" customHeight="1" outlineLevel="2" thickBot="1">
      <c r="B59" s="24" t="s">
        <v>96</v>
      </c>
      <c r="C59" s="12" t="s">
        <v>68</v>
      </c>
      <c r="D59" s="25" t="s">
        <v>69</v>
      </c>
      <c r="E59" s="13">
        <v>500000</v>
      </c>
    </row>
    <row r="60" spans="2:5" ht="29.25" hidden="1" customHeight="1" outlineLevel="2" thickBot="1">
      <c r="B60" s="26" t="s">
        <v>115</v>
      </c>
      <c r="C60" s="19" t="s">
        <v>66</v>
      </c>
      <c r="D60" s="27" t="s">
        <v>67</v>
      </c>
      <c r="E60" s="15">
        <v>500000</v>
      </c>
    </row>
    <row r="61" spans="2:5" ht="29.25" hidden="1" customHeight="1" outlineLevel="2" thickBot="1">
      <c r="B61" s="24" t="s">
        <v>96</v>
      </c>
      <c r="C61" s="12" t="s">
        <v>78</v>
      </c>
      <c r="D61" s="25" t="s">
        <v>79</v>
      </c>
      <c r="E61" s="13">
        <v>-500000</v>
      </c>
    </row>
    <row r="62" spans="2:5" ht="29.25" hidden="1" customHeight="1" outlineLevel="2" thickBot="1">
      <c r="B62" s="24" t="s">
        <v>96</v>
      </c>
      <c r="C62" s="12" t="s">
        <v>76</v>
      </c>
      <c r="D62" s="25" t="s">
        <v>77</v>
      </c>
      <c r="E62" s="13">
        <v>-500000</v>
      </c>
    </row>
    <row r="63" spans="2:5" ht="29.25" hidden="1" customHeight="1" outlineLevel="2" thickBot="1">
      <c r="B63" s="26" t="s">
        <v>115</v>
      </c>
      <c r="C63" s="19" t="s">
        <v>84</v>
      </c>
      <c r="D63" s="27" t="s">
        <v>85</v>
      </c>
      <c r="E63" s="15">
        <v>-500000</v>
      </c>
    </row>
    <row r="64" spans="2:5" ht="29.25" customHeight="1" outlineLevel="1" collapsed="1" thickBot="1">
      <c r="B64" s="40" t="s">
        <v>96</v>
      </c>
      <c r="C64" s="41"/>
      <c r="D64" s="42"/>
      <c r="E64" s="13">
        <f>+E43+E48+E55+E61</f>
        <v>-14000000</v>
      </c>
    </row>
    <row r="65" spans="2:5" ht="29.25" hidden="1" customHeight="1" outlineLevel="2" thickBot="1">
      <c r="B65" s="24" t="s">
        <v>99</v>
      </c>
      <c r="C65" s="12" t="s">
        <v>3</v>
      </c>
      <c r="D65" s="12" t="s">
        <v>4</v>
      </c>
      <c r="E65" s="13">
        <v>2310310</v>
      </c>
    </row>
    <row r="66" spans="2:5" ht="29.25" hidden="1" customHeight="1" outlineLevel="2" thickBot="1">
      <c r="B66" s="24" t="s">
        <v>99</v>
      </c>
      <c r="C66" s="12" t="s">
        <v>1</v>
      </c>
      <c r="D66" s="12" t="s">
        <v>2</v>
      </c>
      <c r="E66" s="13">
        <v>1692626</v>
      </c>
    </row>
    <row r="67" spans="2:5" ht="29.25" hidden="1" customHeight="1" outlineLevel="2" thickBot="1">
      <c r="B67" s="26" t="s">
        <v>116</v>
      </c>
      <c r="C67" s="19" t="s">
        <v>124</v>
      </c>
      <c r="D67" s="19" t="s">
        <v>125</v>
      </c>
      <c r="E67" s="15">
        <v>1692626</v>
      </c>
    </row>
    <row r="68" spans="2:5" ht="29.25" hidden="1" customHeight="1" outlineLevel="2" thickBot="1">
      <c r="B68" s="24" t="s">
        <v>99</v>
      </c>
      <c r="C68" s="12" t="s">
        <v>7</v>
      </c>
      <c r="D68" s="12" t="s">
        <v>8</v>
      </c>
      <c r="E68" s="13">
        <v>290886</v>
      </c>
    </row>
    <row r="69" spans="2:5" ht="29.25" hidden="1" customHeight="1" outlineLevel="2" thickBot="1">
      <c r="B69" s="26" t="s">
        <v>116</v>
      </c>
      <c r="C69" s="19" t="s">
        <v>5</v>
      </c>
      <c r="D69" s="19" t="s">
        <v>6</v>
      </c>
      <c r="E69" s="15">
        <v>140886</v>
      </c>
    </row>
    <row r="70" spans="2:5" ht="29.25" hidden="1" customHeight="1" outlineLevel="2" thickBot="1">
      <c r="B70" s="26" t="s">
        <v>116</v>
      </c>
      <c r="C70" s="19" t="s">
        <v>11</v>
      </c>
      <c r="D70" s="19" t="s">
        <v>12</v>
      </c>
      <c r="E70" s="15">
        <v>150000</v>
      </c>
    </row>
    <row r="71" spans="2:5" ht="29.25" hidden="1" customHeight="1" outlineLevel="2" thickBot="1">
      <c r="B71" s="24" t="s">
        <v>99</v>
      </c>
      <c r="C71" s="12" t="s">
        <v>15</v>
      </c>
      <c r="D71" s="12" t="s">
        <v>16</v>
      </c>
      <c r="E71" s="13">
        <v>164836</v>
      </c>
    </row>
    <row r="72" spans="2:5" ht="29.25" hidden="1" customHeight="1" outlineLevel="2" thickBot="1">
      <c r="B72" s="26" t="s">
        <v>116</v>
      </c>
      <c r="C72" s="19" t="s">
        <v>13</v>
      </c>
      <c r="D72" s="19" t="s">
        <v>14</v>
      </c>
      <c r="E72" s="15">
        <v>156383</v>
      </c>
    </row>
    <row r="73" spans="2:5" ht="29.25" hidden="1" customHeight="1" outlineLevel="2" thickBot="1">
      <c r="B73" s="26" t="s">
        <v>116</v>
      </c>
      <c r="C73" s="19" t="s">
        <v>17</v>
      </c>
      <c r="D73" s="19" t="s">
        <v>18</v>
      </c>
      <c r="E73" s="15">
        <v>8453</v>
      </c>
    </row>
    <row r="74" spans="2:5" ht="29.25" hidden="1" customHeight="1" outlineLevel="2" thickBot="1">
      <c r="B74" s="24" t="s">
        <v>99</v>
      </c>
      <c r="C74" s="12" t="s">
        <v>20</v>
      </c>
      <c r="D74" s="12" t="s">
        <v>21</v>
      </c>
      <c r="E74" s="13">
        <v>161962</v>
      </c>
    </row>
    <row r="75" spans="2:5" ht="29.25" hidden="1" customHeight="1" outlineLevel="2" thickBot="1">
      <c r="B75" s="26" t="s">
        <v>116</v>
      </c>
      <c r="C75" s="19" t="s">
        <v>19</v>
      </c>
      <c r="D75" s="19" t="s">
        <v>138</v>
      </c>
      <c r="E75" s="15">
        <v>85884</v>
      </c>
    </row>
    <row r="76" spans="2:5" ht="29.25" hidden="1" customHeight="1" outlineLevel="2" thickBot="1">
      <c r="B76" s="26" t="s">
        <v>116</v>
      </c>
      <c r="C76" s="19" t="s">
        <v>22</v>
      </c>
      <c r="D76" s="19" t="s">
        <v>23</v>
      </c>
      <c r="E76" s="15">
        <v>25359</v>
      </c>
    </row>
    <row r="77" spans="2:5" ht="29.25" hidden="1" customHeight="1" outlineLevel="2" thickBot="1">
      <c r="B77" s="26" t="s">
        <v>116</v>
      </c>
      <c r="C77" s="19" t="s">
        <v>24</v>
      </c>
      <c r="D77" s="19" t="s">
        <v>25</v>
      </c>
      <c r="E77" s="15">
        <v>50719</v>
      </c>
    </row>
    <row r="78" spans="2:5" ht="29.25" hidden="1" customHeight="1" outlineLevel="2" thickBot="1">
      <c r="B78" s="24" t="s">
        <v>99</v>
      </c>
      <c r="C78" s="10" t="s">
        <v>54</v>
      </c>
      <c r="D78" s="10" t="s">
        <v>55</v>
      </c>
      <c r="E78" s="13">
        <v>0</v>
      </c>
    </row>
    <row r="79" spans="2:5" ht="29.25" hidden="1" customHeight="1" outlineLevel="2" thickBot="1">
      <c r="B79" s="24" t="s">
        <v>99</v>
      </c>
      <c r="C79" s="10" t="s">
        <v>68</v>
      </c>
      <c r="D79" s="10" t="s">
        <v>69</v>
      </c>
      <c r="E79" s="13">
        <v>0</v>
      </c>
    </row>
    <row r="80" spans="2:5" ht="29.25" hidden="1" customHeight="1" outlineLevel="2" thickBot="1">
      <c r="B80" s="26" t="s">
        <v>116</v>
      </c>
      <c r="C80" s="6" t="s">
        <v>66</v>
      </c>
      <c r="D80" s="6" t="s">
        <v>67</v>
      </c>
      <c r="E80" s="15">
        <v>-1000000</v>
      </c>
    </row>
    <row r="81" spans="2:5" ht="29.25" hidden="1" customHeight="1" outlineLevel="2" thickBot="1">
      <c r="B81" s="26" t="s">
        <v>116</v>
      </c>
      <c r="C81" s="6" t="s">
        <v>72</v>
      </c>
      <c r="D81" s="6" t="s">
        <v>73</v>
      </c>
      <c r="E81" s="15">
        <v>1000000</v>
      </c>
    </row>
    <row r="82" spans="2:5" ht="29.25" customHeight="1" outlineLevel="1" collapsed="1" thickBot="1">
      <c r="B82" s="40" t="s">
        <v>99</v>
      </c>
      <c r="C82" s="41"/>
      <c r="D82" s="42"/>
      <c r="E82" s="13">
        <f>+E65+E78</f>
        <v>2310310</v>
      </c>
    </row>
    <row r="83" spans="2:5" ht="29.25" hidden="1" customHeight="1" outlineLevel="2" thickBot="1">
      <c r="B83" s="24" t="s">
        <v>100</v>
      </c>
      <c r="C83" s="25" t="s">
        <v>54</v>
      </c>
      <c r="D83" s="25" t="s">
        <v>55</v>
      </c>
      <c r="E83" s="13">
        <v>0</v>
      </c>
    </row>
    <row r="84" spans="2:5" ht="29.25" hidden="1" customHeight="1" outlineLevel="2" thickBot="1">
      <c r="B84" s="24" t="s">
        <v>100</v>
      </c>
      <c r="C84" s="25" t="s">
        <v>52</v>
      </c>
      <c r="D84" s="25" t="s">
        <v>53</v>
      </c>
      <c r="E84" s="13">
        <v>-2000000</v>
      </c>
    </row>
    <row r="85" spans="2:5" ht="29.25" hidden="1" customHeight="1" outlineLevel="2" thickBot="1">
      <c r="B85" s="26" t="s">
        <v>191</v>
      </c>
      <c r="C85" s="27" t="s">
        <v>60</v>
      </c>
      <c r="D85" s="27" t="s">
        <v>61</v>
      </c>
      <c r="E85" s="15">
        <v>-2000000</v>
      </c>
    </row>
    <row r="86" spans="2:5" ht="29.25" hidden="1" customHeight="1" outlineLevel="2" thickBot="1">
      <c r="B86" s="24" t="s">
        <v>100</v>
      </c>
      <c r="C86" s="25" t="s">
        <v>56</v>
      </c>
      <c r="D86" s="25" t="s">
        <v>57</v>
      </c>
      <c r="E86" s="13">
        <v>2000000</v>
      </c>
    </row>
    <row r="87" spans="2:5" ht="29.25" hidden="1" customHeight="1" outlineLevel="2" thickBot="1">
      <c r="B87" s="26" t="s">
        <v>191</v>
      </c>
      <c r="C87" s="27" t="s">
        <v>175</v>
      </c>
      <c r="D87" s="27" t="s">
        <v>184</v>
      </c>
      <c r="E87" s="15">
        <v>-300000</v>
      </c>
    </row>
    <row r="88" spans="2:5" ht="29.25" hidden="1" customHeight="1" outlineLevel="2" thickBot="1">
      <c r="B88" s="26" t="s">
        <v>191</v>
      </c>
      <c r="C88" s="27" t="s">
        <v>139</v>
      </c>
      <c r="D88" s="27" t="s">
        <v>140</v>
      </c>
      <c r="E88" s="15">
        <v>2300000</v>
      </c>
    </row>
    <row r="89" spans="2:5" ht="29.25" customHeight="1" outlineLevel="1" collapsed="1" thickBot="1">
      <c r="B89" s="40" t="s">
        <v>100</v>
      </c>
      <c r="C89" s="41"/>
      <c r="D89" s="42"/>
      <c r="E89" s="13">
        <f>+E83</f>
        <v>0</v>
      </c>
    </row>
    <row r="90" spans="2:5" ht="29.25" hidden="1" customHeight="1" outlineLevel="2" thickBot="1">
      <c r="B90" s="24" t="s">
        <v>154</v>
      </c>
      <c r="C90" s="25" t="s">
        <v>28</v>
      </c>
      <c r="D90" s="25" t="s">
        <v>29</v>
      </c>
      <c r="E90" s="13">
        <v>6000000</v>
      </c>
    </row>
    <row r="91" spans="2:5" ht="29.25" hidden="1" customHeight="1" outlineLevel="2" thickBot="1">
      <c r="B91" s="24" t="s">
        <v>154</v>
      </c>
      <c r="C91" s="25" t="s">
        <v>30</v>
      </c>
      <c r="D91" s="25" t="s">
        <v>31</v>
      </c>
      <c r="E91" s="13">
        <v>-1500000</v>
      </c>
    </row>
    <row r="92" spans="2:5" ht="29.25" hidden="1" customHeight="1" outlineLevel="2" thickBot="1">
      <c r="B92" s="26" t="s">
        <v>194</v>
      </c>
      <c r="C92" s="27" t="s">
        <v>141</v>
      </c>
      <c r="D92" s="27" t="s">
        <v>142</v>
      </c>
      <c r="E92" s="15">
        <v>-1500000</v>
      </c>
    </row>
    <row r="93" spans="2:5" ht="29.25" hidden="1" customHeight="1" outlineLevel="2" thickBot="1">
      <c r="B93" s="24" t="s">
        <v>154</v>
      </c>
      <c r="C93" s="25" t="s">
        <v>44</v>
      </c>
      <c r="D93" s="25" t="s">
        <v>45</v>
      </c>
      <c r="E93" s="13">
        <v>7500000</v>
      </c>
    </row>
    <row r="94" spans="2:5" ht="29.25" hidden="1" customHeight="1" outlineLevel="2" thickBot="1">
      <c r="B94" s="26" t="s">
        <v>194</v>
      </c>
      <c r="C94" s="27" t="s">
        <v>146</v>
      </c>
      <c r="D94" s="27" t="s">
        <v>147</v>
      </c>
      <c r="E94" s="15">
        <v>7500000</v>
      </c>
    </row>
    <row r="95" spans="2:5" ht="29.25" hidden="1" customHeight="1" outlineLevel="2" thickBot="1">
      <c r="B95" s="24" t="s">
        <v>154</v>
      </c>
      <c r="C95" s="25" t="s">
        <v>54</v>
      </c>
      <c r="D95" s="25" t="s">
        <v>55</v>
      </c>
      <c r="E95" s="13">
        <v>-6000000</v>
      </c>
    </row>
    <row r="96" spans="2:5" ht="29.25" hidden="1" customHeight="1" outlineLevel="2" thickBot="1">
      <c r="B96" s="24" t="s">
        <v>154</v>
      </c>
      <c r="C96" s="25" t="s">
        <v>103</v>
      </c>
      <c r="D96" s="25" t="s">
        <v>143</v>
      </c>
      <c r="E96" s="13">
        <v>-6000000</v>
      </c>
    </row>
    <row r="97" spans="2:5" ht="29.25" hidden="1" customHeight="1" outlineLevel="2" thickBot="1">
      <c r="B97" s="26" t="s">
        <v>194</v>
      </c>
      <c r="C97" s="27" t="s">
        <v>132</v>
      </c>
      <c r="D97" s="27" t="s">
        <v>133</v>
      </c>
      <c r="E97" s="15">
        <v>-6000000</v>
      </c>
    </row>
    <row r="98" spans="2:5" ht="29.25" hidden="1" customHeight="1" outlineLevel="2" thickBot="1">
      <c r="B98" s="24" t="s">
        <v>154</v>
      </c>
      <c r="C98" s="25" t="s">
        <v>151</v>
      </c>
      <c r="D98" s="25" t="s">
        <v>150</v>
      </c>
      <c r="E98" s="13">
        <v>12000000</v>
      </c>
    </row>
    <row r="99" spans="2:5" ht="29.25" hidden="1" customHeight="1" outlineLevel="2" thickBot="1">
      <c r="B99" s="24" t="s">
        <v>154</v>
      </c>
      <c r="C99" s="25" t="s">
        <v>192</v>
      </c>
      <c r="D99" s="25" t="s">
        <v>195</v>
      </c>
      <c r="E99" s="13">
        <v>12000000</v>
      </c>
    </row>
    <row r="100" spans="2:5" ht="29.25" hidden="1" customHeight="1" outlineLevel="2" thickBot="1">
      <c r="B100" s="26" t="s">
        <v>194</v>
      </c>
      <c r="C100" s="27" t="s">
        <v>193</v>
      </c>
      <c r="D100" s="27" t="s">
        <v>196</v>
      </c>
      <c r="E100" s="15">
        <v>12000000</v>
      </c>
    </row>
    <row r="101" spans="2:5" ht="29.25" customHeight="1" outlineLevel="1" collapsed="1" thickBot="1">
      <c r="B101" s="40" t="s">
        <v>154</v>
      </c>
      <c r="C101" s="41"/>
      <c r="D101" s="42"/>
      <c r="E101" s="13">
        <f>+E90+E95+E98</f>
        <v>12000000</v>
      </c>
    </row>
    <row r="102" spans="2:5" ht="29.25" hidden="1" customHeight="1" outlineLevel="2" thickBot="1">
      <c r="B102" s="24" t="s">
        <v>102</v>
      </c>
      <c r="C102" s="12" t="s">
        <v>3</v>
      </c>
      <c r="D102" s="12" t="s">
        <v>4</v>
      </c>
      <c r="E102" s="13">
        <v>1000000</v>
      </c>
    </row>
    <row r="103" spans="2:5" ht="29.25" hidden="1" customHeight="1" outlineLevel="2" thickBot="1">
      <c r="B103" s="24" t="s">
        <v>102</v>
      </c>
      <c r="C103" s="12" t="s">
        <v>108</v>
      </c>
      <c r="D103" s="12" t="s">
        <v>109</v>
      </c>
      <c r="E103" s="13">
        <v>1000000</v>
      </c>
    </row>
    <row r="104" spans="2:5" ht="29.25" hidden="1" customHeight="1" outlineLevel="2" thickBot="1">
      <c r="B104" s="26" t="s">
        <v>200</v>
      </c>
      <c r="C104" s="19" t="s">
        <v>110</v>
      </c>
      <c r="D104" s="19" t="s">
        <v>111</v>
      </c>
      <c r="E104" s="15">
        <v>1000000</v>
      </c>
    </row>
    <row r="105" spans="2:5" ht="29.25" hidden="1" customHeight="1" outlineLevel="2" thickBot="1">
      <c r="B105" s="24" t="s">
        <v>102</v>
      </c>
      <c r="C105" s="12" t="s">
        <v>28</v>
      </c>
      <c r="D105" s="12" t="s">
        <v>29</v>
      </c>
      <c r="E105" s="13">
        <v>-6071995</v>
      </c>
    </row>
    <row r="106" spans="2:5" ht="29.25" hidden="1" customHeight="1" outlineLevel="2" thickBot="1">
      <c r="B106" s="24" t="s">
        <v>102</v>
      </c>
      <c r="C106" s="12" t="s">
        <v>44</v>
      </c>
      <c r="D106" s="25" t="s">
        <v>45</v>
      </c>
      <c r="E106" s="13">
        <v>-6071995</v>
      </c>
    </row>
    <row r="107" spans="2:5" ht="29.25" hidden="1" customHeight="1" outlineLevel="2" thickBot="1">
      <c r="B107" s="26" t="s">
        <v>200</v>
      </c>
      <c r="C107" s="19" t="s">
        <v>42</v>
      </c>
      <c r="D107" s="27" t="s">
        <v>43</v>
      </c>
      <c r="E107" s="15">
        <v>-1000000</v>
      </c>
    </row>
    <row r="108" spans="2:5" ht="29.25" hidden="1" customHeight="1" outlineLevel="2" thickBot="1">
      <c r="B108" s="26" t="s">
        <v>200</v>
      </c>
      <c r="C108" s="19" t="s">
        <v>146</v>
      </c>
      <c r="D108" s="27" t="s">
        <v>147</v>
      </c>
      <c r="E108" s="15">
        <v>-5071995</v>
      </c>
    </row>
    <row r="109" spans="2:5" ht="29.25" hidden="1" customHeight="1" outlineLevel="2" thickBot="1">
      <c r="B109" s="24" t="s">
        <v>102</v>
      </c>
      <c r="C109" s="25" t="s">
        <v>197</v>
      </c>
      <c r="D109" s="25" t="s">
        <v>201</v>
      </c>
      <c r="E109" s="13">
        <v>5071995</v>
      </c>
    </row>
    <row r="110" spans="2:5" ht="29.25" hidden="1" customHeight="1" outlineLevel="2" thickBot="1">
      <c r="B110" s="24" t="s">
        <v>102</v>
      </c>
      <c r="C110" s="25" t="s">
        <v>198</v>
      </c>
      <c r="D110" s="25" t="s">
        <v>202</v>
      </c>
      <c r="E110" s="13">
        <v>5071995</v>
      </c>
    </row>
    <row r="111" spans="2:5" ht="29.25" hidden="1" customHeight="1" outlineLevel="2" thickBot="1">
      <c r="B111" s="26" t="s">
        <v>200</v>
      </c>
      <c r="C111" s="27" t="s">
        <v>199</v>
      </c>
      <c r="D111" s="27" t="s">
        <v>203</v>
      </c>
      <c r="E111" s="15">
        <v>5071995</v>
      </c>
    </row>
    <row r="112" spans="2:5" ht="29.25" customHeight="1" outlineLevel="1" collapsed="1" thickBot="1">
      <c r="B112" s="40" t="s">
        <v>102</v>
      </c>
      <c r="C112" s="41"/>
      <c r="D112" s="42"/>
      <c r="E112" s="13">
        <f>+E102+E105+E109</f>
        <v>0</v>
      </c>
    </row>
    <row r="113" spans="2:5" ht="29.25" hidden="1" customHeight="1" outlineLevel="2" thickBot="1">
      <c r="B113" s="24" t="s">
        <v>205</v>
      </c>
      <c r="C113" s="25" t="s">
        <v>28</v>
      </c>
      <c r="D113" s="25" t="s">
        <v>29</v>
      </c>
      <c r="E113" s="13">
        <v>5000000</v>
      </c>
    </row>
    <row r="114" spans="2:5" ht="29.25" hidden="1" customHeight="1" outlineLevel="2" thickBot="1">
      <c r="B114" s="24" t="s">
        <v>205</v>
      </c>
      <c r="C114" s="25" t="s">
        <v>46</v>
      </c>
      <c r="D114" s="25" t="s">
        <v>47</v>
      </c>
      <c r="E114" s="13">
        <v>5000000</v>
      </c>
    </row>
    <row r="115" spans="2:5" ht="29.25" hidden="1" customHeight="1" outlineLevel="2" thickBot="1">
      <c r="B115" s="26" t="s">
        <v>206</v>
      </c>
      <c r="C115" s="27" t="s">
        <v>204</v>
      </c>
      <c r="D115" s="27" t="s">
        <v>207</v>
      </c>
      <c r="E115" s="15">
        <v>5000000</v>
      </c>
    </row>
    <row r="116" spans="2:5" ht="29.25" customHeight="1" outlineLevel="1" collapsed="1" thickBot="1">
      <c r="B116" s="40" t="s">
        <v>205</v>
      </c>
      <c r="C116" s="41"/>
      <c r="D116" s="42"/>
      <c r="E116" s="13">
        <f>+E113</f>
        <v>5000000</v>
      </c>
    </row>
    <row r="117" spans="2:5" ht="29.25" hidden="1" customHeight="1" outlineLevel="2" thickBot="1">
      <c r="B117" s="12" t="s">
        <v>106</v>
      </c>
      <c r="C117" s="10" t="s">
        <v>3</v>
      </c>
      <c r="D117" s="10" t="s">
        <v>4</v>
      </c>
      <c r="E117" s="13">
        <v>-3000000</v>
      </c>
    </row>
    <row r="118" spans="2:5" ht="29.25" hidden="1" customHeight="1" outlineLevel="2" thickBot="1">
      <c r="B118" s="12" t="s">
        <v>106</v>
      </c>
      <c r="C118" s="10" t="s">
        <v>1</v>
      </c>
      <c r="D118" s="10" t="s">
        <v>2</v>
      </c>
      <c r="E118" s="13">
        <v>0</v>
      </c>
    </row>
    <row r="119" spans="2:5" ht="29.25" hidden="1" customHeight="1" outlineLevel="2" thickBot="1">
      <c r="B119" s="6" t="s">
        <v>117</v>
      </c>
      <c r="C119" s="6" t="s">
        <v>124</v>
      </c>
      <c r="D119" s="6" t="s">
        <v>125</v>
      </c>
      <c r="E119" s="15">
        <v>-4000000</v>
      </c>
    </row>
    <row r="120" spans="2:5" ht="29.25" hidden="1" customHeight="1" outlineLevel="2" thickBot="1">
      <c r="B120" s="6" t="s">
        <v>117</v>
      </c>
      <c r="C120" s="6" t="s">
        <v>144</v>
      </c>
      <c r="D120" s="6" t="s">
        <v>145</v>
      </c>
      <c r="E120" s="15">
        <v>4000000</v>
      </c>
    </row>
    <row r="121" spans="2:5" ht="29.25" hidden="1" customHeight="1" outlineLevel="2" thickBot="1">
      <c r="B121" s="12" t="s">
        <v>106</v>
      </c>
      <c r="C121" s="10" t="s">
        <v>7</v>
      </c>
      <c r="D121" s="10" t="s">
        <v>8</v>
      </c>
      <c r="E121" s="13">
        <v>-3000000</v>
      </c>
    </row>
    <row r="122" spans="2:5" ht="29.25" hidden="1" customHeight="1" outlineLevel="2" thickBot="1">
      <c r="B122" s="6" t="s">
        <v>117</v>
      </c>
      <c r="C122" s="6" t="s">
        <v>5</v>
      </c>
      <c r="D122" s="6" t="s">
        <v>6</v>
      </c>
      <c r="E122" s="15">
        <v>-3000000</v>
      </c>
    </row>
    <row r="123" spans="2:5" ht="29.25" hidden="1" customHeight="1" outlineLevel="2" thickBot="1">
      <c r="B123" s="12" t="s">
        <v>106</v>
      </c>
      <c r="C123" s="10" t="s">
        <v>28</v>
      </c>
      <c r="D123" s="10" t="s">
        <v>29</v>
      </c>
      <c r="E123" s="13">
        <v>-1900000</v>
      </c>
    </row>
    <row r="124" spans="2:5" ht="29.25" hidden="1" customHeight="1" outlineLevel="2" thickBot="1">
      <c r="B124" s="12" t="s">
        <v>106</v>
      </c>
      <c r="C124" s="10" t="s">
        <v>36</v>
      </c>
      <c r="D124" s="10" t="s">
        <v>37</v>
      </c>
      <c r="E124" s="13">
        <v>3000000</v>
      </c>
    </row>
    <row r="125" spans="2:5" ht="29.25" hidden="1" customHeight="1" outlineLevel="2" thickBot="1">
      <c r="B125" s="6" t="s">
        <v>117</v>
      </c>
      <c r="C125" s="6" t="s">
        <v>38</v>
      </c>
      <c r="D125" s="6" t="s">
        <v>39</v>
      </c>
      <c r="E125" s="15">
        <v>3000000</v>
      </c>
    </row>
    <row r="126" spans="2:5" s="28" customFormat="1" ht="29.25" hidden="1" customHeight="1" outlineLevel="2" thickBot="1">
      <c r="B126" s="12" t="s">
        <v>106</v>
      </c>
      <c r="C126" s="10" t="s">
        <v>40</v>
      </c>
      <c r="D126" s="10" t="s">
        <v>41</v>
      </c>
      <c r="E126" s="13">
        <v>1000000</v>
      </c>
    </row>
    <row r="127" spans="2:5" ht="29.25" hidden="1" customHeight="1" outlineLevel="2" thickBot="1">
      <c r="B127" s="6" t="s">
        <v>117</v>
      </c>
      <c r="C127" s="6" t="s">
        <v>210</v>
      </c>
      <c r="D127" s="6" t="s">
        <v>213</v>
      </c>
      <c r="E127" s="15">
        <v>1000000</v>
      </c>
    </row>
    <row r="128" spans="2:5" ht="29.25" hidden="1" customHeight="1" outlineLevel="2" thickBot="1">
      <c r="B128" s="12" t="s">
        <v>106</v>
      </c>
      <c r="C128" s="10" t="s">
        <v>46</v>
      </c>
      <c r="D128" s="10" t="s">
        <v>47</v>
      </c>
      <c r="E128" s="13">
        <v>-5900000</v>
      </c>
    </row>
    <row r="129" spans="2:5" ht="29.25" hidden="1" customHeight="1" outlineLevel="2" thickBot="1">
      <c r="B129" s="6" t="s">
        <v>117</v>
      </c>
      <c r="C129" s="6" t="s">
        <v>211</v>
      </c>
      <c r="D129" s="6" t="s">
        <v>214</v>
      </c>
      <c r="E129" s="15">
        <v>1400000</v>
      </c>
    </row>
    <row r="130" spans="2:5" ht="29.25" hidden="1" customHeight="1" outlineLevel="2" thickBot="1">
      <c r="B130" s="6" t="s">
        <v>117</v>
      </c>
      <c r="C130" s="6" t="s">
        <v>128</v>
      </c>
      <c r="D130" s="6" t="s">
        <v>130</v>
      </c>
      <c r="E130" s="15">
        <v>-6800000</v>
      </c>
    </row>
    <row r="131" spans="2:5" ht="29.25" hidden="1" customHeight="1" outlineLevel="2" thickBot="1">
      <c r="B131" s="6" t="s">
        <v>117</v>
      </c>
      <c r="C131" s="6" t="s">
        <v>212</v>
      </c>
      <c r="D131" s="6" t="s">
        <v>215</v>
      </c>
      <c r="E131" s="15">
        <v>-500000</v>
      </c>
    </row>
    <row r="132" spans="2:5" ht="29.25" hidden="1" customHeight="1" outlineLevel="2" thickBot="1">
      <c r="B132" s="12" t="s">
        <v>106</v>
      </c>
      <c r="C132" s="10" t="s">
        <v>54</v>
      </c>
      <c r="D132" s="10" t="s">
        <v>55</v>
      </c>
      <c r="E132" s="13">
        <v>-2800000</v>
      </c>
    </row>
    <row r="133" spans="2:5" ht="29.25" hidden="1" customHeight="1" outlineLevel="2" thickBot="1">
      <c r="B133" s="12" t="s">
        <v>106</v>
      </c>
      <c r="C133" s="10" t="s">
        <v>103</v>
      </c>
      <c r="D133" s="10" t="s">
        <v>143</v>
      </c>
      <c r="E133" s="13">
        <v>-500000</v>
      </c>
    </row>
    <row r="134" spans="2:5" ht="29.25" hidden="1" customHeight="1" outlineLevel="2" thickBot="1">
      <c r="B134" s="6" t="s">
        <v>117</v>
      </c>
      <c r="C134" s="6" t="s">
        <v>132</v>
      </c>
      <c r="D134" s="6" t="s">
        <v>133</v>
      </c>
      <c r="E134" s="15">
        <v>-500000</v>
      </c>
    </row>
    <row r="135" spans="2:5" ht="29.25" hidden="1" customHeight="1" outlineLevel="2" thickBot="1">
      <c r="B135" s="10" t="s">
        <v>117</v>
      </c>
      <c r="C135" s="10" t="s">
        <v>68</v>
      </c>
      <c r="D135" s="10" t="s">
        <v>69</v>
      </c>
      <c r="E135" s="13">
        <v>-2300000</v>
      </c>
    </row>
    <row r="136" spans="2:5" ht="29.25" hidden="1" customHeight="1" outlineLevel="2" thickBot="1">
      <c r="B136" s="6" t="s">
        <v>117</v>
      </c>
      <c r="C136" s="6" t="s">
        <v>104</v>
      </c>
      <c r="D136" s="6" t="s">
        <v>105</v>
      </c>
      <c r="E136" s="15">
        <v>-200000</v>
      </c>
    </row>
    <row r="137" spans="2:5" ht="29.25" hidden="1" customHeight="1" outlineLevel="2" thickBot="1">
      <c r="B137" s="6" t="s">
        <v>117</v>
      </c>
      <c r="C137" s="6" t="s">
        <v>66</v>
      </c>
      <c r="D137" s="6" t="s">
        <v>67</v>
      </c>
      <c r="E137" s="15">
        <v>-3000000</v>
      </c>
    </row>
    <row r="138" spans="2:5" ht="29.25" hidden="1" customHeight="1" outlineLevel="2" thickBot="1">
      <c r="B138" s="6" t="s">
        <v>117</v>
      </c>
      <c r="C138" s="6" t="s">
        <v>72</v>
      </c>
      <c r="D138" s="6" t="s">
        <v>73</v>
      </c>
      <c r="E138" s="15">
        <v>-2100000</v>
      </c>
    </row>
    <row r="139" spans="2:5" ht="29.25" hidden="1" customHeight="1" outlineLevel="2" thickBot="1">
      <c r="B139" s="6" t="s">
        <v>117</v>
      </c>
      <c r="C139" s="6" t="s">
        <v>88</v>
      </c>
      <c r="D139" s="6" t="s">
        <v>89</v>
      </c>
      <c r="E139" s="15">
        <v>3000000</v>
      </c>
    </row>
    <row r="140" spans="2:5" ht="29.25" hidden="1" customHeight="1" outlineLevel="2" thickBot="1">
      <c r="B140" s="12" t="s">
        <v>106</v>
      </c>
      <c r="C140" s="10" t="s">
        <v>78</v>
      </c>
      <c r="D140" s="10" t="s">
        <v>79</v>
      </c>
      <c r="E140" s="13">
        <v>700000</v>
      </c>
    </row>
    <row r="141" spans="2:5" ht="29.25" hidden="1" customHeight="1" outlineLevel="2" thickBot="1">
      <c r="B141" s="12" t="s">
        <v>106</v>
      </c>
      <c r="C141" s="10" t="s">
        <v>76</v>
      </c>
      <c r="D141" s="10" t="s">
        <v>77</v>
      </c>
      <c r="E141" s="13">
        <v>700000</v>
      </c>
    </row>
    <row r="142" spans="2:5" ht="29.25" hidden="1" customHeight="1" outlineLevel="2" thickBot="1">
      <c r="B142" s="6" t="s">
        <v>117</v>
      </c>
      <c r="C142" s="6" t="s">
        <v>80</v>
      </c>
      <c r="D142" s="6" t="s">
        <v>81</v>
      </c>
      <c r="E142" s="15">
        <v>3000000</v>
      </c>
    </row>
    <row r="143" spans="2:5" ht="29.25" hidden="1" customHeight="1" outlineLevel="2" thickBot="1">
      <c r="B143" s="6" t="s">
        <v>117</v>
      </c>
      <c r="C143" s="6" t="s">
        <v>82</v>
      </c>
      <c r="D143" s="6" t="s">
        <v>83</v>
      </c>
      <c r="E143" s="15">
        <v>-2600000</v>
      </c>
    </row>
    <row r="144" spans="2:5" ht="29.25" hidden="1" customHeight="1" outlineLevel="2" thickBot="1">
      <c r="B144" s="6" t="s">
        <v>117</v>
      </c>
      <c r="C144" s="6" t="s">
        <v>84</v>
      </c>
      <c r="D144" s="6" t="s">
        <v>85</v>
      </c>
      <c r="E144" s="15">
        <v>300000</v>
      </c>
    </row>
    <row r="145" spans="2:5" ht="29.25" customHeight="1" outlineLevel="1" collapsed="1" thickBot="1">
      <c r="B145" s="40" t="s">
        <v>106</v>
      </c>
      <c r="C145" s="41"/>
      <c r="D145" s="42"/>
      <c r="E145" s="13">
        <f>+E117+E123+E132+E140</f>
        <v>-7000000</v>
      </c>
    </row>
    <row r="146" spans="2:5" ht="29.25" hidden="1" customHeight="1" outlineLevel="2" thickBot="1">
      <c r="B146" s="12" t="s">
        <v>107</v>
      </c>
      <c r="C146" s="12" t="s">
        <v>3</v>
      </c>
      <c r="D146" s="12" t="s">
        <v>4</v>
      </c>
      <c r="E146" s="13">
        <v>500000</v>
      </c>
    </row>
    <row r="147" spans="2:5" ht="29.25" hidden="1" customHeight="1" outlineLevel="2" thickBot="1">
      <c r="B147" s="12" t="s">
        <v>107</v>
      </c>
      <c r="C147" s="12" t="s">
        <v>108</v>
      </c>
      <c r="D147" s="12" t="s">
        <v>109</v>
      </c>
      <c r="E147" s="13">
        <v>500000</v>
      </c>
    </row>
    <row r="148" spans="2:5" ht="29.25" hidden="1" customHeight="1" outlineLevel="2" thickBot="1">
      <c r="B148" s="6" t="s">
        <v>118</v>
      </c>
      <c r="C148" s="19" t="s">
        <v>110</v>
      </c>
      <c r="D148" s="19" t="s">
        <v>111</v>
      </c>
      <c r="E148" s="15">
        <v>500000</v>
      </c>
    </row>
    <row r="149" spans="2:5" ht="29.25" hidden="1" customHeight="1" outlineLevel="2" thickBot="1">
      <c r="B149" s="12" t="s">
        <v>107</v>
      </c>
      <c r="C149" s="12" t="s">
        <v>28</v>
      </c>
      <c r="D149" s="12" t="s">
        <v>29</v>
      </c>
      <c r="E149" s="13">
        <v>-23536889.899999999</v>
      </c>
    </row>
    <row r="150" spans="2:5" ht="29.25" hidden="1" customHeight="1" outlineLevel="2" thickBot="1">
      <c r="B150" s="12" t="s">
        <v>107</v>
      </c>
      <c r="C150" s="12" t="s">
        <v>26</v>
      </c>
      <c r="D150" s="25" t="s">
        <v>27</v>
      </c>
      <c r="E150" s="13">
        <v>-420000</v>
      </c>
    </row>
    <row r="151" spans="2:5" ht="29.25" hidden="1" customHeight="1" outlineLevel="2" thickBot="1">
      <c r="B151" s="6" t="s">
        <v>118</v>
      </c>
      <c r="C151" s="19" t="s">
        <v>97</v>
      </c>
      <c r="D151" s="27" t="s">
        <v>98</v>
      </c>
      <c r="E151" s="15">
        <v>-420000</v>
      </c>
    </row>
    <row r="152" spans="2:5" ht="29.25" hidden="1" customHeight="1" outlineLevel="2" thickBot="1">
      <c r="B152" s="12" t="s">
        <v>107</v>
      </c>
      <c r="C152" s="12" t="s">
        <v>30</v>
      </c>
      <c r="D152" s="25" t="s">
        <v>31</v>
      </c>
      <c r="E152" s="13">
        <v>-517539.9</v>
      </c>
    </row>
    <row r="153" spans="2:5" ht="29.25" hidden="1" customHeight="1" outlineLevel="2" thickBot="1">
      <c r="B153" s="6" t="s">
        <v>118</v>
      </c>
      <c r="C153" s="27" t="s">
        <v>32</v>
      </c>
      <c r="D153" s="27" t="s">
        <v>33</v>
      </c>
      <c r="E153" s="15">
        <v>-517539.9</v>
      </c>
    </row>
    <row r="154" spans="2:5" ht="29.25" hidden="1" customHeight="1" outlineLevel="2" thickBot="1">
      <c r="B154" s="12" t="s">
        <v>107</v>
      </c>
      <c r="C154" s="12" t="s">
        <v>36</v>
      </c>
      <c r="D154" s="12" t="s">
        <v>37</v>
      </c>
      <c r="E154" s="13">
        <v>-22599350</v>
      </c>
    </row>
    <row r="155" spans="2:5" ht="29.25" hidden="1" customHeight="1" outlineLevel="2" thickBot="1">
      <c r="B155" s="6" t="s">
        <v>118</v>
      </c>
      <c r="C155" s="19" t="s">
        <v>156</v>
      </c>
      <c r="D155" s="19" t="s">
        <v>157</v>
      </c>
      <c r="E155" s="15">
        <v>-6000000</v>
      </c>
    </row>
    <row r="156" spans="2:5" ht="29.25" hidden="1" customHeight="1" outlineLevel="2" thickBot="1">
      <c r="B156" s="6" t="s">
        <v>118</v>
      </c>
      <c r="C156" s="19" t="s">
        <v>86</v>
      </c>
      <c r="D156" s="19" t="s">
        <v>87</v>
      </c>
      <c r="E156" s="15">
        <v>4300000</v>
      </c>
    </row>
    <row r="157" spans="2:5" ht="29.25" hidden="1" customHeight="1" outlineLevel="2" thickBot="1">
      <c r="B157" s="6" t="s">
        <v>118</v>
      </c>
      <c r="C157" s="19" t="s">
        <v>38</v>
      </c>
      <c r="D157" s="19" t="s">
        <v>39</v>
      </c>
      <c r="E157" s="15">
        <v>-20899350</v>
      </c>
    </row>
    <row r="158" spans="2:5" ht="29.25" hidden="1" customHeight="1" outlineLevel="2" thickBot="1">
      <c r="B158" s="10" t="s">
        <v>118</v>
      </c>
      <c r="C158" s="12" t="s">
        <v>54</v>
      </c>
      <c r="D158" s="12" t="s">
        <v>55</v>
      </c>
      <c r="E158" s="13">
        <v>37537539.899999999</v>
      </c>
    </row>
    <row r="159" spans="2:5" ht="29.25" hidden="1" customHeight="1" outlineLevel="2" thickBot="1">
      <c r="B159" s="12" t="s">
        <v>107</v>
      </c>
      <c r="C159" s="12" t="s">
        <v>103</v>
      </c>
      <c r="D159" s="12" t="s">
        <v>143</v>
      </c>
      <c r="E159" s="13">
        <v>-400000</v>
      </c>
    </row>
    <row r="160" spans="2:5" ht="29.25" hidden="1" customHeight="1" outlineLevel="2" thickBot="1">
      <c r="B160" s="6" t="s">
        <v>118</v>
      </c>
      <c r="C160" s="19" t="s">
        <v>209</v>
      </c>
      <c r="D160" s="19" t="s">
        <v>208</v>
      </c>
      <c r="E160" s="15">
        <v>-200000</v>
      </c>
    </row>
    <row r="161" spans="2:5" ht="29.25" hidden="1" customHeight="1" outlineLevel="2" thickBot="1">
      <c r="B161" s="6" t="s">
        <v>118</v>
      </c>
      <c r="C161" s="19" t="s">
        <v>132</v>
      </c>
      <c r="D161" s="19" t="s">
        <v>133</v>
      </c>
      <c r="E161" s="15">
        <v>-200000</v>
      </c>
    </row>
    <row r="162" spans="2:5" ht="29.25" hidden="1" customHeight="1" outlineLevel="2" thickBot="1">
      <c r="B162" s="12" t="s">
        <v>107</v>
      </c>
      <c r="C162" s="12" t="s">
        <v>56</v>
      </c>
      <c r="D162" s="12" t="s">
        <v>57</v>
      </c>
      <c r="E162" s="13">
        <v>38067539.899999999</v>
      </c>
    </row>
    <row r="163" spans="2:5" ht="29.25" hidden="1" customHeight="1" outlineLevel="2" thickBot="1">
      <c r="B163" s="6" t="s">
        <v>118</v>
      </c>
      <c r="C163" s="19" t="s">
        <v>175</v>
      </c>
      <c r="D163" s="19" t="s">
        <v>184</v>
      </c>
      <c r="E163" s="15">
        <v>700000</v>
      </c>
    </row>
    <row r="164" spans="2:5" ht="29.25" hidden="1" customHeight="1" outlineLevel="2" thickBot="1">
      <c r="B164" s="6" t="s">
        <v>118</v>
      </c>
      <c r="C164" s="19" t="s">
        <v>139</v>
      </c>
      <c r="D164" s="19" t="s">
        <v>140</v>
      </c>
      <c r="E164" s="15">
        <v>-32460.1</v>
      </c>
    </row>
    <row r="165" spans="2:5" ht="29.25" hidden="1" customHeight="1" outlineLevel="2" thickBot="1">
      <c r="B165" s="6" t="s">
        <v>118</v>
      </c>
      <c r="C165" s="19" t="s">
        <v>176</v>
      </c>
      <c r="D165" s="19" t="s">
        <v>183</v>
      </c>
      <c r="E165" s="15">
        <v>37400000</v>
      </c>
    </row>
    <row r="166" spans="2:5" ht="29.25" hidden="1" customHeight="1" outlineLevel="2" thickBot="1">
      <c r="B166" s="12" t="s">
        <v>107</v>
      </c>
      <c r="C166" s="12" t="s">
        <v>68</v>
      </c>
      <c r="D166" s="12" t="s">
        <v>69</v>
      </c>
      <c r="E166" s="13">
        <v>-130000</v>
      </c>
    </row>
    <row r="167" spans="2:5" ht="29.25" hidden="1" customHeight="1" outlineLevel="2" thickBot="1">
      <c r="B167" s="6" t="s">
        <v>118</v>
      </c>
      <c r="C167" s="19" t="s">
        <v>104</v>
      </c>
      <c r="D167" s="19" t="s">
        <v>105</v>
      </c>
      <c r="E167" s="15">
        <v>-80000</v>
      </c>
    </row>
    <row r="168" spans="2:5" ht="29.25" hidden="1" customHeight="1" outlineLevel="2" thickBot="1">
      <c r="B168" s="6" t="s">
        <v>118</v>
      </c>
      <c r="C168" s="19" t="s">
        <v>72</v>
      </c>
      <c r="D168" s="19" t="s">
        <v>73</v>
      </c>
      <c r="E168" s="15">
        <v>-50000</v>
      </c>
    </row>
    <row r="169" spans="2:5" ht="29.25" hidden="1" customHeight="1" outlineLevel="2" thickBot="1">
      <c r="B169" s="12" t="s">
        <v>107</v>
      </c>
      <c r="C169" s="12" t="s">
        <v>78</v>
      </c>
      <c r="D169" s="12" t="s">
        <v>79</v>
      </c>
      <c r="E169" s="14">
        <v>-35400000</v>
      </c>
    </row>
    <row r="170" spans="2:5" ht="29.25" hidden="1" customHeight="1" outlineLevel="2" thickBot="1">
      <c r="B170" s="10" t="s">
        <v>107</v>
      </c>
      <c r="C170" s="10" t="s">
        <v>76</v>
      </c>
      <c r="D170" s="10" t="s">
        <v>77</v>
      </c>
      <c r="E170" s="13">
        <v>-35400000</v>
      </c>
    </row>
    <row r="171" spans="2:5" ht="29.25" hidden="1" customHeight="1" outlineLevel="2" thickBot="1">
      <c r="B171" s="6" t="s">
        <v>118</v>
      </c>
      <c r="C171" s="6" t="s">
        <v>82</v>
      </c>
      <c r="D171" s="6" t="s">
        <v>83</v>
      </c>
      <c r="E171" s="15">
        <v>-3540000</v>
      </c>
    </row>
    <row r="172" spans="2:5" ht="29.25" customHeight="1" outlineLevel="1" collapsed="1" thickBot="1">
      <c r="B172" s="40" t="s">
        <v>112</v>
      </c>
      <c r="C172" s="41"/>
      <c r="D172" s="42"/>
      <c r="E172" s="13">
        <f>+E146+E149+E158+E169</f>
        <v>-20899350</v>
      </c>
    </row>
    <row r="173" spans="2:5" ht="29.25" customHeight="1" thickBot="1">
      <c r="B173" s="32" t="s">
        <v>113</v>
      </c>
      <c r="C173" s="33"/>
      <c r="D173" s="34"/>
      <c r="E173" s="14">
        <f>+E20+E42+E64+E82+E89+E101+E112+E116+E145+E172</f>
        <v>-30119104.460000001</v>
      </c>
    </row>
  </sheetData>
  <mergeCells count="15">
    <mergeCell ref="B2:E2"/>
    <mergeCell ref="B3:E3"/>
    <mergeCell ref="B4:E4"/>
    <mergeCell ref="B6:D6"/>
    <mergeCell ref="B173:D173"/>
    <mergeCell ref="B172:D172"/>
    <mergeCell ref="B145:D145"/>
    <mergeCell ref="B20:D20"/>
    <mergeCell ref="B64:D64"/>
    <mergeCell ref="B82:D82"/>
    <mergeCell ref="B89:D89"/>
    <mergeCell ref="B101:D101"/>
    <mergeCell ref="B112:D112"/>
    <mergeCell ref="B116:D116"/>
    <mergeCell ref="B42:D4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41"/>
  <sheetViews>
    <sheetView workbookViewId="0">
      <selection activeCell="E36" sqref="E36"/>
    </sheetView>
  </sheetViews>
  <sheetFormatPr baseColWidth="10" defaultRowHeight="15" outlineLevelRow="2"/>
  <cols>
    <col min="1" max="1" width="11.42578125" style="1"/>
    <col min="2" max="2" width="51.28515625" style="1" customWidth="1"/>
    <col min="3" max="3" width="11.42578125" style="3"/>
    <col min="4" max="4" width="55.28515625" style="3" customWidth="1"/>
    <col min="5" max="5" width="21" style="3" customWidth="1"/>
    <col min="6" max="16384" width="11.42578125" style="1"/>
  </cols>
  <sheetData>
    <row r="1" spans="2:5">
      <c r="B1" s="3"/>
      <c r="E1" s="4"/>
    </row>
    <row r="2" spans="2:5" ht="22.5" customHeight="1">
      <c r="B2" s="37" t="s">
        <v>0</v>
      </c>
      <c r="C2" s="37"/>
      <c r="D2" s="37"/>
      <c r="E2" s="37"/>
    </row>
    <row r="3" spans="2:5" ht="22.5" customHeight="1">
      <c r="B3" s="37" t="s">
        <v>121</v>
      </c>
      <c r="C3" s="37"/>
      <c r="D3" s="37"/>
      <c r="E3" s="37"/>
    </row>
    <row r="4" spans="2:5" ht="36" customHeight="1">
      <c r="B4" s="38" t="s">
        <v>189</v>
      </c>
      <c r="C4" s="38"/>
      <c r="D4" s="38"/>
      <c r="E4" s="38"/>
    </row>
    <row r="5" spans="2:5">
      <c r="B5" s="3"/>
    </row>
    <row r="7" spans="2:5" ht="15.75" thickBot="1"/>
    <row r="8" spans="2:5" ht="29.25" customHeight="1" thickBot="1">
      <c r="B8" s="39" t="s">
        <v>91</v>
      </c>
      <c r="C8" s="33"/>
      <c r="D8" s="34"/>
      <c r="E8" s="7" t="s">
        <v>92</v>
      </c>
    </row>
    <row r="9" spans="2:5" ht="29.25" hidden="1" customHeight="1" outlineLevel="2" thickBot="1">
      <c r="B9" s="12" t="s">
        <v>119</v>
      </c>
      <c r="C9" s="12" t="s">
        <v>28</v>
      </c>
      <c r="D9" s="12" t="s">
        <v>29</v>
      </c>
      <c r="E9" s="14">
        <v>7915965</v>
      </c>
    </row>
    <row r="10" spans="2:5" ht="29.25" hidden="1" customHeight="1" outlineLevel="2" thickBot="1">
      <c r="B10" s="10" t="s">
        <v>119</v>
      </c>
      <c r="C10" s="10" t="s">
        <v>36</v>
      </c>
      <c r="D10" s="10" t="s">
        <v>37</v>
      </c>
      <c r="E10" s="13">
        <v>7915965</v>
      </c>
    </row>
    <row r="11" spans="2:5" ht="29.25" hidden="1" customHeight="1" outlineLevel="2" thickBot="1">
      <c r="B11" s="6" t="s">
        <v>119</v>
      </c>
      <c r="C11" s="6" t="s">
        <v>156</v>
      </c>
      <c r="D11" s="6" t="s">
        <v>157</v>
      </c>
      <c r="E11" s="15">
        <v>7915965</v>
      </c>
    </row>
    <row r="12" spans="2:5" ht="29.25" customHeight="1" outlineLevel="1" collapsed="1" thickBot="1">
      <c r="B12" s="29" t="s">
        <v>122</v>
      </c>
      <c r="C12" s="30"/>
      <c r="D12" s="31"/>
      <c r="E12" s="13">
        <f>E9</f>
        <v>7915965</v>
      </c>
    </row>
    <row r="13" spans="2:5" ht="29.25" hidden="1" customHeight="1" outlineLevel="2" thickBot="1">
      <c r="B13" s="10" t="s">
        <v>169</v>
      </c>
      <c r="C13" s="20" t="s">
        <v>78</v>
      </c>
      <c r="D13" s="20" t="s">
        <v>79</v>
      </c>
      <c r="E13" s="13">
        <v>-50000000</v>
      </c>
    </row>
    <row r="14" spans="2:5" ht="29.25" hidden="1" customHeight="1" outlineLevel="2" thickBot="1">
      <c r="B14" s="10" t="s">
        <v>169</v>
      </c>
      <c r="C14" s="20" t="s">
        <v>161</v>
      </c>
      <c r="D14" s="20" t="s">
        <v>163</v>
      </c>
      <c r="E14" s="13">
        <v>-50000000</v>
      </c>
    </row>
    <row r="15" spans="2:5" ht="29.25" hidden="1" customHeight="1" outlineLevel="2" thickBot="1">
      <c r="B15" s="6" t="s">
        <v>169</v>
      </c>
      <c r="C15" s="21" t="s">
        <v>170</v>
      </c>
      <c r="D15" s="21" t="s">
        <v>225</v>
      </c>
      <c r="E15" s="15">
        <v>-50000000</v>
      </c>
    </row>
    <row r="16" spans="2:5" ht="29.25" customHeight="1" outlineLevel="1" collapsed="1" thickBot="1">
      <c r="B16" s="29" t="s">
        <v>169</v>
      </c>
      <c r="C16" s="30"/>
      <c r="D16" s="31"/>
      <c r="E16" s="13">
        <f>+E13</f>
        <v>-50000000</v>
      </c>
    </row>
    <row r="17" spans="2:5" ht="29.25" hidden="1" customHeight="1" outlineLevel="2" thickBot="1">
      <c r="B17" s="10" t="s">
        <v>160</v>
      </c>
      <c r="C17" s="20" t="s">
        <v>78</v>
      </c>
      <c r="D17" s="20" t="s">
        <v>79</v>
      </c>
      <c r="E17" s="13">
        <v>6000000</v>
      </c>
    </row>
    <row r="18" spans="2:5" ht="29.25" hidden="1" customHeight="1" outlineLevel="2" thickBot="1">
      <c r="B18" s="10" t="s">
        <v>160</v>
      </c>
      <c r="C18" s="20" t="s">
        <v>161</v>
      </c>
      <c r="D18" s="20" t="s">
        <v>163</v>
      </c>
      <c r="E18" s="13">
        <v>6000000</v>
      </c>
    </row>
    <row r="19" spans="2:5" ht="29.25" hidden="1" customHeight="1" outlineLevel="2" thickBot="1">
      <c r="B19" s="6" t="s">
        <v>160</v>
      </c>
      <c r="C19" s="21" t="s">
        <v>162</v>
      </c>
      <c r="D19" s="21" t="s">
        <v>222</v>
      </c>
      <c r="E19" s="15">
        <v>6000000</v>
      </c>
    </row>
    <row r="20" spans="2:5" ht="29.25" hidden="1" customHeight="1" outlineLevel="2" thickBot="1">
      <c r="B20" s="10" t="s">
        <v>160</v>
      </c>
      <c r="C20" s="20" t="s">
        <v>78</v>
      </c>
      <c r="D20" s="20" t="s">
        <v>79</v>
      </c>
      <c r="E20" s="13">
        <v>4338447</v>
      </c>
    </row>
    <row r="21" spans="2:5" ht="29.25" hidden="1" customHeight="1" outlineLevel="2" thickBot="1">
      <c r="B21" s="10" t="s">
        <v>160</v>
      </c>
      <c r="C21" s="20" t="s">
        <v>161</v>
      </c>
      <c r="D21" s="20" t="s">
        <v>163</v>
      </c>
      <c r="E21" s="13">
        <v>4338447</v>
      </c>
    </row>
    <row r="22" spans="2:5" ht="29.25" hidden="1" customHeight="1" outlineLevel="2" thickBot="1">
      <c r="B22" s="6" t="s">
        <v>160</v>
      </c>
      <c r="C22" s="21" t="s">
        <v>162</v>
      </c>
      <c r="D22" s="21" t="s">
        <v>223</v>
      </c>
      <c r="E22" s="15">
        <v>4338447</v>
      </c>
    </row>
    <row r="23" spans="2:5" ht="29.25" customHeight="1" outlineLevel="1" collapsed="1" thickBot="1">
      <c r="B23" s="29" t="s">
        <v>160</v>
      </c>
      <c r="C23" s="30"/>
      <c r="D23" s="31"/>
      <c r="E23" s="13">
        <f>+E17+E20</f>
        <v>10338447</v>
      </c>
    </row>
    <row r="24" spans="2:5" ht="29.25" hidden="1" customHeight="1" outlineLevel="2" thickBot="1">
      <c r="B24" s="10" t="s">
        <v>165</v>
      </c>
      <c r="C24" s="20" t="s">
        <v>78</v>
      </c>
      <c r="D24" s="20" t="s">
        <v>79</v>
      </c>
      <c r="E24" s="13">
        <v>13000000</v>
      </c>
    </row>
    <row r="25" spans="2:5" ht="29.25" hidden="1" customHeight="1" outlineLevel="2" thickBot="1">
      <c r="B25" s="10" t="s">
        <v>165</v>
      </c>
      <c r="C25" s="20" t="s">
        <v>161</v>
      </c>
      <c r="D25" s="20" t="s">
        <v>163</v>
      </c>
      <c r="E25" s="13">
        <v>13000000</v>
      </c>
    </row>
    <row r="26" spans="2:5" ht="29.25" hidden="1" customHeight="1" outlineLevel="2" thickBot="1">
      <c r="B26" s="6" t="s">
        <v>165</v>
      </c>
      <c r="C26" s="21" t="s">
        <v>166</v>
      </c>
      <c r="D26" s="21" t="s">
        <v>224</v>
      </c>
      <c r="E26" s="15">
        <v>13000000</v>
      </c>
    </row>
    <row r="27" spans="2:5" ht="29.25" customHeight="1" outlineLevel="1" collapsed="1" thickBot="1">
      <c r="B27" s="29" t="s">
        <v>165</v>
      </c>
      <c r="C27" s="30"/>
      <c r="D27" s="31"/>
      <c r="E27" s="13">
        <f>+E24</f>
        <v>13000000</v>
      </c>
    </row>
    <row r="28" spans="2:5" ht="29.25" hidden="1" customHeight="1" outlineLevel="2" thickBot="1">
      <c r="B28" s="10" t="s">
        <v>167</v>
      </c>
      <c r="C28" s="20" t="s">
        <v>78</v>
      </c>
      <c r="D28" s="20" t="s">
        <v>79</v>
      </c>
      <c r="E28" s="13">
        <v>50000000</v>
      </c>
    </row>
    <row r="29" spans="2:5" ht="29.25" hidden="1" customHeight="1" outlineLevel="2" thickBot="1">
      <c r="B29" s="10" t="s">
        <v>167</v>
      </c>
      <c r="C29" s="20" t="s">
        <v>76</v>
      </c>
      <c r="D29" s="20" t="s">
        <v>77</v>
      </c>
      <c r="E29" s="13">
        <v>50000000</v>
      </c>
    </row>
    <row r="30" spans="2:5" ht="29.25" hidden="1" customHeight="1" outlineLevel="2" thickBot="1">
      <c r="B30" s="6" t="s">
        <v>167</v>
      </c>
      <c r="C30" s="21" t="s">
        <v>80</v>
      </c>
      <c r="D30" s="21" t="s">
        <v>81</v>
      </c>
      <c r="E30" s="15">
        <v>50000000</v>
      </c>
    </row>
    <row r="31" spans="2:5" ht="29.25" customHeight="1" outlineLevel="1" collapsed="1" thickBot="1">
      <c r="B31" s="29" t="s">
        <v>167</v>
      </c>
      <c r="C31" s="30"/>
      <c r="D31" s="31"/>
      <c r="E31" s="13">
        <f>+E28</f>
        <v>50000000</v>
      </c>
    </row>
    <row r="32" spans="2:5" ht="29.25" hidden="1" customHeight="1" outlineLevel="2" thickBot="1">
      <c r="B32" s="10" t="s">
        <v>155</v>
      </c>
      <c r="C32" s="10" t="s">
        <v>158</v>
      </c>
      <c r="D32" s="12" t="s">
        <v>159</v>
      </c>
      <c r="E32" s="14">
        <v>500000</v>
      </c>
    </row>
    <row r="33" spans="2:5" ht="29.25" hidden="1" customHeight="1" outlineLevel="2" thickBot="1">
      <c r="B33" s="10" t="s">
        <v>155</v>
      </c>
      <c r="C33" s="10" t="s">
        <v>217</v>
      </c>
      <c r="D33" s="10" t="s">
        <v>218</v>
      </c>
      <c r="E33" s="13">
        <v>500000</v>
      </c>
    </row>
    <row r="34" spans="2:5" ht="29.25" hidden="1" customHeight="1" outlineLevel="2" thickBot="1">
      <c r="B34" s="6" t="s">
        <v>155</v>
      </c>
      <c r="C34" s="16" t="s">
        <v>216</v>
      </c>
      <c r="D34" s="16" t="s">
        <v>219</v>
      </c>
      <c r="E34" s="15">
        <v>500000</v>
      </c>
    </row>
    <row r="35" spans="2:5" ht="29.25" customHeight="1" outlineLevel="1" collapsed="1" thickBot="1">
      <c r="B35" s="29" t="s">
        <v>155</v>
      </c>
      <c r="C35" s="30"/>
      <c r="D35" s="31"/>
      <c r="E35" s="13">
        <f>E32</f>
        <v>500000</v>
      </c>
    </row>
    <row r="36" spans="2:5" ht="29.25" customHeight="1" thickBot="1">
      <c r="B36" s="32" t="s">
        <v>123</v>
      </c>
      <c r="C36" s="35"/>
      <c r="D36" s="36"/>
      <c r="E36" s="14">
        <f>+E12+E16+E23+E27+E31+E35</f>
        <v>31754412</v>
      </c>
    </row>
    <row r="37" spans="2:5" ht="29.25" customHeight="1"/>
    <row r="38" spans="2:5">
      <c r="D38" s="17"/>
    </row>
    <row r="41" spans="2:5">
      <c r="E41" s="17"/>
    </row>
  </sheetData>
  <mergeCells count="11">
    <mergeCell ref="B36:D36"/>
    <mergeCell ref="B8:D8"/>
    <mergeCell ref="B2:E2"/>
    <mergeCell ref="B3:E3"/>
    <mergeCell ref="B4:E4"/>
    <mergeCell ref="B12:D12"/>
    <mergeCell ref="B35:D35"/>
    <mergeCell ref="B23:D23"/>
    <mergeCell ref="B27:D27"/>
    <mergeCell ref="B31:D31"/>
    <mergeCell ref="B16:D1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65AE7-C326-4764-8E5A-238E64D253A2}">
  <dimension ref="B1:E21"/>
  <sheetViews>
    <sheetView workbookViewId="0">
      <selection activeCell="B16" sqref="B16:D16"/>
    </sheetView>
  </sheetViews>
  <sheetFormatPr baseColWidth="10" defaultRowHeight="15" outlineLevelRow="2"/>
  <cols>
    <col min="1" max="1" width="11.42578125" style="1"/>
    <col min="2" max="2" width="51.28515625" style="1" customWidth="1"/>
    <col min="3" max="3" width="11.42578125" style="3"/>
    <col min="4" max="4" width="55.28515625" style="3" customWidth="1"/>
    <col min="5" max="5" width="21" style="3" customWidth="1"/>
    <col min="6" max="16384" width="11.42578125" style="1"/>
  </cols>
  <sheetData>
    <row r="1" spans="2:5">
      <c r="B1" s="3"/>
      <c r="E1" s="4"/>
    </row>
    <row r="2" spans="2:5" ht="22.5" customHeight="1">
      <c r="B2" s="37" t="s">
        <v>0</v>
      </c>
      <c r="C2" s="37"/>
      <c r="D2" s="37"/>
      <c r="E2" s="37"/>
    </row>
    <row r="3" spans="2:5" ht="22.5" customHeight="1">
      <c r="B3" s="37" t="s">
        <v>121</v>
      </c>
      <c r="C3" s="37"/>
      <c r="D3" s="37"/>
      <c r="E3" s="37"/>
    </row>
    <row r="4" spans="2:5" ht="36" customHeight="1">
      <c r="B4" s="38" t="s">
        <v>189</v>
      </c>
      <c r="C4" s="38"/>
      <c r="D4" s="38"/>
      <c r="E4" s="38"/>
    </row>
    <row r="5" spans="2:5">
      <c r="B5" s="3"/>
    </row>
    <row r="7" spans="2:5" ht="15.75" thickBot="1"/>
    <row r="8" spans="2:5" ht="29.25" customHeight="1" thickBot="1">
      <c r="B8" s="39" t="s">
        <v>91</v>
      </c>
      <c r="C8" s="33"/>
      <c r="D8" s="34"/>
      <c r="E8" s="22" t="s">
        <v>92</v>
      </c>
    </row>
    <row r="9" spans="2:5" ht="29.25" hidden="1" customHeight="1" outlineLevel="2" thickBot="1">
      <c r="B9" s="10" t="s">
        <v>167</v>
      </c>
      <c r="C9" s="20" t="s">
        <v>78</v>
      </c>
      <c r="D9" s="20" t="s">
        <v>79</v>
      </c>
      <c r="E9" s="13">
        <v>-668699</v>
      </c>
    </row>
    <row r="10" spans="2:5" ht="29.25" hidden="1" customHeight="1" outlineLevel="2" thickBot="1">
      <c r="B10" s="10" t="s">
        <v>167</v>
      </c>
      <c r="C10" s="20" t="s">
        <v>161</v>
      </c>
      <c r="D10" s="20" t="s">
        <v>163</v>
      </c>
      <c r="E10" s="13">
        <v>-668699</v>
      </c>
    </row>
    <row r="11" spans="2:5" ht="29.25" hidden="1" customHeight="1" outlineLevel="2" thickBot="1">
      <c r="B11" s="6" t="s">
        <v>167</v>
      </c>
      <c r="C11" s="21" t="s">
        <v>168</v>
      </c>
      <c r="D11" s="21" t="s">
        <v>220</v>
      </c>
      <c r="E11" s="15">
        <v>-668699</v>
      </c>
    </row>
    <row r="12" spans="2:5" ht="29.25" hidden="1" customHeight="1" outlineLevel="2" thickBot="1">
      <c r="B12" s="10" t="s">
        <v>167</v>
      </c>
      <c r="C12" s="20" t="s">
        <v>197</v>
      </c>
      <c r="D12" s="20" t="s">
        <v>201</v>
      </c>
      <c r="E12" s="13">
        <v>668699</v>
      </c>
    </row>
    <row r="13" spans="2:5" ht="29.25" hidden="1" customHeight="1" outlineLevel="2" thickBot="1">
      <c r="B13" s="10" t="s">
        <v>167</v>
      </c>
      <c r="C13" s="20" t="s">
        <v>198</v>
      </c>
      <c r="D13" s="20" t="s">
        <v>202</v>
      </c>
      <c r="E13" s="13">
        <v>668699</v>
      </c>
    </row>
    <row r="14" spans="2:5" ht="29.25" hidden="1" customHeight="1" outlineLevel="2" thickBot="1">
      <c r="B14" s="6" t="s">
        <v>167</v>
      </c>
      <c r="C14" s="21" t="s">
        <v>199</v>
      </c>
      <c r="D14" s="21" t="s">
        <v>221</v>
      </c>
      <c r="E14" s="15">
        <v>668699</v>
      </c>
    </row>
    <row r="15" spans="2:5" ht="29.25" customHeight="1" outlineLevel="1" collapsed="1" thickBot="1">
      <c r="B15" s="29" t="s">
        <v>167</v>
      </c>
      <c r="C15" s="30"/>
      <c r="D15" s="31"/>
      <c r="E15" s="13">
        <f>+E9+E12</f>
        <v>0</v>
      </c>
    </row>
    <row r="16" spans="2:5" ht="29.25" customHeight="1" thickBot="1">
      <c r="B16" s="32" t="s">
        <v>226</v>
      </c>
      <c r="C16" s="35"/>
      <c r="D16" s="36"/>
      <c r="E16" s="14">
        <f>+E15</f>
        <v>0</v>
      </c>
    </row>
    <row r="17" spans="4:5" ht="29.25" customHeight="1"/>
    <row r="18" spans="4:5">
      <c r="D18" s="17"/>
    </row>
    <row r="21" spans="4:5">
      <c r="E21" s="17"/>
    </row>
  </sheetData>
  <mergeCells count="6">
    <mergeCell ref="B15:D15"/>
    <mergeCell ref="B16:D16"/>
    <mergeCell ref="B2:E2"/>
    <mergeCell ref="B3:E3"/>
    <mergeCell ref="B4:E4"/>
    <mergeCell ref="B8:D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Programa I- Administración G</vt:lpstr>
      <vt:lpstr>Programa II-Servicios</vt:lpstr>
      <vt:lpstr>Programa III- Inversiones</vt:lpstr>
      <vt:lpstr>Programa IV Partidas Especifica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cp:lastPrinted>2019-03-08T16:05:30Z</cp:lastPrinted>
  <dcterms:created xsi:type="dcterms:W3CDTF">2018-05-08T23:39:49Z</dcterms:created>
  <dcterms:modified xsi:type="dcterms:W3CDTF">2019-03-18T16:07:46Z</dcterms:modified>
</cp:coreProperties>
</file>