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0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4\Presupuesto\Trabajos Varios\Indice de Transparencia\Modificaciones 2024\"/>
    </mc:Choice>
  </mc:AlternateContent>
  <xr:revisionPtr revIDLastSave="0" documentId="13_ncr:9_{D10D4831-6CAF-41AA-9E7B-EF146BFDCDC7}" xr6:coauthVersionLast="47" xr6:coauthVersionMax="47" xr10:uidLastSave="{00000000-0000-0000-0000-000000000000}"/>
  <bookViews>
    <workbookView xWindow="28680" yWindow="-120" windowWidth="29040" windowHeight="15840" activeTab="1" xr2:uid="{2DF8C466-F532-469F-80D1-829FE3FAC2AA}"/>
  </bookViews>
  <sheets>
    <sheet name="DISMINUCIONES" sheetId="9" r:id="rId1"/>
    <sheet name="AUMENTOS" sheetId="5" r:id="rId2"/>
  </sheets>
  <definedNames>
    <definedName name="_xlnm._FilterDatabase" localSheetId="1" hidden="1">AUMENTOS!$A$8:$B$155</definedName>
    <definedName name="_xlnm._FilterDatabase" localSheetId="0" hidden="1">DISMINUCIONES!$A$8:$B$162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156" i="5" l="1"/>
  <c r="C137" i="5"/>
  <c r="F39" i="5"/>
  <c r="C130" i="5"/>
  <c r="C155" i="5"/>
  <c r="C134" i="5"/>
  <c r="C44" i="5"/>
  <c r="C148" i="5" l="1"/>
  <c r="C140" i="5" l="1"/>
  <c r="C118" i="5"/>
  <c r="C101" i="5"/>
  <c r="C85" i="5"/>
  <c r="C72" i="5"/>
  <c r="C61" i="5"/>
  <c r="C35" i="5"/>
  <c r="C167" i="9" l="1"/>
  <c r="C166" i="9"/>
  <c r="C162" i="9"/>
  <c r="C144" i="9"/>
  <c r="C106" i="9"/>
  <c r="C96" i="9"/>
  <c r="C84" i="9"/>
  <c r="C81" i="9" l="1"/>
  <c r="C67" i="9"/>
  <c r="C56" i="9"/>
  <c r="C149" i="9" l="1"/>
  <c r="C129" i="9"/>
  <c r="C122" i="9"/>
  <c r="C115" i="9"/>
  <c r="C46" i="9"/>
  <c r="C43" i="9"/>
  <c r="C108" i="5" l="1"/>
  <c r="C105" i="5"/>
  <c r="C50" i="5"/>
</calcChain>
</file>

<file path=xl/sharedStrings.xml><?xml version="1.0" encoding="utf-8"?>
<sst xmlns="http://purl.oclc.org/ooxml/spreadsheetml/main" count="562" uniqueCount="386">
  <si>
    <t>Tiempo extraordinario</t>
  </si>
  <si>
    <t>Retribución por años servidos</t>
  </si>
  <si>
    <t>Restricción al ejercicio liberal de la profesión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</si>
  <si>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</si>
  <si>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</si>
  <si>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</si>
  <si>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</si>
  <si>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</si>
  <si>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Suplencias</t>
  </si>
  <si>
    <t>CTA. PRESUPUESTO</t>
  </si>
  <si>
    <t>DETALLE DE CUENTA</t>
  </si>
  <si>
    <t>5.02.04.04.0.02.01</t>
  </si>
  <si>
    <t>5.02.04.04.0.04.01</t>
  </si>
  <si>
    <t>5.02.04.04.0.04.05</t>
  </si>
  <si>
    <t>5.02.04.04.0.05.01</t>
  </si>
  <si>
    <t>5.02.04.04.0.05.02</t>
  </si>
  <si>
    <t>5.02.04.04.0.05.03</t>
  </si>
  <si>
    <t>5.02.14.14.0.01.01</t>
  </si>
  <si>
    <t>5.02.14.14.0.04.01</t>
  </si>
  <si>
    <t>5.02.14.14.0.04.05</t>
  </si>
  <si>
    <t>5.02.14.14.0.05.01</t>
  </si>
  <si>
    <t>5.02.14.14.0.05.02</t>
  </si>
  <si>
    <t>5.02.14.14.0.05.03</t>
  </si>
  <si>
    <t>5.02.23.23.0.02.01</t>
  </si>
  <si>
    <t>5.02.23.23.0.04.01</t>
  </si>
  <si>
    <t>5.02.23.23.0.04.05</t>
  </si>
  <si>
    <t>5.02.23.23.0.05.01</t>
  </si>
  <si>
    <t>5.02.23.23.0.05.02</t>
  </si>
  <si>
    <t>5.02.23.23.0.05.03</t>
  </si>
  <si>
    <t>Sueldo para Cargos Fijos</t>
  </si>
  <si>
    <t xml:space="preserve">Decimotercer mes </t>
  </si>
  <si>
    <t xml:space="preserve">Salario Escolar </t>
  </si>
  <si>
    <t>Decimotercer mes</t>
  </si>
  <si>
    <t>Aporte Patronal al Fondo de Capitalización Laboral 3%</t>
  </si>
  <si>
    <t>AUDITORIA</t>
  </si>
  <si>
    <t>ASEO DE VIAS</t>
  </si>
  <si>
    <t>Sueldos para Cargos Fijos</t>
  </si>
  <si>
    <t>5.02.01.01.0.03.03</t>
  </si>
  <si>
    <t>Contribución Patronal al Seguro de Salud de la CC.SS. 14%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</si>
  <si>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</si>
  <si>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</si>
  <si>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</si>
  <si>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</si>
  <si>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</si>
  <si>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</si>
  <si>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</si>
  <si>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CAMINOS Y CALLES</t>
  </si>
  <si>
    <t>CEMENTERIOS</t>
  </si>
  <si>
    <t>PARQUES Y OBRAS Y ORNATOS</t>
  </si>
  <si>
    <t xml:space="preserve">MERCADOS PLAZAS Y FERIAS </t>
  </si>
  <si>
    <t xml:space="preserve">EDUCATIVOS CULTURALES Y DEPORTIVOS </t>
  </si>
  <si>
    <t>ESTACIONAMIENTO Y TERMINALES</t>
  </si>
  <si>
    <t>COMPLEJOS TURISTICOS</t>
  </si>
  <si>
    <t>5.02.14.14.0.03.03</t>
  </si>
  <si>
    <t>SEGURIDAD Y VIGILANCIA</t>
  </si>
  <si>
    <t>PROTECCION MEDIO AMBIENTE</t>
  </si>
  <si>
    <t>5.02.23.23.0.03.03</t>
  </si>
  <si>
    <t>5.02.03.03.0.05.02</t>
  </si>
  <si>
    <t>5.02.04.04.0.03.03</t>
  </si>
  <si>
    <t>5.02.05.05.0.03.03</t>
  </si>
  <si>
    <t>5.02.05.05.0.04.01</t>
  </si>
  <si>
    <t>5.02.05.05.0.04.05</t>
  </si>
  <si>
    <t>5.02.05.05.0.05.01</t>
  </si>
  <si>
    <t>5.02.05.05.0.05.02</t>
  </si>
  <si>
    <t>5.02.05.05.0.05.03</t>
  </si>
  <si>
    <t>5.02.07.07.0.01.05</t>
  </si>
  <si>
    <t>5.02.07.07.0.03.03</t>
  </si>
  <si>
    <t>5.02.07.07.0.04.01</t>
  </si>
  <si>
    <t>5.02.07.07.0.04.05</t>
  </si>
  <si>
    <t>5.02.07.07.0.05.01</t>
  </si>
  <si>
    <t>5.02.07.07.0.05.02</t>
  </si>
  <si>
    <t>5.02.07.07.0.05.03</t>
  </si>
  <si>
    <t>DIRECCION TECNICA DE ESTUDIOS</t>
  </si>
  <si>
    <t>0.01.01</t>
  </si>
  <si>
    <t>0.02.01</t>
  </si>
  <si>
    <t>0.03.01</t>
  </si>
  <si>
    <t>0.03.02</t>
  </si>
  <si>
    <t>0.03.03</t>
  </si>
  <si>
    <t>0.03.04</t>
  </si>
  <si>
    <t>0.04.01</t>
  </si>
  <si>
    <t>0.04.05</t>
  </si>
  <si>
    <t>0.05.01</t>
  </si>
  <si>
    <t>0.05.02</t>
  </si>
  <si>
    <t>0.05.03</t>
  </si>
  <si>
    <t>0.01.05</t>
  </si>
  <si>
    <t>MUNICIPALIDAD DE HEREDIA</t>
  </si>
  <si>
    <t>SERVICIOS SOCIALES COMPLEMENTARIOS</t>
  </si>
  <si>
    <t>Monto</t>
  </si>
  <si>
    <t>ADMINISTRACIÓN GENERAL</t>
  </si>
  <si>
    <t>TOTAL EJECUTADO</t>
  </si>
  <si>
    <t>MODIFICACIÓN  PRESUPUESTARIA</t>
  </si>
  <si>
    <t>02.2024</t>
  </si>
  <si>
    <t>1.04.04</t>
  </si>
  <si>
    <t>Servicios en ciencias económicas y sociales</t>
  </si>
  <si>
    <t>1.03.03</t>
  </si>
  <si>
    <t>Impresión, encuadernación y otros</t>
  </si>
  <si>
    <t>1.07.01</t>
  </si>
  <si>
    <t>Actividades de capacitación</t>
  </si>
  <si>
    <t>1.07.02</t>
  </si>
  <si>
    <t>Actividades protocolarias y sociales</t>
  </si>
  <si>
    <t>2.01.03</t>
  </si>
  <si>
    <t>Productos veterinario</t>
  </si>
  <si>
    <t>2.01.04</t>
  </si>
  <si>
    <t>Tintas, pinturas y diluyente</t>
  </si>
  <si>
    <t>2.02.04</t>
  </si>
  <si>
    <t>2.03.01</t>
  </si>
  <si>
    <t>Materiales y productos metálico</t>
  </si>
  <si>
    <t>2.99.06</t>
  </si>
  <si>
    <t>Útiles y materiales de resguardo y seguridad</t>
  </si>
  <si>
    <t>1.04.99</t>
  </si>
  <si>
    <t>Otros servicios de gestión y apoyo</t>
  </si>
  <si>
    <t>1.08.07</t>
  </si>
  <si>
    <t>Mantenimiento y reparación de equipo y mobiliario de oficina</t>
  </si>
  <si>
    <t>2.01.01</t>
  </si>
  <si>
    <t>Combustibles y lubricantes</t>
  </si>
  <si>
    <t>1.02.04</t>
  </si>
  <si>
    <t>1.03.01</t>
  </si>
  <si>
    <t>Información</t>
  </si>
  <si>
    <t>1.03.02</t>
  </si>
  <si>
    <t>Publicidad y propaganda</t>
  </si>
  <si>
    <t>1.04.06</t>
  </si>
  <si>
    <t>Servicios Generales</t>
  </si>
  <si>
    <t>2.01.02</t>
  </si>
  <si>
    <t>Productos farmacéuticos y medicinales</t>
  </si>
  <si>
    <t>2.04.02</t>
  </si>
  <si>
    <t>Repuestos y accesorios</t>
  </si>
  <si>
    <t>2.99.07</t>
  </si>
  <si>
    <t>Útiles y materiales de cocina y comedor</t>
  </si>
  <si>
    <t>2.99.99</t>
  </si>
  <si>
    <t>Otros útiles, materiales y suministro</t>
  </si>
  <si>
    <t>1.01.02</t>
  </si>
  <si>
    <t>Alquiler de maquinaria, equipo y mobiliario</t>
  </si>
  <si>
    <t>9.02.01</t>
  </si>
  <si>
    <t>2.03.04</t>
  </si>
  <si>
    <t>Materiales y productos eléctricos, telefónicos y de cómputo</t>
  </si>
  <si>
    <t>1.03.07</t>
  </si>
  <si>
    <t>Servicios de transferencia electrónica de información</t>
  </si>
  <si>
    <t>1.05.02</t>
  </si>
  <si>
    <t>Viáticos dentro del país</t>
  </si>
  <si>
    <t>2.99.04</t>
  </si>
  <si>
    <t>Textiles y vestuario</t>
  </si>
  <si>
    <t>5.01.03</t>
  </si>
  <si>
    <t>5.01.05</t>
  </si>
  <si>
    <t>Equipo de comunicación</t>
  </si>
  <si>
    <t>Equipo y programas de cómputo</t>
  </si>
  <si>
    <t>1.01.99</t>
  </si>
  <si>
    <t>Otros alquileres</t>
  </si>
  <si>
    <t>5.99.03</t>
  </si>
  <si>
    <t>Bienes intangibles</t>
  </si>
  <si>
    <t>2.99.02</t>
  </si>
  <si>
    <t>Útiles y materiales médico, hospitalario y de investigación</t>
  </si>
  <si>
    <t>5.01.02.0.03.04</t>
  </si>
  <si>
    <t>Alimentos para animales</t>
  </si>
  <si>
    <t>6.01.03</t>
  </si>
  <si>
    <t>5.02.01.01.1.04.99</t>
  </si>
  <si>
    <t>5.02.01.01.1.08.04</t>
  </si>
  <si>
    <t xml:space="preserve">Mantenimiento y reparación de maquinaria y equipo de producción </t>
  </si>
  <si>
    <t>5.02.01.01.2.01.01</t>
  </si>
  <si>
    <t>5.02.01.01.2.01.02</t>
  </si>
  <si>
    <t>5.02.01.01.2.01.04</t>
  </si>
  <si>
    <t>Tintas, pinturas y diluyentes</t>
  </si>
  <si>
    <t>5.02.01.01.2.99.01</t>
  </si>
  <si>
    <t>5.02.01.01.2.99.06</t>
  </si>
  <si>
    <t>5.02.01.01.0.03.04</t>
  </si>
  <si>
    <t>5.02.03.03.0.03.04</t>
  </si>
  <si>
    <t>5.02.03.03.1.04.03</t>
  </si>
  <si>
    <t>5.02.03.03.1.07.02</t>
  </si>
  <si>
    <t>5.02.03.03.2.01.02</t>
  </si>
  <si>
    <t>5.02.03.03.2.01.04</t>
  </si>
  <si>
    <t>Materiales y productos minerales y asfálticos</t>
  </si>
  <si>
    <t>5.02.03.03.2.99.03</t>
  </si>
  <si>
    <t xml:space="preserve">Productos de papel, cartón e impresos </t>
  </si>
  <si>
    <t>5.02.03.03.9.02.01</t>
  </si>
  <si>
    <t>Sumas libres sin asignación presupuestaria</t>
  </si>
  <si>
    <t>5.02.03.03.2.99.06</t>
  </si>
  <si>
    <t>5.02.04.04.0.03.04</t>
  </si>
  <si>
    <t xml:space="preserve">Impresión, encuadernación y otros </t>
  </si>
  <si>
    <t>5.02.04.04.1.03.02</t>
  </si>
  <si>
    <t>5.02.04.04.1.03.03</t>
  </si>
  <si>
    <t>5.02.04.04.2.01.01</t>
  </si>
  <si>
    <t>5.02.04.04.2.01.02</t>
  </si>
  <si>
    <t>5.02.04.04.2.01.04</t>
  </si>
  <si>
    <t>Productos agroforestales</t>
  </si>
  <si>
    <t>5.02.04.04.2.02.02</t>
  </si>
  <si>
    <t>Madera y sus derivados</t>
  </si>
  <si>
    <t>5.02.04.04.2.03.03</t>
  </si>
  <si>
    <t>5.02.04.04.2.03.04</t>
  </si>
  <si>
    <t>5.02.04.04.2.04.02</t>
  </si>
  <si>
    <t>5.02.04.04.2.99.03</t>
  </si>
  <si>
    <t>Reintegros o devoluciones</t>
  </si>
  <si>
    <t>5.02.04.04.6.06.02</t>
  </si>
  <si>
    <t>5.02.05.05.1.02.01</t>
  </si>
  <si>
    <t>Servicio de agua y alcantarillado</t>
  </si>
  <si>
    <t>Salario Escolar</t>
  </si>
  <si>
    <t>5.02.07.07.0.03.04</t>
  </si>
  <si>
    <t>5.02.07.07.1.03.03</t>
  </si>
  <si>
    <t>5.02.07.07.2.01.01</t>
  </si>
  <si>
    <t>5.02.07.07.2.01.02</t>
  </si>
  <si>
    <t>Materiales y productos metálicos</t>
  </si>
  <si>
    <t>5.02.07.07.2.03.01</t>
  </si>
  <si>
    <t>5.02.07.07.2.03.04</t>
  </si>
  <si>
    <t>Materiales y productos de plástico</t>
  </si>
  <si>
    <t>5.02.07.07.2.03.06</t>
  </si>
  <si>
    <t>5.02.07.07.2.99.01</t>
  </si>
  <si>
    <t>5.02.07.07.2.99.07</t>
  </si>
  <si>
    <t>5.02.07.07.2.99.03</t>
  </si>
  <si>
    <t>Maquinaria y equipo para la producción</t>
  </si>
  <si>
    <t>Equipo y programas  de cómputo</t>
  </si>
  <si>
    <t>5.02.09.09.0.03.04</t>
  </si>
  <si>
    <t>5.02.09.09.1.03.02</t>
  </si>
  <si>
    <t>5.02.09.09.1.04.99</t>
  </si>
  <si>
    <t>5.02.09.09.2.01.01</t>
  </si>
  <si>
    <t>5.02.09.09.2.01.03</t>
  </si>
  <si>
    <t>5.02.09.09.5.01.01</t>
  </si>
  <si>
    <t>5.02.09.09.5.01.05</t>
  </si>
  <si>
    <t>5.02.09.09.9.02.01</t>
  </si>
  <si>
    <t>5.02.10.10.0.03.04</t>
  </si>
  <si>
    <t>5.02.10.10.1.03.02</t>
  </si>
  <si>
    <t>5.02.10.10.1.03.03</t>
  </si>
  <si>
    <t>5.02.10.10.1.07.01</t>
  </si>
  <si>
    <t>5.02.10.10.1.07.02</t>
  </si>
  <si>
    <t>5.02.10.10.2.99.03</t>
  </si>
  <si>
    <t>5.02.10.10.2.99.07</t>
  </si>
  <si>
    <t>5.02.11.11.0.03.04</t>
  </si>
  <si>
    <t>5.02.11.11.2.04.02</t>
  </si>
  <si>
    <t>5.02.11.11.2.99.01</t>
  </si>
  <si>
    <t>5.02.11.11.2.99.05</t>
  </si>
  <si>
    <t>5.02.11.11.2.99.07</t>
  </si>
  <si>
    <t>5.02.14.14.0.03.04</t>
  </si>
  <si>
    <t>5.02.14.14.2.01.02</t>
  </si>
  <si>
    <t>5.02.14.14.2.01.04</t>
  </si>
  <si>
    <t>5.02.14.14.2.99.01</t>
  </si>
  <si>
    <t>5.02.14.14.2.99.03</t>
  </si>
  <si>
    <t>5.02.23.23.0.03.04</t>
  </si>
  <si>
    <t>5.02.23.23.1.03.01</t>
  </si>
  <si>
    <t>5.02.23.23.1.03.02</t>
  </si>
  <si>
    <t>Servicios generales</t>
  </si>
  <si>
    <t>5.02.23.23.1.04.06</t>
  </si>
  <si>
    <t>5.02.23.23.1.07.01</t>
  </si>
  <si>
    <t>5.02.23.23.2.01.02</t>
  </si>
  <si>
    <t>5.02.23.23.2.03.01</t>
  </si>
  <si>
    <t>Otros útiles, materiales y suministros</t>
  </si>
  <si>
    <t>5.02.23.23.2.99.01</t>
  </si>
  <si>
    <t>5.02.23.23.2.99.02</t>
  </si>
  <si>
    <t>5.02.23.23.2.99.03</t>
  </si>
  <si>
    <t>5.02.23.23.2.99.99</t>
  </si>
  <si>
    <t>Equipo y mobiliario de oficina</t>
  </si>
  <si>
    <t>5.02.23.23.5.01.04</t>
  </si>
  <si>
    <t>5.02.23.23.5.01.05</t>
  </si>
  <si>
    <t>5.02.25.25.0.03.04</t>
  </si>
  <si>
    <t>Otros productos químicos</t>
  </si>
  <si>
    <t>5.02.25.25.2.01.99</t>
  </si>
  <si>
    <t>5.02.25.25.2.03.06</t>
  </si>
  <si>
    <t>5.03.06.01.0.03.04</t>
  </si>
  <si>
    <t>5.03.06.01.1.03.02</t>
  </si>
  <si>
    <t>5.03.06.01.1.03.03</t>
  </si>
  <si>
    <t>5.03.06.01.1.07.01</t>
  </si>
  <si>
    <t>5.03.06.01.2.01.02</t>
  </si>
  <si>
    <t>5.03.06.01.2.03.01</t>
  </si>
  <si>
    <t>5.03.06.01.2.03.03</t>
  </si>
  <si>
    <t>Herramientas e instrumentos</t>
  </si>
  <si>
    <t>5.03.06.01.2.04.01</t>
  </si>
  <si>
    <t>5.03.06.01.2.04.02</t>
  </si>
  <si>
    <t>5.03.06.01.2.99.03</t>
  </si>
  <si>
    <t>5.03.06.01.2.99.06</t>
  </si>
  <si>
    <t>FONDOS Y APORTES A ASOCIACIONES</t>
  </si>
  <si>
    <t>5.03.07.01.7.03.01</t>
  </si>
  <si>
    <t>Transferencias de capital a asociaciones</t>
  </si>
  <si>
    <t>Sumas con destino específico sin asignación presupuestaria</t>
  </si>
  <si>
    <t>5.03.07.01.9.02.02</t>
  </si>
  <si>
    <t>Total  Fondos y Aportes a Asociaciones</t>
  </si>
  <si>
    <t>Total  Auditoria</t>
  </si>
  <si>
    <t>Total  Aseo de Vías</t>
  </si>
  <si>
    <t>Total Cementerio</t>
  </si>
  <si>
    <t>Total Parques y Obras de Ornatos</t>
  </si>
  <si>
    <t>Total  Educativos Culturales y Deportivos</t>
  </si>
  <si>
    <t>Total  Servicios Sociales Complementarios</t>
  </si>
  <si>
    <t>Total  Estacionamientos y Terminales</t>
  </si>
  <si>
    <t>Total  Protección Medio Ambiente</t>
  </si>
  <si>
    <t>Total  Dirección Técnica de Estudios</t>
  </si>
  <si>
    <t>Servicio de telecomunicaciones</t>
  </si>
  <si>
    <t>Transferencias corrientes a Instituciones Descentralizadas no Empresarial</t>
  </si>
  <si>
    <t>Total Administración General</t>
  </si>
  <si>
    <t>Útiles y materiales de oficina y cómputo</t>
  </si>
  <si>
    <t>Servicios de Ingeniería</t>
  </si>
  <si>
    <t>Total  Caminos y Calles</t>
  </si>
  <si>
    <t>Total  Mercado, Plazas y Ferias</t>
  </si>
  <si>
    <t>Útiles y materiales de limpieza</t>
  </si>
  <si>
    <t>Total  Complejos Turísticos</t>
  </si>
  <si>
    <t>Total  Seguridad y Vigilancia</t>
  </si>
  <si>
    <t>1.02.01</t>
  </si>
  <si>
    <t>1.02.02</t>
  </si>
  <si>
    <t xml:space="preserve">Servicio de energía eléctrica  </t>
  </si>
  <si>
    <t>Comisiones y gastos por servicios financieros y comerciales</t>
  </si>
  <si>
    <t>1.03.06</t>
  </si>
  <si>
    <t>1.04.02</t>
  </si>
  <si>
    <t>Servicios jurídicos</t>
  </si>
  <si>
    <t>1.08.01</t>
  </si>
  <si>
    <t>1.08.05</t>
  </si>
  <si>
    <t xml:space="preserve">Mantenimiento y reparación de equipo de transporte </t>
  </si>
  <si>
    <t>Mantenimiento de edificios y locales</t>
  </si>
  <si>
    <t>6.06.02</t>
  </si>
  <si>
    <t>5.02.01.01.0.02.01</t>
  </si>
  <si>
    <t>5.02.03.03.1.02.01</t>
  </si>
  <si>
    <t>5.02.03.03.1.05.02</t>
  </si>
  <si>
    <t>Otros impuestos</t>
  </si>
  <si>
    <t>5.02.03.03.1.09.99</t>
  </si>
  <si>
    <t>5.02.03.03.2.01.01</t>
  </si>
  <si>
    <t>5.02.04.04.1.02.04</t>
  </si>
  <si>
    <t>5.02.04.04.1.04.06</t>
  </si>
  <si>
    <t>5.02.05.05.0.02.01</t>
  </si>
  <si>
    <t>5.02.05.05.0.03.01</t>
  </si>
  <si>
    <t>5.02.05.05.1.02.02</t>
  </si>
  <si>
    <t>5.02.07.07.1.02.01</t>
  </si>
  <si>
    <t>5.02.07.07.1.02.02</t>
  </si>
  <si>
    <t>5.02.07.07.1.04.06</t>
  </si>
  <si>
    <t>5.02.07.07.2.99.05</t>
  </si>
  <si>
    <t>5.02.09.09.0.02.01</t>
  </si>
  <si>
    <t>5.02.09.09.0.01.05</t>
  </si>
  <si>
    <t>5.02.09.09.0.03.03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</si>
  <si>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</si>
  <si>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</si>
  <si>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</si>
  <si>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</si>
  <si>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</si>
  <si>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</si>
  <si>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5.02.09.09.1.02.01</t>
  </si>
  <si>
    <t>5.02.09.09.1.02.02</t>
  </si>
  <si>
    <t>5.02.09.09.1.02.04</t>
  </si>
  <si>
    <t>5.02.09.09.1.04.06</t>
  </si>
  <si>
    <t>5.02.09.09.1.07.02</t>
  </si>
  <si>
    <t>5.02.10.10.1.04.04</t>
  </si>
  <si>
    <t>5.02.11.11.1.03.02</t>
  </si>
  <si>
    <t>5.02.14.14.1.02.01</t>
  </si>
  <si>
    <t>5.02.23.23.1.01.02</t>
  </si>
  <si>
    <t>5.02.23.23.1.02.04</t>
  </si>
  <si>
    <t>Deducibles</t>
  </si>
  <si>
    <t>5.02.23.23.1.99.05</t>
  </si>
  <si>
    <t>VIAS DE COMUNICACIÓN</t>
  </si>
  <si>
    <t>5.03.02.01.5.02.02</t>
  </si>
  <si>
    <t xml:space="preserve"> Construcción de aceras</t>
  </si>
  <si>
    <t>Total  Vías de Comunicación</t>
  </si>
  <si>
    <t>INSTALACIONES</t>
  </si>
  <si>
    <t>5.03.05.01.5.02.07</t>
  </si>
  <si>
    <t>Alcantarillado OVSICORI</t>
  </si>
  <si>
    <t>Total  Instalaciones</t>
  </si>
  <si>
    <t>OTRAS OBRAS</t>
  </si>
  <si>
    <t>5.03.06.23.5.02.99</t>
  </si>
  <si>
    <t>5.03.06.24.5.02.99</t>
  </si>
  <si>
    <t>5.03.06.25.5.02.99</t>
  </si>
  <si>
    <t>5.03.06.26.5.02.99</t>
  </si>
  <si>
    <t>5.03.06.27.5.02.99</t>
  </si>
  <si>
    <t>5.03.06.28.5.02.99.</t>
  </si>
  <si>
    <t>Obras de mejora en edificios comunales</t>
  </si>
  <si>
    <t>Obras de mantenimiento en edificios comunales de El Progreso y Centro Diurno de Mercedes Norte.</t>
  </si>
  <si>
    <t>Acondicionamiento de espacio para guardar carrito podadora en sector de cancha de Cubujuqui</t>
  </si>
  <si>
    <t>Acondicionamiento de la Construcción de Kiosco, circuito de aceras y acondicionamiento de portón en Casa Cultura La Esmeralda.</t>
  </si>
  <si>
    <t>Mejoras integrales en Cancha Multiuso y zona comunal (Oficina y cocina) de La Esperanza</t>
  </si>
  <si>
    <t>Mantenimiento de elementos en Áreas Públicas del cantón Presupuesto Participativo.</t>
  </si>
  <si>
    <t>OTROS FONDOS E INVERSIONES</t>
  </si>
  <si>
    <t>5.03.07.06.5.01.03</t>
  </si>
  <si>
    <t>Instalación de la cámara 360 en la esquina de Betty. Oficio DIP-DT-GPC-183 -2024</t>
  </si>
  <si>
    <t>5.03.07.02.7.01.03</t>
  </si>
  <si>
    <t xml:space="preserve">Junta de Educación Escuela de Guararí de San Francisco Heredia. Saldo pendiente, construcción de Servicios Sanitarios. </t>
  </si>
  <si>
    <t>Total  Otros Fondos e Inversiones</t>
  </si>
  <si>
    <t>Total  Otras Obras</t>
  </si>
  <si>
    <t>Total Servicios Sociales y Complementarios</t>
  </si>
  <si>
    <t xml:space="preserve">Total  Educativos Culturales y Deportivos </t>
  </si>
  <si>
    <t xml:space="preserve">Total  Mercados, Plazas y Ferias </t>
  </si>
  <si>
    <t>Total Parques y Obras de Ornato</t>
  </si>
  <si>
    <t>Total Cementerios</t>
  </si>
  <si>
    <t>Total Caminos y Calles</t>
  </si>
  <si>
    <t>Total Aseo de Vías</t>
  </si>
  <si>
    <t xml:space="preserve">Total Administración General </t>
  </si>
  <si>
    <t>Contribución Patronal al Banco Popular y de Des. Comunal 0,5%</t>
  </si>
  <si>
    <t xml:space="preserve">Total  Complejos Turísticos </t>
  </si>
  <si>
    <t>5.03.06.01.1.04.99</t>
  </si>
  <si>
    <t>5.03.06.01.2.01.01</t>
  </si>
  <si>
    <t>5.03.07.06.1.04.01</t>
  </si>
  <si>
    <t>Servicios médicos y de laboratorio</t>
  </si>
  <si>
    <t>5.03.07.06.1.04.04</t>
  </si>
  <si>
    <t>Servicios en ciencias económicas y sociale</t>
  </si>
  <si>
    <t>5.03.07.06.1.04.99</t>
  </si>
  <si>
    <t>Otros Servicios de Gestión y Apoyo</t>
  </si>
  <si>
    <t>Total  Dirección Técnica</t>
  </si>
  <si>
    <t>DIRECCIÓN TÉCNICA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</si>
</sst>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₡&quot;* #,##0.00_-;\-&quot;₡&quot;* #,##0.00_-;_-&quot;₡&quot;* &quot;-&quot;??_-;_-@_-"/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6" fontId="9" fillId="5" borderId="0" xfId="3" applyNumberFormat="1" applyFont="1" applyFill="1" applyAlignment="1">
      <alignment horizontal="center" vertical="center"/>
    </xf>
    <xf numFmtId="166" fontId="9" fillId="5" borderId="0" xfId="3" applyNumberFormat="1" applyFont="1" applyFill="1" applyAlignment="1">
      <alignment vertical="center"/>
    </xf>
    <xf numFmtId="4" fontId="6" fillId="5" borderId="8" xfId="0" applyNumberFormat="1" applyFont="1" applyFill="1" applyBorder="1" applyAlignment="1">
      <alignment vertical="center"/>
    </xf>
    <xf numFmtId="49" fontId="9" fillId="5" borderId="0" xfId="3" applyNumberFormat="1" applyFont="1" applyFill="1" applyAlignment="1">
      <alignment horizontal="center" vertical="center"/>
    </xf>
    <xf numFmtId="0" fontId="0" fillId="0" borderId="4" xfId="0" applyBorder="1" applyAlignment="1">
      <alignment vertical="center"/>
    </xf>
    <xf numFmtId="164" fontId="3" fillId="0" borderId="6" xfId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164" fontId="7" fillId="3" borderId="1" xfId="1" applyFont="1" applyFill="1" applyBorder="1" applyAlignment="1" applyProtection="1">
      <alignment horizontal="center" vertical="center" wrapText="1"/>
    </xf>
    <xf numFmtId="165" fontId="7" fillId="3" borderId="4" xfId="1" applyNumberFormat="1" applyFont="1" applyFill="1" applyBorder="1" applyAlignment="1" applyProtection="1">
      <alignment horizontal="center" vertical="center" wrapText="1"/>
    </xf>
    <xf numFmtId="165" fontId="7" fillId="3" borderId="5" xfId="1" applyNumberFormat="1" applyFont="1" applyFill="1" applyBorder="1" applyAlignment="1" applyProtection="1">
      <alignment horizontal="center" vertical="center" wrapText="1"/>
    </xf>
    <xf numFmtId="166" fontId="9" fillId="5" borderId="0" xfId="3" applyNumberFormat="1" applyFont="1" applyFill="1" applyAlignment="1">
      <alignment horizontal="center" vertical="center"/>
    </xf>
    <xf numFmtId="4" fontId="0" fillId="0" borderId="1" xfId="0" applyNumberForma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44" fontId="0" fillId="5" borderId="0" xfId="0" applyNumberFormat="1" applyFill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 xr:uid="{33F4DA26-69AF-4906-B484-D2D398757DB5}"/>
    <cellStyle name="Normal 7 2" xfId="3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20956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53AD54-BCAE-4687-B544-A7FE35C3B33D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0575" y="266701"/>
          <a:ext cx="1266825" cy="71247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17146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2480" y="266701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8686-CC10-4475-BD4F-E0B6E57010D1}">
  <dimension ref="A1:AL336"/>
  <sheetViews>
    <sheetView zoomScale="120" zoomScaleNormal="120" workbookViewId="0">
      <pane ySplit="8" topLeftCell="A160" activePane="bottomLeft" state="frozen"/>
      <selection pane="bottomLeft" activeCell="E159" sqref="E159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6" style="8" customWidth="1"/>
    <col min="4" max="4" width="15.88671875" style="19" customWidth="1"/>
    <col min="5" max="5" width="16.109375" style="19" bestFit="1" customWidth="1"/>
    <col min="6" max="6" width="12.44140625" style="19" bestFit="1" customWidth="1"/>
    <col min="7" max="38" width="11.44140625" style="19"/>
    <col min="39" max="16384" width="11.44140625" style="1"/>
  </cols>
  <sheetData>
    <row r="1" spans="1:5" s="19" customFormat="1" x14ac:dyDescent="0.3">
      <c r="B1" s="18"/>
      <c r="C1" s="17"/>
    </row>
    <row r="2" spans="1:5" s="21" customFormat="1" x14ac:dyDescent="0.3">
      <c r="D2" s="22"/>
    </row>
    <row r="3" spans="1:5" s="21" customFormat="1" ht="22.5" customHeight="1" x14ac:dyDescent="0.3">
      <c r="A3" s="39" t="s">
        <v>85</v>
      </c>
      <c r="B3" s="39"/>
      <c r="C3" s="39"/>
      <c r="D3" s="24"/>
      <c r="E3" s="24"/>
    </row>
    <row r="4" spans="1:5" s="21" customFormat="1" ht="24.75" customHeight="1" x14ac:dyDescent="0.3">
      <c r="A4" s="39" t="s">
        <v>90</v>
      </c>
      <c r="B4" s="39"/>
      <c r="C4" s="39"/>
      <c r="D4" s="24"/>
      <c r="E4" s="24"/>
    </row>
    <row r="5" spans="1:5" s="21" customFormat="1" ht="24.75" customHeight="1" x14ac:dyDescent="0.3">
      <c r="A5" s="23"/>
      <c r="B5" s="26" t="s">
        <v>91</v>
      </c>
      <c r="C5" s="23"/>
      <c r="D5" s="24"/>
      <c r="E5" s="24"/>
    </row>
    <row r="6" spans="1:5" s="21" customFormat="1" ht="26.25" customHeight="1" x14ac:dyDescent="0.3">
      <c r="A6" s="39"/>
      <c r="B6" s="39"/>
      <c r="C6" s="39"/>
      <c r="D6" s="24"/>
      <c r="E6" s="24"/>
    </row>
    <row r="7" spans="1:5" s="19" customFormat="1" x14ac:dyDescent="0.3">
      <c r="B7" s="18"/>
      <c r="C7" s="17"/>
    </row>
    <row r="8" spans="1:5" ht="27" customHeight="1" x14ac:dyDescent="0.3">
      <c r="A8" s="6" t="s">
        <v>9</v>
      </c>
      <c r="B8" s="7" t="s">
        <v>10</v>
      </c>
      <c r="C8" s="11" t="s">
        <v>87</v>
      </c>
    </row>
    <row r="9" spans="1:5" ht="21" customHeight="1" x14ac:dyDescent="0.3">
      <c r="A9" s="10"/>
      <c r="B9" s="15" t="s">
        <v>88</v>
      </c>
      <c r="C9" s="20"/>
    </row>
    <row r="10" spans="1:5" s="19" customFormat="1" ht="29.25" customHeight="1" x14ac:dyDescent="0.3">
      <c r="A10" s="3" t="s">
        <v>78</v>
      </c>
      <c r="B10" s="5" t="s">
        <v>31</v>
      </c>
      <c r="C10" s="4">
        <v>48883223</v>
      </c>
    </row>
    <row r="11" spans="1:5" s="19" customFormat="1" ht="29.25" customHeight="1" x14ac:dyDescent="0.3">
      <c r="A11" s="3" t="s">
        <v>130</v>
      </c>
      <c r="B11" s="5" t="s">
        <v>131</v>
      </c>
      <c r="C11" s="4">
        <v>4000000</v>
      </c>
    </row>
    <row r="12" spans="1:5" s="19" customFormat="1" ht="29.25" customHeight="1" x14ac:dyDescent="0.3">
      <c r="A12" s="3" t="s">
        <v>145</v>
      </c>
      <c r="B12" s="5" t="s">
        <v>146</v>
      </c>
      <c r="C12" s="4">
        <v>250000</v>
      </c>
    </row>
    <row r="13" spans="1:5" s="19" customFormat="1" ht="29.25" customHeight="1" x14ac:dyDescent="0.3">
      <c r="A13" s="3" t="s">
        <v>115</v>
      </c>
      <c r="B13" s="5" t="s">
        <v>280</v>
      </c>
      <c r="C13" s="4">
        <v>700000</v>
      </c>
    </row>
    <row r="14" spans="1:5" s="19" customFormat="1" ht="29.25" customHeight="1" x14ac:dyDescent="0.3">
      <c r="A14" s="3" t="s">
        <v>116</v>
      </c>
      <c r="B14" s="5" t="s">
        <v>117</v>
      </c>
      <c r="C14" s="4">
        <v>6300000</v>
      </c>
    </row>
    <row r="15" spans="1:5" s="19" customFormat="1" ht="29.25" customHeight="1" x14ac:dyDescent="0.3">
      <c r="A15" s="3" t="s">
        <v>118</v>
      </c>
      <c r="B15" s="5" t="s">
        <v>119</v>
      </c>
      <c r="C15" s="4">
        <v>63085000</v>
      </c>
    </row>
    <row r="16" spans="1:5" s="19" customFormat="1" ht="29.25" customHeight="1" x14ac:dyDescent="0.3">
      <c r="A16" s="3" t="s">
        <v>94</v>
      </c>
      <c r="B16" s="5" t="s">
        <v>95</v>
      </c>
      <c r="C16" s="4">
        <v>3760000</v>
      </c>
    </row>
    <row r="17" spans="1:6" s="19" customFormat="1" ht="29.25" customHeight="1" x14ac:dyDescent="0.3">
      <c r="A17" s="3" t="s">
        <v>135</v>
      </c>
      <c r="B17" s="5" t="s">
        <v>136</v>
      </c>
      <c r="C17" s="4">
        <v>3540000</v>
      </c>
    </row>
    <row r="18" spans="1:6" s="19" customFormat="1" ht="29.25" customHeight="1" x14ac:dyDescent="0.3">
      <c r="A18" s="3" t="s">
        <v>92</v>
      </c>
      <c r="B18" s="5" t="s">
        <v>93</v>
      </c>
      <c r="C18" s="4">
        <v>1050000</v>
      </c>
    </row>
    <row r="19" spans="1:6" s="19" customFormat="1" ht="29.25" customHeight="1" x14ac:dyDescent="0.3">
      <c r="A19" s="3" t="s">
        <v>120</v>
      </c>
      <c r="B19" s="5" t="s">
        <v>121</v>
      </c>
      <c r="C19" s="4">
        <v>250000</v>
      </c>
    </row>
    <row r="20" spans="1:6" s="19" customFormat="1" ht="29.25" customHeight="1" x14ac:dyDescent="0.3">
      <c r="A20" s="3" t="s">
        <v>109</v>
      </c>
      <c r="B20" s="5" t="s">
        <v>110</v>
      </c>
      <c r="C20" s="4">
        <v>20745123</v>
      </c>
    </row>
    <row r="21" spans="1:6" s="19" customFormat="1" ht="29.25" customHeight="1" x14ac:dyDescent="0.3">
      <c r="A21" s="3" t="s">
        <v>137</v>
      </c>
      <c r="B21" s="5" t="s">
        <v>138</v>
      </c>
      <c r="C21" s="4">
        <v>30000</v>
      </c>
    </row>
    <row r="22" spans="1:6" s="19" customFormat="1" ht="29.25" customHeight="1" x14ac:dyDescent="0.3">
      <c r="A22" s="3" t="s">
        <v>96</v>
      </c>
      <c r="B22" s="5" t="s">
        <v>97</v>
      </c>
      <c r="C22" s="4">
        <v>18792500</v>
      </c>
    </row>
    <row r="23" spans="1:6" s="19" customFormat="1" ht="29.25" customHeight="1" x14ac:dyDescent="0.3">
      <c r="A23" s="3" t="s">
        <v>98</v>
      </c>
      <c r="B23" s="5" t="s">
        <v>99</v>
      </c>
      <c r="C23" s="4">
        <v>21525000</v>
      </c>
      <c r="F23" s="17"/>
    </row>
    <row r="24" spans="1:6" s="19" customFormat="1" ht="29.25" customHeight="1" x14ac:dyDescent="0.3">
      <c r="A24" s="3" t="s">
        <v>111</v>
      </c>
      <c r="B24" s="5" t="s">
        <v>112</v>
      </c>
      <c r="C24" s="4">
        <v>850000</v>
      </c>
      <c r="F24" s="17"/>
    </row>
    <row r="25" spans="1:6" s="19" customFormat="1" ht="29.25" customHeight="1" x14ac:dyDescent="0.3">
      <c r="A25" s="3" t="s">
        <v>113</v>
      </c>
      <c r="B25" s="5" t="s">
        <v>114</v>
      </c>
      <c r="C25" s="4">
        <v>181750</v>
      </c>
      <c r="F25" s="17"/>
    </row>
    <row r="26" spans="1:6" s="19" customFormat="1" ht="29.25" customHeight="1" x14ac:dyDescent="0.3">
      <c r="A26" s="3" t="s">
        <v>122</v>
      </c>
      <c r="B26" s="5" t="s">
        <v>123</v>
      </c>
      <c r="C26" s="4">
        <v>709245</v>
      </c>
      <c r="F26" s="17"/>
    </row>
    <row r="27" spans="1:6" s="19" customFormat="1" ht="29.25" customHeight="1" x14ac:dyDescent="0.3">
      <c r="A27" s="3" t="s">
        <v>100</v>
      </c>
      <c r="B27" s="5" t="s">
        <v>101</v>
      </c>
      <c r="C27" s="4">
        <v>750000</v>
      </c>
      <c r="F27" s="17"/>
    </row>
    <row r="28" spans="1:6" s="19" customFormat="1" ht="29.25" customHeight="1" x14ac:dyDescent="0.3">
      <c r="A28" s="3" t="s">
        <v>102</v>
      </c>
      <c r="B28" s="5" t="s">
        <v>103</v>
      </c>
      <c r="C28" s="4">
        <v>20395</v>
      </c>
      <c r="F28" s="17"/>
    </row>
    <row r="29" spans="1:6" s="19" customFormat="1" ht="29.25" customHeight="1" x14ac:dyDescent="0.3">
      <c r="A29" s="3" t="s">
        <v>104</v>
      </c>
      <c r="B29" s="5" t="s">
        <v>152</v>
      </c>
      <c r="C29" s="4">
        <v>1000000</v>
      </c>
      <c r="F29" s="17"/>
    </row>
    <row r="30" spans="1:6" s="19" customFormat="1" ht="29.25" customHeight="1" x14ac:dyDescent="0.3">
      <c r="A30" s="3" t="s">
        <v>105</v>
      </c>
      <c r="B30" s="5" t="s">
        <v>106</v>
      </c>
      <c r="C30" s="4">
        <v>2200000</v>
      </c>
      <c r="F30" s="17"/>
    </row>
    <row r="31" spans="1:6" s="19" customFormat="1" ht="29.25" customHeight="1" x14ac:dyDescent="0.3">
      <c r="A31" s="3" t="s">
        <v>133</v>
      </c>
      <c r="B31" s="5" t="s">
        <v>134</v>
      </c>
      <c r="C31" s="4">
        <v>200000</v>
      </c>
      <c r="F31" s="17"/>
    </row>
    <row r="32" spans="1:6" s="19" customFormat="1" ht="29.25" customHeight="1" x14ac:dyDescent="0.3">
      <c r="A32" s="3" t="s">
        <v>124</v>
      </c>
      <c r="B32" s="5" t="s">
        <v>125</v>
      </c>
      <c r="C32" s="4">
        <v>826106</v>
      </c>
      <c r="F32" s="17"/>
    </row>
    <row r="33" spans="1:6" s="19" customFormat="1" ht="29.25" customHeight="1" x14ac:dyDescent="0.3">
      <c r="A33" s="3" t="s">
        <v>149</v>
      </c>
      <c r="B33" s="5" t="s">
        <v>150</v>
      </c>
      <c r="C33" s="4">
        <v>500000</v>
      </c>
      <c r="F33" s="17"/>
    </row>
    <row r="34" spans="1:6" s="19" customFormat="1" ht="29.25" customHeight="1" x14ac:dyDescent="0.3">
      <c r="A34" s="3" t="s">
        <v>139</v>
      </c>
      <c r="B34" s="5" t="s">
        <v>140</v>
      </c>
      <c r="C34" s="4">
        <v>121600</v>
      </c>
      <c r="F34" s="17"/>
    </row>
    <row r="35" spans="1:6" s="19" customFormat="1" ht="29.25" customHeight="1" x14ac:dyDescent="0.3">
      <c r="A35" s="3" t="s">
        <v>107</v>
      </c>
      <c r="B35" s="5" t="s">
        <v>108</v>
      </c>
      <c r="C35" s="4">
        <v>1130325</v>
      </c>
      <c r="F35" s="17"/>
    </row>
    <row r="36" spans="1:6" s="19" customFormat="1" ht="29.25" customHeight="1" x14ac:dyDescent="0.3">
      <c r="A36" s="3" t="s">
        <v>126</v>
      </c>
      <c r="B36" s="5" t="s">
        <v>127</v>
      </c>
      <c r="C36" s="4">
        <v>160000</v>
      </c>
      <c r="F36" s="17"/>
    </row>
    <row r="37" spans="1:6" s="19" customFormat="1" ht="29.25" customHeight="1" x14ac:dyDescent="0.3">
      <c r="A37" s="3" t="s">
        <v>128</v>
      </c>
      <c r="B37" s="5" t="s">
        <v>129</v>
      </c>
      <c r="C37" s="4">
        <v>568694</v>
      </c>
      <c r="F37" s="17"/>
    </row>
    <row r="38" spans="1:6" s="19" customFormat="1" ht="29.25" customHeight="1" x14ac:dyDescent="0.3">
      <c r="A38" s="3" t="s">
        <v>141</v>
      </c>
      <c r="B38" s="5" t="s">
        <v>143</v>
      </c>
      <c r="C38" s="4">
        <v>2000000</v>
      </c>
      <c r="F38" s="17"/>
    </row>
    <row r="39" spans="1:6" s="19" customFormat="1" ht="29.25" customHeight="1" x14ac:dyDescent="0.3">
      <c r="A39" s="3" t="s">
        <v>142</v>
      </c>
      <c r="B39" s="5" t="s">
        <v>144</v>
      </c>
      <c r="C39" s="4">
        <v>8000000</v>
      </c>
      <c r="F39" s="17"/>
    </row>
    <row r="40" spans="1:6" s="19" customFormat="1" ht="29.25" customHeight="1" x14ac:dyDescent="0.3">
      <c r="A40" s="3" t="s">
        <v>147</v>
      </c>
      <c r="B40" s="5" t="s">
        <v>148</v>
      </c>
      <c r="C40" s="4">
        <v>4429900</v>
      </c>
      <c r="F40" s="17"/>
    </row>
    <row r="41" spans="1:6" s="19" customFormat="1" ht="29.25" customHeight="1" x14ac:dyDescent="0.3">
      <c r="A41" s="3" t="s">
        <v>153</v>
      </c>
      <c r="B41" s="5" t="s">
        <v>281</v>
      </c>
      <c r="C41" s="4">
        <v>15444910</v>
      </c>
      <c r="F41" s="17"/>
    </row>
    <row r="42" spans="1:6" s="19" customFormat="1" ht="29.25" customHeight="1" x14ac:dyDescent="0.3">
      <c r="A42" s="3" t="s">
        <v>132</v>
      </c>
      <c r="B42" s="5" t="s">
        <v>173</v>
      </c>
      <c r="C42" s="4">
        <v>67898512</v>
      </c>
      <c r="F42" s="17"/>
    </row>
    <row r="43" spans="1:6" s="19" customFormat="1" ht="29.25" customHeight="1" x14ac:dyDescent="0.3">
      <c r="A43" s="32" t="s">
        <v>282</v>
      </c>
      <c r="B43" s="33"/>
      <c r="C43" s="16">
        <f>SUM(C10:C42)</f>
        <v>299902283</v>
      </c>
      <c r="D43" s="17"/>
    </row>
    <row r="44" spans="1:6" s="19" customFormat="1" ht="29.25" customHeight="1" x14ac:dyDescent="0.3">
      <c r="A44" s="37" t="s">
        <v>34</v>
      </c>
      <c r="B44" s="38"/>
      <c r="C44" s="38"/>
    </row>
    <row r="45" spans="1:6" s="19" customFormat="1" ht="29.25" customHeight="1" x14ac:dyDescent="0.3">
      <c r="A45" s="3" t="s">
        <v>151</v>
      </c>
      <c r="B45" s="9" t="s">
        <v>31</v>
      </c>
      <c r="C45" s="4">
        <v>576991</v>
      </c>
    </row>
    <row r="46" spans="1:6" s="19" customFormat="1" ht="29.25" customHeight="1" x14ac:dyDescent="0.3">
      <c r="A46" s="32" t="s">
        <v>271</v>
      </c>
      <c r="B46" s="33"/>
      <c r="C46" s="16">
        <f>SUM(C45:C45)</f>
        <v>576991</v>
      </c>
    </row>
    <row r="47" spans="1:6" s="19" customFormat="1" ht="29.25" customHeight="1" x14ac:dyDescent="0.3">
      <c r="A47" s="37" t="s">
        <v>35</v>
      </c>
      <c r="B47" s="38"/>
      <c r="C47" s="38"/>
    </row>
    <row r="48" spans="1:6" s="19" customFormat="1" ht="29.25" customHeight="1" x14ac:dyDescent="0.3">
      <c r="A48" s="3" t="s">
        <v>163</v>
      </c>
      <c r="B48" s="12" t="s">
        <v>31</v>
      </c>
      <c r="C48" s="4">
        <v>378904</v>
      </c>
    </row>
    <row r="49" spans="1:3" s="19" customFormat="1" ht="29.25" customHeight="1" x14ac:dyDescent="0.3">
      <c r="A49" s="3" t="s">
        <v>154</v>
      </c>
      <c r="B49" s="12" t="s">
        <v>110</v>
      </c>
      <c r="C49" s="4">
        <v>100000</v>
      </c>
    </row>
    <row r="50" spans="1:3" s="19" customFormat="1" ht="29.25" customHeight="1" x14ac:dyDescent="0.3">
      <c r="A50" s="3" t="s">
        <v>155</v>
      </c>
      <c r="B50" s="12" t="s">
        <v>156</v>
      </c>
      <c r="C50" s="4">
        <v>300000</v>
      </c>
    </row>
    <row r="51" spans="1:3" s="19" customFormat="1" ht="29.25" customHeight="1" x14ac:dyDescent="0.3">
      <c r="A51" s="3" t="s">
        <v>157</v>
      </c>
      <c r="B51" s="12" t="s">
        <v>114</v>
      </c>
      <c r="C51" s="4">
        <v>1292063</v>
      </c>
    </row>
    <row r="52" spans="1:3" s="19" customFormat="1" ht="29.25" customHeight="1" x14ac:dyDescent="0.3">
      <c r="A52" s="3" t="s">
        <v>158</v>
      </c>
      <c r="B52" s="12" t="s">
        <v>123</v>
      </c>
      <c r="C52" s="4">
        <v>104100</v>
      </c>
    </row>
    <row r="53" spans="1:3" s="19" customFormat="1" ht="29.25" customHeight="1" x14ac:dyDescent="0.3">
      <c r="A53" s="3" t="s">
        <v>159</v>
      </c>
      <c r="B53" s="12" t="s">
        <v>160</v>
      </c>
      <c r="C53" s="4">
        <v>200000</v>
      </c>
    </row>
    <row r="54" spans="1:3" s="19" customFormat="1" ht="29.25" customHeight="1" x14ac:dyDescent="0.3">
      <c r="A54" s="3" t="s">
        <v>161</v>
      </c>
      <c r="B54" s="12" t="s">
        <v>283</v>
      </c>
      <c r="C54" s="4">
        <v>80000</v>
      </c>
    </row>
    <row r="55" spans="1:3" s="19" customFormat="1" ht="29.25" customHeight="1" x14ac:dyDescent="0.3">
      <c r="A55" s="3" t="s">
        <v>162</v>
      </c>
      <c r="B55" s="12" t="s">
        <v>108</v>
      </c>
      <c r="C55" s="4">
        <v>105000</v>
      </c>
    </row>
    <row r="56" spans="1:3" s="19" customFormat="1" ht="29.25" customHeight="1" x14ac:dyDescent="0.3">
      <c r="A56" s="32" t="s">
        <v>272</v>
      </c>
      <c r="B56" s="33"/>
      <c r="C56" s="16">
        <f>SUM(C48:C55)</f>
        <v>2560067</v>
      </c>
    </row>
    <row r="57" spans="1:3" s="19" customFormat="1" ht="29.25" customHeight="1" x14ac:dyDescent="0.3">
      <c r="A57" s="30" t="s">
        <v>46</v>
      </c>
      <c r="B57" s="31"/>
      <c r="C57" s="31"/>
    </row>
    <row r="58" spans="1:3" s="19" customFormat="1" ht="29.25" customHeight="1" x14ac:dyDescent="0.3">
      <c r="A58" s="3" t="s">
        <v>164</v>
      </c>
      <c r="B58" s="12" t="s">
        <v>31</v>
      </c>
      <c r="C58" s="4">
        <v>1790064</v>
      </c>
    </row>
    <row r="59" spans="1:3" s="19" customFormat="1" ht="29.25" customHeight="1" x14ac:dyDescent="0.3">
      <c r="A59" s="3" t="s">
        <v>165</v>
      </c>
      <c r="B59" s="12" t="s">
        <v>284</v>
      </c>
      <c r="C59" s="4">
        <v>7000000</v>
      </c>
    </row>
    <row r="60" spans="1:3" s="19" customFormat="1" ht="29.25" customHeight="1" x14ac:dyDescent="0.3">
      <c r="A60" s="3" t="s">
        <v>166</v>
      </c>
      <c r="B60" s="12" t="s">
        <v>99</v>
      </c>
      <c r="C60" s="4">
        <v>450000</v>
      </c>
    </row>
    <row r="61" spans="1:3" s="19" customFormat="1" ht="29.25" customHeight="1" x14ac:dyDescent="0.3">
      <c r="A61" s="3" t="s">
        <v>167</v>
      </c>
      <c r="B61" s="12" t="s">
        <v>123</v>
      </c>
      <c r="C61" s="4">
        <v>350</v>
      </c>
    </row>
    <row r="62" spans="1:3" s="19" customFormat="1" ht="29.25" customHeight="1" x14ac:dyDescent="0.3">
      <c r="A62" s="3" t="s">
        <v>168</v>
      </c>
      <c r="B62" s="12" t="s">
        <v>160</v>
      </c>
      <c r="C62" s="4">
        <v>101476</v>
      </c>
    </row>
    <row r="63" spans="1:3" s="19" customFormat="1" ht="29.25" customHeight="1" x14ac:dyDescent="0.3">
      <c r="A63" s="3" t="s">
        <v>57</v>
      </c>
      <c r="B63" s="12" t="s">
        <v>169</v>
      </c>
      <c r="C63" s="4">
        <v>12439933</v>
      </c>
    </row>
    <row r="64" spans="1:3" s="19" customFormat="1" ht="29.25" customHeight="1" x14ac:dyDescent="0.3">
      <c r="A64" s="3" t="s">
        <v>170</v>
      </c>
      <c r="B64" s="12" t="s">
        <v>171</v>
      </c>
      <c r="C64" s="4">
        <v>300000</v>
      </c>
    </row>
    <row r="65" spans="1:3" s="19" customFormat="1" ht="29.25" customHeight="1" x14ac:dyDescent="0.3">
      <c r="A65" s="3" t="s">
        <v>174</v>
      </c>
      <c r="B65" s="12" t="s">
        <v>108</v>
      </c>
      <c r="C65" s="4">
        <v>300000</v>
      </c>
    </row>
    <row r="66" spans="1:3" s="19" customFormat="1" ht="29.25" customHeight="1" x14ac:dyDescent="0.3">
      <c r="A66" s="3" t="s">
        <v>172</v>
      </c>
      <c r="B66" s="12" t="s">
        <v>173</v>
      </c>
      <c r="C66" s="4">
        <v>300000</v>
      </c>
    </row>
    <row r="67" spans="1:3" s="19" customFormat="1" ht="29.25" customHeight="1" x14ac:dyDescent="0.3">
      <c r="A67" s="32" t="s">
        <v>285</v>
      </c>
      <c r="B67" s="33"/>
      <c r="C67" s="16">
        <f>SUM(C58:C66)</f>
        <v>22681823</v>
      </c>
    </row>
    <row r="68" spans="1:3" s="19" customFormat="1" ht="29.25" customHeight="1" x14ac:dyDescent="0.3">
      <c r="A68" s="30" t="s">
        <v>47</v>
      </c>
      <c r="B68" s="31"/>
      <c r="C68" s="31"/>
    </row>
    <row r="69" spans="1:3" s="19" customFormat="1" ht="29.25" customHeight="1" x14ac:dyDescent="0.3">
      <c r="A69" s="3" t="s">
        <v>175</v>
      </c>
      <c r="B69" s="12" t="s">
        <v>31</v>
      </c>
      <c r="C69" s="4">
        <v>1614977</v>
      </c>
    </row>
    <row r="70" spans="1:3" s="19" customFormat="1" ht="29.25" customHeight="1" x14ac:dyDescent="0.3">
      <c r="A70" s="3" t="s">
        <v>177</v>
      </c>
      <c r="B70" s="12" t="s">
        <v>119</v>
      </c>
      <c r="C70" s="4">
        <v>500000</v>
      </c>
    </row>
    <row r="71" spans="1:3" s="19" customFormat="1" ht="29.25" customHeight="1" x14ac:dyDescent="0.3">
      <c r="A71" s="3" t="s">
        <v>178</v>
      </c>
      <c r="B71" s="12" t="s">
        <v>176</v>
      </c>
      <c r="C71" s="4">
        <v>50000</v>
      </c>
    </row>
    <row r="72" spans="1:3" s="19" customFormat="1" ht="29.25" customHeight="1" x14ac:dyDescent="0.3">
      <c r="A72" s="3" t="s">
        <v>179</v>
      </c>
      <c r="B72" s="14" t="s">
        <v>114</v>
      </c>
      <c r="C72" s="4">
        <v>250000</v>
      </c>
    </row>
    <row r="73" spans="1:3" s="19" customFormat="1" ht="29.25" customHeight="1" x14ac:dyDescent="0.3">
      <c r="A73" s="3" t="s">
        <v>180</v>
      </c>
      <c r="B73" s="14" t="s">
        <v>123</v>
      </c>
      <c r="C73" s="4">
        <v>288300</v>
      </c>
    </row>
    <row r="74" spans="1:3" s="19" customFormat="1" ht="29.25" customHeight="1" x14ac:dyDescent="0.3">
      <c r="A74" s="3" t="s">
        <v>181</v>
      </c>
      <c r="B74" s="12" t="s">
        <v>160</v>
      </c>
      <c r="C74" s="4">
        <v>450000</v>
      </c>
    </row>
    <row r="75" spans="1:3" s="19" customFormat="1" ht="29.25" customHeight="1" x14ac:dyDescent="0.3">
      <c r="A75" s="3" t="s">
        <v>183</v>
      </c>
      <c r="B75" s="12" t="s">
        <v>182</v>
      </c>
      <c r="C75" s="4">
        <v>300000</v>
      </c>
    </row>
    <row r="76" spans="1:3" s="19" customFormat="1" ht="29.25" customHeight="1" x14ac:dyDescent="0.3">
      <c r="A76" s="3" t="s">
        <v>185</v>
      </c>
      <c r="B76" s="12" t="s">
        <v>184</v>
      </c>
      <c r="C76" s="4">
        <v>350000</v>
      </c>
    </row>
    <row r="77" spans="1:3" s="19" customFormat="1" ht="29.25" customHeight="1" x14ac:dyDescent="0.3">
      <c r="A77" s="3" t="s">
        <v>186</v>
      </c>
      <c r="B77" s="12" t="s">
        <v>134</v>
      </c>
      <c r="C77" s="4">
        <v>750000</v>
      </c>
    </row>
    <row r="78" spans="1:3" s="19" customFormat="1" ht="29.25" customHeight="1" x14ac:dyDescent="0.3">
      <c r="A78" s="3" t="s">
        <v>187</v>
      </c>
      <c r="B78" s="12" t="s">
        <v>125</v>
      </c>
      <c r="C78" s="4">
        <v>500000</v>
      </c>
    </row>
    <row r="79" spans="1:3" s="19" customFormat="1" ht="29.25" customHeight="1" x14ac:dyDescent="0.3">
      <c r="A79" s="3" t="s">
        <v>188</v>
      </c>
      <c r="B79" s="12" t="s">
        <v>171</v>
      </c>
      <c r="C79" s="4">
        <v>100000</v>
      </c>
    </row>
    <row r="80" spans="1:3" s="19" customFormat="1" ht="29.25" customHeight="1" x14ac:dyDescent="0.3">
      <c r="A80" s="3" t="s">
        <v>190</v>
      </c>
      <c r="B80" s="12" t="s">
        <v>189</v>
      </c>
      <c r="C80" s="4">
        <v>500000</v>
      </c>
    </row>
    <row r="81" spans="1:3" s="19" customFormat="1" ht="29.25" customHeight="1" x14ac:dyDescent="0.3">
      <c r="A81" s="32" t="s">
        <v>273</v>
      </c>
      <c r="B81" s="33"/>
      <c r="C81" s="16">
        <f>SUM(C69:C80)</f>
        <v>5653277</v>
      </c>
    </row>
    <row r="82" spans="1:3" s="19" customFormat="1" ht="29.25" customHeight="1" x14ac:dyDescent="0.3">
      <c r="A82" s="30" t="s">
        <v>48</v>
      </c>
      <c r="B82" s="31"/>
      <c r="C82" s="31"/>
    </row>
    <row r="83" spans="1:3" s="19" customFormat="1" ht="29.25" customHeight="1" x14ac:dyDescent="0.3">
      <c r="A83" s="3" t="s">
        <v>191</v>
      </c>
      <c r="B83" s="12" t="s">
        <v>192</v>
      </c>
      <c r="C83" s="4">
        <v>3610067</v>
      </c>
    </row>
    <row r="84" spans="1:3" s="19" customFormat="1" ht="29.25" customHeight="1" x14ac:dyDescent="0.3">
      <c r="A84" s="32" t="s">
        <v>274</v>
      </c>
      <c r="B84" s="33"/>
      <c r="C84" s="16">
        <f>SUM(C83:C83)</f>
        <v>3610067</v>
      </c>
    </row>
    <row r="85" spans="1:3" s="19" customFormat="1" ht="29.25" customHeight="1" x14ac:dyDescent="0.3">
      <c r="A85" s="30" t="s">
        <v>49</v>
      </c>
      <c r="B85" s="31"/>
      <c r="C85" s="31"/>
    </row>
    <row r="86" spans="1:3" s="19" customFormat="1" ht="29.25" customHeight="1" x14ac:dyDescent="0.3">
      <c r="A86" s="3" t="s">
        <v>194</v>
      </c>
      <c r="B86" s="12" t="s">
        <v>193</v>
      </c>
      <c r="C86" s="4">
        <v>286584</v>
      </c>
    </row>
    <row r="87" spans="1:3" s="19" customFormat="1" ht="29.25" customHeight="1" x14ac:dyDescent="0.3">
      <c r="A87" s="3" t="s">
        <v>195</v>
      </c>
      <c r="B87" s="12" t="s">
        <v>176</v>
      </c>
      <c r="C87" s="4">
        <v>250000</v>
      </c>
    </row>
    <row r="88" spans="1:3" s="19" customFormat="1" ht="29.25" customHeight="1" x14ac:dyDescent="0.3">
      <c r="A88" s="3" t="s">
        <v>196</v>
      </c>
      <c r="B88" s="12" t="s">
        <v>110</v>
      </c>
      <c r="C88" s="4">
        <v>4928100</v>
      </c>
    </row>
    <row r="89" spans="1:3" s="19" customFormat="1" ht="29.25" customHeight="1" x14ac:dyDescent="0.3">
      <c r="A89" s="3" t="s">
        <v>197</v>
      </c>
      <c r="B89" s="12" t="s">
        <v>123</v>
      </c>
      <c r="C89" s="4">
        <v>298800</v>
      </c>
    </row>
    <row r="90" spans="1:3" s="19" customFormat="1" ht="29.25" customHeight="1" x14ac:dyDescent="0.3">
      <c r="A90" s="3" t="s">
        <v>199</v>
      </c>
      <c r="B90" s="12" t="s">
        <v>198</v>
      </c>
      <c r="C90" s="4">
        <v>150000</v>
      </c>
    </row>
    <row r="91" spans="1:3" s="19" customFormat="1" ht="29.25" customHeight="1" x14ac:dyDescent="0.3">
      <c r="A91" s="3" t="s">
        <v>200</v>
      </c>
      <c r="B91" s="12" t="s">
        <v>134</v>
      </c>
      <c r="C91" s="4">
        <v>150000</v>
      </c>
    </row>
    <row r="92" spans="1:3" s="19" customFormat="1" ht="29.25" customHeight="1" x14ac:dyDescent="0.3">
      <c r="A92" s="3" t="s">
        <v>202</v>
      </c>
      <c r="B92" s="12" t="s">
        <v>201</v>
      </c>
      <c r="C92" s="4">
        <v>150000</v>
      </c>
    </row>
    <row r="93" spans="1:3" s="19" customFormat="1" ht="29.25" customHeight="1" x14ac:dyDescent="0.3">
      <c r="A93" s="3" t="s">
        <v>203</v>
      </c>
      <c r="B93" s="12" t="s">
        <v>283</v>
      </c>
      <c r="C93" s="4">
        <v>100000</v>
      </c>
    </row>
    <row r="94" spans="1:3" s="19" customFormat="1" ht="29.25" customHeight="1" x14ac:dyDescent="0.3">
      <c r="A94" s="3" t="s">
        <v>205</v>
      </c>
      <c r="B94" s="12" t="s">
        <v>171</v>
      </c>
      <c r="C94" s="4">
        <v>75000</v>
      </c>
    </row>
    <row r="95" spans="1:3" s="19" customFormat="1" ht="29.25" customHeight="1" x14ac:dyDescent="0.3">
      <c r="A95" s="3" t="s">
        <v>204</v>
      </c>
      <c r="B95" s="12" t="s">
        <v>127</v>
      </c>
      <c r="C95" s="4">
        <v>150000</v>
      </c>
    </row>
    <row r="96" spans="1:3" s="19" customFormat="1" ht="29.25" customHeight="1" x14ac:dyDescent="0.3">
      <c r="A96" s="32" t="s">
        <v>286</v>
      </c>
      <c r="B96" s="33"/>
      <c r="C96" s="16">
        <f>SUM(C86:C95)</f>
        <v>6538484</v>
      </c>
    </row>
    <row r="97" spans="1:3" s="19" customFormat="1" ht="29.25" customHeight="1" x14ac:dyDescent="0.3">
      <c r="A97" s="30" t="s">
        <v>50</v>
      </c>
      <c r="B97" s="31"/>
      <c r="C97" s="31"/>
    </row>
    <row r="98" spans="1:3" s="19" customFormat="1" ht="29.25" customHeight="1" x14ac:dyDescent="0.3">
      <c r="A98" s="3" t="s">
        <v>208</v>
      </c>
      <c r="B98" s="12" t="s">
        <v>193</v>
      </c>
      <c r="C98" s="4">
        <v>16501984</v>
      </c>
    </row>
    <row r="99" spans="1:3" s="19" customFormat="1" ht="29.25" customHeight="1" x14ac:dyDescent="0.3">
      <c r="A99" s="3" t="s">
        <v>209</v>
      </c>
      <c r="B99" s="12" t="s">
        <v>119</v>
      </c>
      <c r="C99" s="4">
        <v>3640000</v>
      </c>
    </row>
    <row r="100" spans="1:3" s="19" customFormat="1" ht="29.25" customHeight="1" x14ac:dyDescent="0.3">
      <c r="A100" s="3" t="s">
        <v>210</v>
      </c>
      <c r="B100" s="12" t="s">
        <v>110</v>
      </c>
      <c r="C100" s="4">
        <v>12000000</v>
      </c>
    </row>
    <row r="101" spans="1:3" s="19" customFormat="1" ht="29.25" customHeight="1" x14ac:dyDescent="0.3">
      <c r="A101" s="3" t="s">
        <v>211</v>
      </c>
      <c r="B101" s="12" t="s">
        <v>114</v>
      </c>
      <c r="C101" s="4">
        <v>1000000</v>
      </c>
    </row>
    <row r="102" spans="1:3" s="19" customFormat="1" ht="29.25" customHeight="1" x14ac:dyDescent="0.3">
      <c r="A102" s="3" t="s">
        <v>212</v>
      </c>
      <c r="B102" s="12" t="s">
        <v>123</v>
      </c>
      <c r="C102" s="4">
        <v>2850</v>
      </c>
    </row>
    <row r="103" spans="1:3" s="19" customFormat="1" ht="29.25" customHeight="1" x14ac:dyDescent="0.3">
      <c r="A103" s="3" t="s">
        <v>213</v>
      </c>
      <c r="B103" s="12" t="s">
        <v>206</v>
      </c>
      <c r="C103" s="4">
        <v>49000000</v>
      </c>
    </row>
    <row r="104" spans="1:3" s="19" customFormat="1" ht="29.25" customHeight="1" x14ac:dyDescent="0.3">
      <c r="A104" s="3" t="s">
        <v>214</v>
      </c>
      <c r="B104" s="12" t="s">
        <v>207</v>
      </c>
      <c r="C104" s="4">
        <v>3000000</v>
      </c>
    </row>
    <row r="105" spans="1:3" s="19" customFormat="1" ht="29.25" customHeight="1" x14ac:dyDescent="0.3">
      <c r="A105" s="27" t="s">
        <v>215</v>
      </c>
      <c r="B105" s="28" t="s">
        <v>173</v>
      </c>
      <c r="C105" s="4">
        <v>1496760</v>
      </c>
    </row>
    <row r="106" spans="1:3" s="19" customFormat="1" ht="29.25" customHeight="1" x14ac:dyDescent="0.3">
      <c r="A106" s="32" t="s">
        <v>275</v>
      </c>
      <c r="B106" s="33"/>
      <c r="C106" s="16">
        <f>SUM(C98:C105)</f>
        <v>86641594</v>
      </c>
    </row>
    <row r="107" spans="1:3" s="19" customFormat="1" ht="29.25" customHeight="1" x14ac:dyDescent="0.3">
      <c r="A107" s="36" t="s">
        <v>86</v>
      </c>
      <c r="B107" s="36"/>
      <c r="C107" s="36"/>
    </row>
    <row r="108" spans="1:3" s="19" customFormat="1" ht="29.25" customHeight="1" x14ac:dyDescent="0.3">
      <c r="A108" s="3" t="s">
        <v>216</v>
      </c>
      <c r="B108" s="12" t="s">
        <v>193</v>
      </c>
      <c r="C108" s="4">
        <v>854985</v>
      </c>
    </row>
    <row r="109" spans="1:3" s="19" customFormat="1" ht="29.25" customHeight="1" x14ac:dyDescent="0.3">
      <c r="A109" s="3" t="s">
        <v>217</v>
      </c>
      <c r="B109" s="12" t="s">
        <v>119</v>
      </c>
      <c r="C109" s="4">
        <v>11564000</v>
      </c>
    </row>
    <row r="110" spans="1:3" s="19" customFormat="1" ht="29.25" customHeight="1" x14ac:dyDescent="0.3">
      <c r="A110" s="3" t="s">
        <v>218</v>
      </c>
      <c r="B110" s="12" t="s">
        <v>176</v>
      </c>
      <c r="C110" s="4">
        <v>168950</v>
      </c>
    </row>
    <row r="111" spans="1:3" s="19" customFormat="1" ht="29.25" customHeight="1" x14ac:dyDescent="0.3">
      <c r="A111" s="3" t="s">
        <v>219</v>
      </c>
      <c r="B111" s="12" t="s">
        <v>97</v>
      </c>
      <c r="C111" s="4">
        <v>14171127</v>
      </c>
    </row>
    <row r="112" spans="1:3" s="19" customFormat="1" ht="29.25" customHeight="1" x14ac:dyDescent="0.3">
      <c r="A112" s="3" t="s">
        <v>220</v>
      </c>
      <c r="B112" s="12" t="s">
        <v>99</v>
      </c>
      <c r="C112" s="4">
        <v>9154070.4100000001</v>
      </c>
    </row>
    <row r="113" spans="1:3" s="19" customFormat="1" ht="29.25" customHeight="1" x14ac:dyDescent="0.3">
      <c r="A113" s="3" t="s">
        <v>221</v>
      </c>
      <c r="B113" s="12" t="s">
        <v>171</v>
      </c>
      <c r="C113" s="4">
        <v>1936</v>
      </c>
    </row>
    <row r="114" spans="1:3" s="19" customFormat="1" ht="29.25" customHeight="1" x14ac:dyDescent="0.3">
      <c r="A114" s="3" t="s">
        <v>222</v>
      </c>
      <c r="B114" s="12" t="s">
        <v>127</v>
      </c>
      <c r="C114" s="4">
        <v>150000</v>
      </c>
    </row>
    <row r="115" spans="1:3" s="19" customFormat="1" ht="29.25" customHeight="1" x14ac:dyDescent="0.3">
      <c r="A115" s="32" t="s">
        <v>276</v>
      </c>
      <c r="B115" s="33"/>
      <c r="C115" s="16">
        <f>SUM(C108:C114)</f>
        <v>36065068.409999996</v>
      </c>
    </row>
    <row r="116" spans="1:3" s="19" customFormat="1" ht="29.25" customHeight="1" x14ac:dyDescent="0.3">
      <c r="A116" s="30" t="s">
        <v>51</v>
      </c>
      <c r="B116" s="31"/>
      <c r="C116" s="31"/>
    </row>
    <row r="117" spans="1:3" s="19" customFormat="1" ht="29.25" customHeight="1" x14ac:dyDescent="0.3">
      <c r="A117" s="3" t="s">
        <v>223</v>
      </c>
      <c r="B117" s="12" t="s">
        <v>193</v>
      </c>
      <c r="C117" s="4">
        <v>215593</v>
      </c>
    </row>
    <row r="118" spans="1:3" s="19" customFormat="1" ht="29.25" customHeight="1" x14ac:dyDescent="0.3">
      <c r="A118" s="3" t="s">
        <v>224</v>
      </c>
      <c r="B118" s="12" t="s">
        <v>125</v>
      </c>
      <c r="C118" s="4">
        <v>350000</v>
      </c>
    </row>
    <row r="119" spans="1:3" s="19" customFormat="1" ht="29.25" customHeight="1" x14ac:dyDescent="0.3">
      <c r="A119" s="3" t="s">
        <v>225</v>
      </c>
      <c r="B119" s="12" t="s">
        <v>283</v>
      </c>
      <c r="C119" s="4">
        <v>50000</v>
      </c>
    </row>
    <row r="120" spans="1:3" s="19" customFormat="1" ht="29.25" customHeight="1" x14ac:dyDescent="0.3">
      <c r="A120" s="3" t="s">
        <v>226</v>
      </c>
      <c r="B120" s="12" t="s">
        <v>287</v>
      </c>
      <c r="C120" s="4">
        <v>50000</v>
      </c>
    </row>
    <row r="121" spans="1:3" s="19" customFormat="1" ht="29.25" customHeight="1" x14ac:dyDescent="0.3">
      <c r="A121" s="3" t="s">
        <v>227</v>
      </c>
      <c r="B121" s="12" t="s">
        <v>127</v>
      </c>
      <c r="C121" s="4">
        <v>6107</v>
      </c>
    </row>
    <row r="122" spans="1:3" s="19" customFormat="1" ht="29.25" customHeight="1" x14ac:dyDescent="0.3">
      <c r="A122" s="32" t="s">
        <v>277</v>
      </c>
      <c r="B122" s="33"/>
      <c r="C122" s="16">
        <f>SUM(C117:C121)</f>
        <v>671700</v>
      </c>
    </row>
    <row r="123" spans="1:3" s="19" customFormat="1" ht="29.25" customHeight="1" x14ac:dyDescent="0.3">
      <c r="A123" s="30" t="s">
        <v>52</v>
      </c>
      <c r="B123" s="31"/>
      <c r="C123" s="31"/>
    </row>
    <row r="124" spans="1:3" s="19" customFormat="1" ht="29.25" customHeight="1" x14ac:dyDescent="0.3">
      <c r="A124" s="3" t="s">
        <v>228</v>
      </c>
      <c r="B124" s="12" t="s">
        <v>193</v>
      </c>
      <c r="C124" s="4">
        <v>167789</v>
      </c>
    </row>
    <row r="125" spans="1:3" s="19" customFormat="1" ht="29.25" customHeight="1" x14ac:dyDescent="0.3">
      <c r="A125" s="3" t="s">
        <v>229</v>
      </c>
      <c r="B125" s="12" t="s">
        <v>123</v>
      </c>
      <c r="C125" s="4">
        <v>36550</v>
      </c>
    </row>
    <row r="126" spans="1:3" s="19" customFormat="1" ht="29.25" customHeight="1" x14ac:dyDescent="0.3">
      <c r="A126" s="3" t="s">
        <v>230</v>
      </c>
      <c r="B126" s="12" t="s">
        <v>160</v>
      </c>
      <c r="C126" s="4">
        <v>500000</v>
      </c>
    </row>
    <row r="127" spans="1:3" s="19" customFormat="1" ht="29.25" customHeight="1" x14ac:dyDescent="0.3">
      <c r="A127" s="3" t="s">
        <v>231</v>
      </c>
      <c r="B127" s="12" t="s">
        <v>283</v>
      </c>
      <c r="C127" s="4">
        <v>100000</v>
      </c>
    </row>
    <row r="128" spans="1:3" s="19" customFormat="1" ht="29.25" customHeight="1" x14ac:dyDescent="0.3">
      <c r="A128" s="3" t="s">
        <v>232</v>
      </c>
      <c r="B128" s="12" t="s">
        <v>171</v>
      </c>
      <c r="C128" s="4">
        <v>75000</v>
      </c>
    </row>
    <row r="129" spans="1:3" s="19" customFormat="1" ht="29.25" customHeight="1" x14ac:dyDescent="0.3">
      <c r="A129" s="32" t="s">
        <v>288</v>
      </c>
      <c r="B129" s="33"/>
      <c r="C129" s="16">
        <f>SUM(C124:C128)</f>
        <v>879339</v>
      </c>
    </row>
    <row r="130" spans="1:3" s="19" customFormat="1" ht="29.25" customHeight="1" x14ac:dyDescent="0.3">
      <c r="A130" s="30" t="s">
        <v>54</v>
      </c>
      <c r="B130" s="31"/>
      <c r="C130" s="31"/>
    </row>
    <row r="131" spans="1:3" s="19" customFormat="1" ht="29.25" customHeight="1" x14ac:dyDescent="0.3">
      <c r="A131" s="3" t="s">
        <v>233</v>
      </c>
      <c r="B131" s="12" t="s">
        <v>193</v>
      </c>
      <c r="C131" s="4">
        <v>25064958</v>
      </c>
    </row>
    <row r="132" spans="1:3" s="19" customFormat="1" ht="29.25" customHeight="1" x14ac:dyDescent="0.3">
      <c r="A132" s="3" t="s">
        <v>234</v>
      </c>
      <c r="B132" s="12" t="s">
        <v>117</v>
      </c>
      <c r="C132" s="4">
        <v>192000</v>
      </c>
    </row>
    <row r="133" spans="1:3" s="19" customFormat="1" ht="29.25" customHeight="1" x14ac:dyDescent="0.3">
      <c r="A133" s="3" t="s">
        <v>235</v>
      </c>
      <c r="B133" s="12" t="s">
        <v>119</v>
      </c>
      <c r="C133" s="4">
        <v>150000</v>
      </c>
    </row>
    <row r="134" spans="1:3" s="19" customFormat="1" ht="29.25" customHeight="1" x14ac:dyDescent="0.3">
      <c r="A134" s="3" t="s">
        <v>237</v>
      </c>
      <c r="B134" s="12" t="s">
        <v>236</v>
      </c>
      <c r="C134" s="4">
        <v>30000000</v>
      </c>
    </row>
    <row r="135" spans="1:3" s="19" customFormat="1" ht="29.25" customHeight="1" x14ac:dyDescent="0.3">
      <c r="A135" s="3" t="s">
        <v>238</v>
      </c>
      <c r="B135" s="12" t="s">
        <v>97</v>
      </c>
      <c r="C135" s="4">
        <v>1910000</v>
      </c>
    </row>
    <row r="136" spans="1:3" s="19" customFormat="1" ht="29.25" customHeight="1" x14ac:dyDescent="0.3">
      <c r="A136" s="3" t="s">
        <v>239</v>
      </c>
      <c r="B136" s="12" t="s">
        <v>123</v>
      </c>
      <c r="C136" s="4">
        <v>2861100</v>
      </c>
    </row>
    <row r="137" spans="1:3" s="19" customFormat="1" ht="29.25" customHeight="1" x14ac:dyDescent="0.3">
      <c r="A137" s="3" t="s">
        <v>240</v>
      </c>
      <c r="B137" s="12" t="s">
        <v>198</v>
      </c>
      <c r="C137" s="4">
        <v>250000</v>
      </c>
    </row>
    <row r="138" spans="1:3" s="19" customFormat="1" ht="29.25" customHeight="1" x14ac:dyDescent="0.3">
      <c r="A138" s="3" t="s">
        <v>242</v>
      </c>
      <c r="B138" s="12" t="s">
        <v>283</v>
      </c>
      <c r="C138" s="4">
        <v>250000</v>
      </c>
    </row>
    <row r="139" spans="1:3" s="19" customFormat="1" ht="29.25" customHeight="1" x14ac:dyDescent="0.3">
      <c r="A139" s="3" t="s">
        <v>243</v>
      </c>
      <c r="B139" s="28" t="s">
        <v>150</v>
      </c>
      <c r="C139" s="4">
        <v>200000</v>
      </c>
    </row>
    <row r="140" spans="1:3" s="19" customFormat="1" ht="29.25" customHeight="1" x14ac:dyDescent="0.3">
      <c r="A140" s="3" t="s">
        <v>244</v>
      </c>
      <c r="B140" s="28" t="s">
        <v>171</v>
      </c>
      <c r="C140" s="4">
        <v>729000</v>
      </c>
    </row>
    <row r="141" spans="1:3" s="19" customFormat="1" ht="29.25" customHeight="1" x14ac:dyDescent="0.3">
      <c r="A141" s="3" t="s">
        <v>245</v>
      </c>
      <c r="B141" s="12" t="s">
        <v>241</v>
      </c>
      <c r="C141" s="4">
        <v>500000</v>
      </c>
    </row>
    <row r="142" spans="1:3" s="19" customFormat="1" ht="29.25" customHeight="1" x14ac:dyDescent="0.3">
      <c r="A142" s="3" t="s">
        <v>247</v>
      </c>
      <c r="B142" s="12" t="s">
        <v>246</v>
      </c>
      <c r="C142" s="4">
        <v>500000</v>
      </c>
    </row>
    <row r="143" spans="1:3" s="19" customFormat="1" ht="29.25" customHeight="1" x14ac:dyDescent="0.3">
      <c r="A143" s="3" t="s">
        <v>248</v>
      </c>
      <c r="B143" s="12" t="s">
        <v>207</v>
      </c>
      <c r="C143" s="4">
        <v>26000000</v>
      </c>
    </row>
    <row r="144" spans="1:3" s="19" customFormat="1" ht="29.25" customHeight="1" x14ac:dyDescent="0.3">
      <c r="A144" s="32" t="s">
        <v>289</v>
      </c>
      <c r="B144" s="33"/>
      <c r="C144" s="16">
        <f>SUM(C131:C143)</f>
        <v>88607058</v>
      </c>
    </row>
    <row r="145" spans="1:3" s="19" customFormat="1" ht="29.25" customHeight="1" x14ac:dyDescent="0.3">
      <c r="A145" s="30" t="s">
        <v>55</v>
      </c>
      <c r="B145" s="31"/>
      <c r="C145" s="31"/>
    </row>
    <row r="146" spans="1:3" s="19" customFormat="1" ht="29.25" customHeight="1" x14ac:dyDescent="0.3">
      <c r="A146" s="3" t="s">
        <v>249</v>
      </c>
      <c r="B146" s="12" t="s">
        <v>193</v>
      </c>
      <c r="C146" s="4">
        <v>103121</v>
      </c>
    </row>
    <row r="147" spans="1:3" s="19" customFormat="1" ht="29.25" customHeight="1" x14ac:dyDescent="0.3">
      <c r="A147" s="3" t="s">
        <v>251</v>
      </c>
      <c r="B147" s="12" t="s">
        <v>250</v>
      </c>
      <c r="C147" s="4">
        <v>1800000</v>
      </c>
    </row>
    <row r="148" spans="1:3" s="19" customFormat="1" ht="29.25" customHeight="1" x14ac:dyDescent="0.3">
      <c r="A148" s="3" t="s">
        <v>252</v>
      </c>
      <c r="B148" s="12" t="s">
        <v>201</v>
      </c>
      <c r="C148" s="4">
        <v>1000000</v>
      </c>
    </row>
    <row r="149" spans="1:3" s="19" customFormat="1" ht="29.25" customHeight="1" x14ac:dyDescent="0.3">
      <c r="A149" s="32" t="s">
        <v>278</v>
      </c>
      <c r="B149" s="33"/>
      <c r="C149" s="16">
        <f>SUM(C146:C148)</f>
        <v>2903121</v>
      </c>
    </row>
    <row r="150" spans="1:3" s="19" customFormat="1" ht="29.25" customHeight="1" x14ac:dyDescent="0.3">
      <c r="A150" s="30" t="s">
        <v>72</v>
      </c>
      <c r="B150" s="31"/>
      <c r="C150" s="31"/>
    </row>
    <row r="151" spans="1:3" s="19" customFormat="1" ht="29.25" customHeight="1" x14ac:dyDescent="0.3">
      <c r="A151" s="3" t="s">
        <v>253</v>
      </c>
      <c r="B151" s="12" t="s">
        <v>193</v>
      </c>
      <c r="C151" s="4">
        <v>2111030</v>
      </c>
    </row>
    <row r="152" spans="1:3" s="19" customFormat="1" ht="29.25" customHeight="1" x14ac:dyDescent="0.3">
      <c r="A152" s="3" t="s">
        <v>254</v>
      </c>
      <c r="B152" s="13" t="s">
        <v>119</v>
      </c>
      <c r="C152" s="4">
        <v>4050000</v>
      </c>
    </row>
    <row r="153" spans="1:3" s="19" customFormat="1" ht="29.25" customHeight="1" x14ac:dyDescent="0.3">
      <c r="A153" s="3" t="s">
        <v>255</v>
      </c>
      <c r="B153" s="13" t="s">
        <v>176</v>
      </c>
      <c r="C153" s="4">
        <v>600000</v>
      </c>
    </row>
    <row r="154" spans="1:3" s="19" customFormat="1" ht="29.25" customHeight="1" x14ac:dyDescent="0.3">
      <c r="A154" s="3" t="s">
        <v>256</v>
      </c>
      <c r="B154" s="13" t="s">
        <v>97</v>
      </c>
      <c r="C154" s="4">
        <v>1086480</v>
      </c>
    </row>
    <row r="155" spans="1:3" s="19" customFormat="1" ht="29.25" customHeight="1" x14ac:dyDescent="0.3">
      <c r="A155" s="3" t="s">
        <v>257</v>
      </c>
      <c r="B155" s="13" t="s">
        <v>123</v>
      </c>
      <c r="C155" s="4">
        <v>650000</v>
      </c>
    </row>
    <row r="156" spans="1:3" s="19" customFormat="1" ht="29.25" customHeight="1" x14ac:dyDescent="0.3">
      <c r="A156" s="3" t="s">
        <v>258</v>
      </c>
      <c r="B156" s="13" t="s">
        <v>198</v>
      </c>
      <c r="C156" s="4">
        <v>100000</v>
      </c>
    </row>
    <row r="157" spans="1:3" s="19" customFormat="1" ht="29.25" customHeight="1" x14ac:dyDescent="0.3">
      <c r="A157" s="3" t="s">
        <v>259</v>
      </c>
      <c r="B157" s="13" t="s">
        <v>184</v>
      </c>
      <c r="C157" s="4">
        <v>100000</v>
      </c>
    </row>
    <row r="158" spans="1:3" s="19" customFormat="1" ht="29.25" customHeight="1" x14ac:dyDescent="0.3">
      <c r="A158" s="3" t="s">
        <v>261</v>
      </c>
      <c r="B158" s="13" t="s">
        <v>260</v>
      </c>
      <c r="C158" s="4">
        <v>150000</v>
      </c>
    </row>
    <row r="159" spans="1:3" s="19" customFormat="1" ht="29.25" customHeight="1" x14ac:dyDescent="0.3">
      <c r="A159" s="3" t="s">
        <v>262</v>
      </c>
      <c r="B159" s="13" t="s">
        <v>125</v>
      </c>
      <c r="C159" s="4">
        <v>100000</v>
      </c>
    </row>
    <row r="160" spans="1:3" s="19" customFormat="1" ht="29.25" customHeight="1" x14ac:dyDescent="0.3">
      <c r="A160" s="3" t="s">
        <v>263</v>
      </c>
      <c r="B160" s="13" t="s">
        <v>171</v>
      </c>
      <c r="C160" s="4">
        <v>200000</v>
      </c>
    </row>
    <row r="161" spans="1:3" s="19" customFormat="1" ht="29.25" customHeight="1" x14ac:dyDescent="0.3">
      <c r="A161" s="3" t="s">
        <v>264</v>
      </c>
      <c r="B161" s="13" t="s">
        <v>108</v>
      </c>
      <c r="C161" s="4">
        <v>250000</v>
      </c>
    </row>
    <row r="162" spans="1:3" s="19" customFormat="1" ht="29.25" customHeight="1" x14ac:dyDescent="0.3">
      <c r="A162" s="32" t="s">
        <v>279</v>
      </c>
      <c r="B162" s="33"/>
      <c r="C162" s="16">
        <f>SUM(C151:C161)</f>
        <v>9397510</v>
      </c>
    </row>
    <row r="163" spans="1:3" s="19" customFormat="1" ht="29.25" customHeight="1" x14ac:dyDescent="0.3">
      <c r="A163" s="30" t="s">
        <v>265</v>
      </c>
      <c r="B163" s="31"/>
      <c r="C163" s="31"/>
    </row>
    <row r="164" spans="1:3" s="19" customFormat="1" ht="29.25" customHeight="1" x14ac:dyDescent="0.3">
      <c r="A164" s="27" t="s">
        <v>266</v>
      </c>
      <c r="B164" s="29" t="s">
        <v>267</v>
      </c>
      <c r="C164" s="4">
        <v>251979075.78999999</v>
      </c>
    </row>
    <row r="165" spans="1:3" s="19" customFormat="1" ht="29.25" customHeight="1" x14ac:dyDescent="0.3">
      <c r="A165" s="27" t="s">
        <v>269</v>
      </c>
      <c r="B165" s="29" t="s">
        <v>268</v>
      </c>
      <c r="C165" s="4">
        <v>21176896</v>
      </c>
    </row>
    <row r="166" spans="1:3" s="19" customFormat="1" ht="29.25" customHeight="1" x14ac:dyDescent="0.3">
      <c r="A166" s="32" t="s">
        <v>270</v>
      </c>
      <c r="B166" s="33"/>
      <c r="C166" s="16">
        <f>SUM(C164:C165)</f>
        <v>273155971.78999996</v>
      </c>
    </row>
    <row r="167" spans="1:3" s="19" customFormat="1" ht="15" thickBot="1" x14ac:dyDescent="0.35">
      <c r="A167" s="34" t="s">
        <v>89</v>
      </c>
      <c r="B167" s="35"/>
      <c r="C167" s="25">
        <f>C166+C162+C149+C144+C129+C122+C115+C106+C96+C84+C81+C67+C56+C46+C43</f>
        <v>839844354.19999993</v>
      </c>
    </row>
    <row r="168" spans="1:3" s="19" customFormat="1" x14ac:dyDescent="0.3">
      <c r="B168" s="18"/>
      <c r="C168" s="17"/>
    </row>
    <row r="169" spans="1:3" s="19" customFormat="1" x14ac:dyDescent="0.3">
      <c r="B169" s="18"/>
      <c r="C169" s="17"/>
    </row>
    <row r="170" spans="1:3" s="19" customFormat="1" x14ac:dyDescent="0.3">
      <c r="B170" s="18"/>
      <c r="C170" s="17"/>
    </row>
    <row r="171" spans="1:3" s="19" customFormat="1" x14ac:dyDescent="0.3">
      <c r="B171" s="18"/>
      <c r="C171" s="17"/>
    </row>
    <row r="172" spans="1:3" s="19" customFormat="1" x14ac:dyDescent="0.3">
      <c r="B172" s="18"/>
      <c r="C172" s="17"/>
    </row>
    <row r="173" spans="1:3" s="19" customFormat="1" x14ac:dyDescent="0.3">
      <c r="B173" s="18"/>
      <c r="C173" s="17"/>
    </row>
    <row r="174" spans="1:3" s="19" customFormat="1" x14ac:dyDescent="0.3">
      <c r="B174" s="18"/>
      <c r="C174" s="17"/>
    </row>
    <row r="175" spans="1:3" s="19" customFormat="1" x14ac:dyDescent="0.3">
      <c r="B175" s="18"/>
      <c r="C175" s="17"/>
    </row>
    <row r="176" spans="1:3" s="19" customFormat="1" x14ac:dyDescent="0.3">
      <c r="B176" s="18"/>
      <c r="C176" s="17"/>
    </row>
    <row r="177" spans="2:3" s="19" customFormat="1" x14ac:dyDescent="0.3">
      <c r="B177" s="18"/>
      <c r="C177" s="17"/>
    </row>
    <row r="178" spans="2:3" s="19" customFormat="1" x14ac:dyDescent="0.3">
      <c r="B178" s="18"/>
      <c r="C178" s="17"/>
    </row>
    <row r="179" spans="2:3" s="19" customFormat="1" x14ac:dyDescent="0.3">
      <c r="B179" s="18"/>
      <c r="C179" s="17"/>
    </row>
    <row r="180" spans="2:3" s="19" customFormat="1" x14ac:dyDescent="0.3">
      <c r="B180" s="18"/>
      <c r="C180" s="17"/>
    </row>
    <row r="181" spans="2:3" s="19" customFormat="1" x14ac:dyDescent="0.3">
      <c r="B181" s="18"/>
      <c r="C181" s="17"/>
    </row>
    <row r="182" spans="2:3" s="19" customFormat="1" x14ac:dyDescent="0.3">
      <c r="B182" s="18"/>
      <c r="C182" s="17"/>
    </row>
    <row r="183" spans="2:3" s="19" customFormat="1" x14ac:dyDescent="0.3">
      <c r="B183" s="18"/>
      <c r="C183" s="17"/>
    </row>
    <row r="184" spans="2:3" s="19" customFormat="1" x14ac:dyDescent="0.3">
      <c r="B184" s="18"/>
      <c r="C184" s="17"/>
    </row>
    <row r="185" spans="2:3" s="19" customFormat="1" x14ac:dyDescent="0.3">
      <c r="B185" s="18"/>
      <c r="C185" s="17"/>
    </row>
    <row r="186" spans="2:3" s="19" customFormat="1" x14ac:dyDescent="0.3">
      <c r="B186" s="18"/>
      <c r="C186" s="17"/>
    </row>
    <row r="187" spans="2:3" s="19" customFormat="1" x14ac:dyDescent="0.3">
      <c r="B187" s="18"/>
      <c r="C187" s="17"/>
    </row>
    <row r="188" spans="2:3" s="19" customFormat="1" x14ac:dyDescent="0.3">
      <c r="B188" s="18"/>
      <c r="C188" s="17"/>
    </row>
    <row r="189" spans="2:3" s="19" customFormat="1" x14ac:dyDescent="0.3">
      <c r="B189" s="18"/>
      <c r="C189" s="17"/>
    </row>
    <row r="190" spans="2:3" s="19" customFormat="1" x14ac:dyDescent="0.3">
      <c r="B190" s="18"/>
      <c r="C190" s="17"/>
    </row>
    <row r="191" spans="2:3" s="19" customFormat="1" x14ac:dyDescent="0.3">
      <c r="B191" s="18"/>
      <c r="C191" s="17"/>
    </row>
    <row r="192" spans="2:3" s="19" customFormat="1" x14ac:dyDescent="0.3">
      <c r="B192" s="18"/>
      <c r="C192" s="17"/>
    </row>
    <row r="193" spans="2:3" s="19" customFormat="1" x14ac:dyDescent="0.3">
      <c r="B193" s="18"/>
      <c r="C193" s="17"/>
    </row>
    <row r="194" spans="2:3" s="19" customFormat="1" x14ac:dyDescent="0.3">
      <c r="B194" s="18"/>
      <c r="C194" s="17"/>
    </row>
    <row r="195" spans="2:3" s="19" customFormat="1" x14ac:dyDescent="0.3">
      <c r="B195" s="18"/>
      <c r="C195" s="17"/>
    </row>
    <row r="196" spans="2:3" s="19" customFormat="1" x14ac:dyDescent="0.3">
      <c r="B196" s="18"/>
      <c r="C196" s="17"/>
    </row>
    <row r="197" spans="2:3" s="19" customFormat="1" x14ac:dyDescent="0.3">
      <c r="B197" s="18"/>
      <c r="C197" s="17"/>
    </row>
    <row r="198" spans="2:3" s="19" customFormat="1" x14ac:dyDescent="0.3">
      <c r="B198" s="18"/>
      <c r="C198" s="17"/>
    </row>
    <row r="199" spans="2:3" s="19" customFormat="1" x14ac:dyDescent="0.3">
      <c r="B199" s="18"/>
      <c r="C199" s="17"/>
    </row>
    <row r="200" spans="2:3" s="19" customFormat="1" x14ac:dyDescent="0.3">
      <c r="B200" s="18"/>
      <c r="C200" s="17"/>
    </row>
    <row r="201" spans="2:3" s="19" customFormat="1" x14ac:dyDescent="0.3">
      <c r="B201" s="18"/>
      <c r="C201" s="17"/>
    </row>
    <row r="202" spans="2:3" s="19" customFormat="1" x14ac:dyDescent="0.3">
      <c r="B202" s="18"/>
      <c r="C202" s="17"/>
    </row>
    <row r="203" spans="2:3" s="19" customFormat="1" x14ac:dyDescent="0.3">
      <c r="B203" s="18"/>
      <c r="C203" s="17"/>
    </row>
    <row r="204" spans="2:3" s="19" customFormat="1" x14ac:dyDescent="0.3">
      <c r="B204" s="18"/>
      <c r="C204" s="17"/>
    </row>
    <row r="205" spans="2:3" s="19" customFormat="1" x14ac:dyDescent="0.3">
      <c r="B205" s="18"/>
      <c r="C205" s="17"/>
    </row>
    <row r="206" spans="2:3" s="19" customFormat="1" x14ac:dyDescent="0.3">
      <c r="B206" s="18"/>
      <c r="C206" s="17"/>
    </row>
    <row r="207" spans="2:3" s="19" customFormat="1" x14ac:dyDescent="0.3">
      <c r="B207" s="18"/>
      <c r="C207" s="17"/>
    </row>
    <row r="208" spans="2:3" s="19" customFormat="1" x14ac:dyDescent="0.3">
      <c r="B208" s="18"/>
      <c r="C208" s="17"/>
    </row>
    <row r="209" spans="2:3" s="19" customFormat="1" x14ac:dyDescent="0.3">
      <c r="B209" s="18"/>
      <c r="C209" s="17"/>
    </row>
    <row r="210" spans="2:3" s="19" customFormat="1" x14ac:dyDescent="0.3">
      <c r="B210" s="18"/>
      <c r="C210" s="17"/>
    </row>
    <row r="211" spans="2:3" s="19" customFormat="1" x14ac:dyDescent="0.3">
      <c r="B211" s="18"/>
      <c r="C211" s="17"/>
    </row>
    <row r="212" spans="2:3" s="19" customFormat="1" x14ac:dyDescent="0.3">
      <c r="B212" s="18"/>
      <c r="C212" s="17"/>
    </row>
    <row r="213" spans="2:3" s="19" customFormat="1" x14ac:dyDescent="0.3">
      <c r="B213" s="18"/>
      <c r="C213" s="17"/>
    </row>
    <row r="214" spans="2:3" s="19" customFormat="1" x14ac:dyDescent="0.3">
      <c r="B214" s="18"/>
      <c r="C214" s="17"/>
    </row>
    <row r="215" spans="2:3" s="19" customFormat="1" x14ac:dyDescent="0.3">
      <c r="B215" s="18"/>
      <c r="C215" s="17"/>
    </row>
    <row r="216" spans="2:3" s="19" customFormat="1" x14ac:dyDescent="0.3">
      <c r="B216" s="18"/>
      <c r="C216" s="17"/>
    </row>
    <row r="217" spans="2:3" s="19" customFormat="1" x14ac:dyDescent="0.3">
      <c r="B217" s="18"/>
      <c r="C217" s="17"/>
    </row>
    <row r="218" spans="2:3" s="19" customFormat="1" x14ac:dyDescent="0.3">
      <c r="B218" s="18"/>
      <c r="C218" s="17"/>
    </row>
    <row r="219" spans="2:3" s="19" customFormat="1" x14ac:dyDescent="0.3">
      <c r="B219" s="18"/>
      <c r="C219" s="17"/>
    </row>
    <row r="220" spans="2:3" s="19" customFormat="1" x14ac:dyDescent="0.3">
      <c r="B220" s="18"/>
      <c r="C220" s="17"/>
    </row>
    <row r="221" spans="2:3" s="19" customFormat="1" x14ac:dyDescent="0.3">
      <c r="B221" s="18"/>
      <c r="C221" s="17"/>
    </row>
    <row r="222" spans="2:3" s="19" customFormat="1" x14ac:dyDescent="0.3">
      <c r="B222" s="18"/>
      <c r="C222" s="17"/>
    </row>
    <row r="223" spans="2:3" s="19" customFormat="1" x14ac:dyDescent="0.3">
      <c r="B223" s="18"/>
      <c r="C223" s="17"/>
    </row>
    <row r="224" spans="2:3" s="19" customFormat="1" x14ac:dyDescent="0.3">
      <c r="B224" s="18"/>
      <c r="C224" s="17"/>
    </row>
    <row r="225" spans="2:3" s="19" customFormat="1" x14ac:dyDescent="0.3">
      <c r="B225" s="18"/>
      <c r="C225" s="17"/>
    </row>
    <row r="226" spans="2:3" s="19" customFormat="1" x14ac:dyDescent="0.3">
      <c r="B226" s="18"/>
      <c r="C226" s="17"/>
    </row>
    <row r="227" spans="2:3" s="19" customFormat="1" x14ac:dyDescent="0.3">
      <c r="B227" s="18"/>
      <c r="C227" s="17"/>
    </row>
    <row r="228" spans="2:3" s="19" customFormat="1" x14ac:dyDescent="0.3">
      <c r="B228" s="18"/>
      <c r="C228" s="17"/>
    </row>
    <row r="229" spans="2:3" s="19" customFormat="1" x14ac:dyDescent="0.3">
      <c r="B229" s="18"/>
      <c r="C229" s="17"/>
    </row>
    <row r="230" spans="2:3" s="19" customFormat="1" x14ac:dyDescent="0.3">
      <c r="B230" s="18"/>
      <c r="C230" s="17"/>
    </row>
    <row r="231" spans="2:3" s="19" customFormat="1" x14ac:dyDescent="0.3">
      <c r="B231" s="18"/>
      <c r="C231" s="17"/>
    </row>
    <row r="232" spans="2:3" s="19" customFormat="1" x14ac:dyDescent="0.3">
      <c r="B232" s="18"/>
      <c r="C232" s="17"/>
    </row>
    <row r="233" spans="2:3" s="19" customFormat="1" x14ac:dyDescent="0.3">
      <c r="B233" s="18"/>
      <c r="C233" s="17"/>
    </row>
    <row r="234" spans="2:3" s="19" customFormat="1" x14ac:dyDescent="0.3">
      <c r="B234" s="18"/>
      <c r="C234" s="17"/>
    </row>
    <row r="235" spans="2:3" s="19" customFormat="1" x14ac:dyDescent="0.3">
      <c r="B235" s="18"/>
      <c r="C235" s="17"/>
    </row>
    <row r="236" spans="2:3" s="19" customFormat="1" x14ac:dyDescent="0.3">
      <c r="B236" s="18"/>
      <c r="C236" s="17"/>
    </row>
    <row r="237" spans="2:3" s="19" customFormat="1" x14ac:dyDescent="0.3">
      <c r="B237" s="18"/>
      <c r="C237" s="17"/>
    </row>
    <row r="238" spans="2:3" s="19" customFormat="1" x14ac:dyDescent="0.3">
      <c r="B238" s="18"/>
      <c r="C238" s="17"/>
    </row>
    <row r="239" spans="2:3" s="19" customFormat="1" x14ac:dyDescent="0.3">
      <c r="B239" s="18"/>
      <c r="C239" s="17"/>
    </row>
    <row r="240" spans="2:3" s="19" customFormat="1" x14ac:dyDescent="0.3">
      <c r="B240" s="18"/>
      <c r="C240" s="17"/>
    </row>
    <row r="241" spans="2:3" s="19" customFormat="1" x14ac:dyDescent="0.3">
      <c r="B241" s="18"/>
      <c r="C241" s="17"/>
    </row>
    <row r="242" spans="2:3" s="19" customFormat="1" x14ac:dyDescent="0.3">
      <c r="B242" s="18"/>
      <c r="C242" s="17"/>
    </row>
    <row r="243" spans="2:3" s="19" customFormat="1" x14ac:dyDescent="0.3">
      <c r="B243" s="18"/>
      <c r="C243" s="17"/>
    </row>
    <row r="244" spans="2:3" s="19" customFormat="1" x14ac:dyDescent="0.3">
      <c r="B244" s="18"/>
      <c r="C244" s="17"/>
    </row>
    <row r="245" spans="2:3" s="19" customFormat="1" x14ac:dyDescent="0.3">
      <c r="B245" s="18"/>
      <c r="C245" s="17"/>
    </row>
    <row r="246" spans="2:3" s="19" customFormat="1" x14ac:dyDescent="0.3">
      <c r="B246" s="18"/>
      <c r="C246" s="17"/>
    </row>
    <row r="247" spans="2:3" s="19" customFormat="1" x14ac:dyDescent="0.3">
      <c r="B247" s="18"/>
      <c r="C247" s="17"/>
    </row>
    <row r="248" spans="2:3" s="19" customFormat="1" x14ac:dyDescent="0.3">
      <c r="B248" s="18"/>
      <c r="C248" s="17"/>
    </row>
    <row r="249" spans="2:3" s="19" customFormat="1" x14ac:dyDescent="0.3">
      <c r="B249" s="18"/>
      <c r="C249" s="17"/>
    </row>
    <row r="250" spans="2:3" s="19" customFormat="1" x14ac:dyDescent="0.3">
      <c r="B250" s="18"/>
      <c r="C250" s="17"/>
    </row>
    <row r="251" spans="2:3" s="19" customFormat="1" x14ac:dyDescent="0.3">
      <c r="B251" s="18"/>
      <c r="C251" s="17"/>
    </row>
    <row r="252" spans="2:3" s="19" customFormat="1" x14ac:dyDescent="0.3">
      <c r="B252" s="18"/>
      <c r="C252" s="17"/>
    </row>
    <row r="253" spans="2:3" s="19" customFormat="1" x14ac:dyDescent="0.3">
      <c r="B253" s="18"/>
      <c r="C253" s="17"/>
    </row>
    <row r="254" spans="2:3" s="19" customFormat="1" x14ac:dyDescent="0.3">
      <c r="B254" s="18"/>
      <c r="C254" s="17"/>
    </row>
    <row r="255" spans="2:3" s="19" customFormat="1" x14ac:dyDescent="0.3">
      <c r="B255" s="18"/>
      <c r="C255" s="17"/>
    </row>
    <row r="256" spans="2:3" s="19" customFormat="1" x14ac:dyDescent="0.3">
      <c r="B256" s="18"/>
      <c r="C256" s="17"/>
    </row>
    <row r="257" spans="2:3" s="19" customFormat="1" x14ac:dyDescent="0.3">
      <c r="B257" s="18"/>
      <c r="C257" s="17"/>
    </row>
    <row r="258" spans="2:3" s="19" customFormat="1" x14ac:dyDescent="0.3">
      <c r="B258" s="18"/>
      <c r="C258" s="17"/>
    </row>
    <row r="259" spans="2:3" s="19" customFormat="1" x14ac:dyDescent="0.3">
      <c r="B259" s="18"/>
      <c r="C259" s="17"/>
    </row>
    <row r="260" spans="2:3" s="19" customFormat="1" x14ac:dyDescent="0.3">
      <c r="B260" s="18"/>
      <c r="C260" s="17"/>
    </row>
    <row r="261" spans="2:3" s="19" customFormat="1" x14ac:dyDescent="0.3">
      <c r="B261" s="18"/>
      <c r="C261" s="17"/>
    </row>
    <row r="262" spans="2:3" s="19" customFormat="1" x14ac:dyDescent="0.3">
      <c r="B262" s="18"/>
      <c r="C262" s="17"/>
    </row>
    <row r="263" spans="2:3" s="19" customFormat="1" x14ac:dyDescent="0.3">
      <c r="B263" s="18"/>
      <c r="C263" s="17"/>
    </row>
    <row r="264" spans="2:3" s="19" customFormat="1" x14ac:dyDescent="0.3">
      <c r="B264" s="18"/>
      <c r="C264" s="17"/>
    </row>
    <row r="265" spans="2:3" s="19" customFormat="1" x14ac:dyDescent="0.3">
      <c r="B265" s="18"/>
      <c r="C265" s="17"/>
    </row>
    <row r="266" spans="2:3" s="19" customFormat="1" x14ac:dyDescent="0.3">
      <c r="B266" s="18"/>
      <c r="C266" s="17"/>
    </row>
    <row r="267" spans="2:3" s="19" customFormat="1" x14ac:dyDescent="0.3">
      <c r="B267" s="18"/>
      <c r="C267" s="17"/>
    </row>
    <row r="268" spans="2:3" s="19" customFormat="1" x14ac:dyDescent="0.3">
      <c r="B268" s="18"/>
      <c r="C268" s="17"/>
    </row>
    <row r="269" spans="2:3" s="19" customFormat="1" x14ac:dyDescent="0.3">
      <c r="B269" s="18"/>
      <c r="C269" s="17"/>
    </row>
    <row r="270" spans="2:3" s="19" customFormat="1" x14ac:dyDescent="0.3">
      <c r="B270" s="18"/>
      <c r="C270" s="17"/>
    </row>
    <row r="271" spans="2:3" s="19" customFormat="1" x14ac:dyDescent="0.3">
      <c r="B271" s="18"/>
      <c r="C271" s="17"/>
    </row>
    <row r="272" spans="2:3" s="19" customFormat="1" x14ac:dyDescent="0.3">
      <c r="B272" s="18"/>
      <c r="C272" s="17"/>
    </row>
    <row r="273" spans="2:3" s="19" customFormat="1" x14ac:dyDescent="0.3">
      <c r="B273" s="18"/>
      <c r="C273" s="17"/>
    </row>
    <row r="274" spans="2:3" s="19" customFormat="1" x14ac:dyDescent="0.3">
      <c r="B274" s="18"/>
      <c r="C274" s="17"/>
    </row>
    <row r="275" spans="2:3" s="19" customFormat="1" x14ac:dyDescent="0.3">
      <c r="B275" s="18"/>
      <c r="C275" s="17"/>
    </row>
    <row r="276" spans="2:3" s="19" customFormat="1" x14ac:dyDescent="0.3">
      <c r="B276" s="18"/>
      <c r="C276" s="17"/>
    </row>
    <row r="277" spans="2:3" s="19" customFormat="1" x14ac:dyDescent="0.3">
      <c r="B277" s="18"/>
      <c r="C277" s="17"/>
    </row>
    <row r="278" spans="2:3" s="19" customFormat="1" x14ac:dyDescent="0.3">
      <c r="B278" s="18"/>
      <c r="C278" s="17"/>
    </row>
    <row r="279" spans="2:3" s="19" customFormat="1" x14ac:dyDescent="0.3">
      <c r="B279" s="18"/>
      <c r="C279" s="17"/>
    </row>
    <row r="280" spans="2:3" s="19" customFormat="1" x14ac:dyDescent="0.3">
      <c r="B280" s="18"/>
      <c r="C280" s="17"/>
    </row>
    <row r="281" spans="2:3" s="19" customFormat="1" x14ac:dyDescent="0.3">
      <c r="B281" s="18"/>
      <c r="C281" s="17"/>
    </row>
    <row r="282" spans="2:3" s="19" customFormat="1" x14ac:dyDescent="0.3">
      <c r="B282" s="18"/>
      <c r="C282" s="17"/>
    </row>
    <row r="283" spans="2:3" s="19" customFormat="1" x14ac:dyDescent="0.3">
      <c r="B283" s="18"/>
      <c r="C283" s="17"/>
    </row>
    <row r="284" spans="2:3" s="19" customFormat="1" x14ac:dyDescent="0.3">
      <c r="B284" s="18"/>
      <c r="C284" s="17"/>
    </row>
    <row r="285" spans="2:3" s="19" customFormat="1" x14ac:dyDescent="0.3">
      <c r="B285" s="18"/>
      <c r="C285" s="17"/>
    </row>
    <row r="286" spans="2:3" s="19" customFormat="1" x14ac:dyDescent="0.3">
      <c r="B286" s="18"/>
      <c r="C286" s="17"/>
    </row>
    <row r="287" spans="2:3" s="19" customFormat="1" x14ac:dyDescent="0.3">
      <c r="B287" s="18"/>
      <c r="C287" s="17"/>
    </row>
    <row r="288" spans="2:3" s="19" customFormat="1" x14ac:dyDescent="0.3">
      <c r="B288" s="18"/>
      <c r="C288" s="17"/>
    </row>
    <row r="289" spans="2:3" s="19" customFormat="1" x14ac:dyDescent="0.3">
      <c r="B289" s="18"/>
      <c r="C289" s="17"/>
    </row>
    <row r="290" spans="2:3" s="19" customFormat="1" x14ac:dyDescent="0.3">
      <c r="B290" s="18"/>
      <c r="C290" s="17"/>
    </row>
    <row r="291" spans="2:3" s="19" customFormat="1" x14ac:dyDescent="0.3">
      <c r="B291" s="18"/>
      <c r="C291" s="17"/>
    </row>
    <row r="292" spans="2:3" s="19" customFormat="1" x14ac:dyDescent="0.3">
      <c r="B292" s="18"/>
      <c r="C292" s="17"/>
    </row>
    <row r="293" spans="2:3" s="19" customFormat="1" x14ac:dyDescent="0.3">
      <c r="B293" s="18"/>
      <c r="C293" s="17"/>
    </row>
    <row r="294" spans="2:3" s="19" customFormat="1" x14ac:dyDescent="0.3">
      <c r="B294" s="18"/>
      <c r="C294" s="17"/>
    </row>
    <row r="295" spans="2:3" s="19" customFormat="1" x14ac:dyDescent="0.3">
      <c r="B295" s="18"/>
      <c r="C295" s="17"/>
    </row>
    <row r="296" spans="2:3" s="19" customFormat="1" x14ac:dyDescent="0.3">
      <c r="B296" s="18"/>
      <c r="C296" s="17"/>
    </row>
    <row r="297" spans="2:3" s="19" customFormat="1" x14ac:dyDescent="0.3">
      <c r="B297" s="18"/>
      <c r="C297" s="17"/>
    </row>
    <row r="298" spans="2:3" s="19" customFormat="1" x14ac:dyDescent="0.3">
      <c r="B298" s="18"/>
      <c r="C298" s="17"/>
    </row>
    <row r="299" spans="2:3" s="19" customFormat="1" x14ac:dyDescent="0.3">
      <c r="B299" s="18"/>
      <c r="C299" s="17"/>
    </row>
    <row r="300" spans="2:3" s="19" customFormat="1" x14ac:dyDescent="0.3">
      <c r="B300" s="18"/>
      <c r="C300" s="17"/>
    </row>
    <row r="301" spans="2:3" s="19" customFormat="1" x14ac:dyDescent="0.3">
      <c r="B301" s="18"/>
      <c r="C301" s="17"/>
    </row>
    <row r="302" spans="2:3" s="19" customFormat="1" x14ac:dyDescent="0.3">
      <c r="B302" s="18"/>
      <c r="C302" s="17"/>
    </row>
    <row r="303" spans="2:3" s="19" customFormat="1" x14ac:dyDescent="0.3">
      <c r="B303" s="18"/>
      <c r="C303" s="17"/>
    </row>
    <row r="304" spans="2:3" s="19" customFormat="1" x14ac:dyDescent="0.3">
      <c r="B304" s="18"/>
      <c r="C304" s="17"/>
    </row>
    <row r="305" spans="2:3" s="19" customFormat="1" x14ac:dyDescent="0.3">
      <c r="B305" s="18"/>
      <c r="C305" s="17"/>
    </row>
    <row r="306" spans="2:3" s="19" customFormat="1" x14ac:dyDescent="0.3">
      <c r="B306" s="18"/>
      <c r="C306" s="17"/>
    </row>
    <row r="307" spans="2:3" s="19" customFormat="1" x14ac:dyDescent="0.3">
      <c r="B307" s="18"/>
      <c r="C307" s="17"/>
    </row>
    <row r="308" spans="2:3" s="19" customFormat="1" x14ac:dyDescent="0.3">
      <c r="B308" s="18"/>
      <c r="C308" s="17"/>
    </row>
    <row r="309" spans="2:3" s="19" customFormat="1" x14ac:dyDescent="0.3">
      <c r="B309" s="18"/>
      <c r="C309" s="17"/>
    </row>
    <row r="310" spans="2:3" s="19" customFormat="1" x14ac:dyDescent="0.3">
      <c r="B310" s="18"/>
      <c r="C310" s="17"/>
    </row>
    <row r="311" spans="2:3" s="19" customFormat="1" x14ac:dyDescent="0.3">
      <c r="B311" s="18"/>
      <c r="C311" s="17"/>
    </row>
    <row r="312" spans="2:3" s="19" customFormat="1" x14ac:dyDescent="0.3">
      <c r="B312" s="18"/>
      <c r="C312" s="17"/>
    </row>
    <row r="313" spans="2:3" s="19" customFormat="1" x14ac:dyDescent="0.3">
      <c r="B313" s="18"/>
      <c r="C313" s="17"/>
    </row>
    <row r="314" spans="2:3" s="19" customFormat="1" x14ac:dyDescent="0.3">
      <c r="B314" s="18"/>
      <c r="C314" s="17"/>
    </row>
    <row r="315" spans="2:3" s="19" customFormat="1" x14ac:dyDescent="0.3">
      <c r="B315" s="18"/>
      <c r="C315" s="17"/>
    </row>
    <row r="316" spans="2:3" s="19" customFormat="1" x14ac:dyDescent="0.3">
      <c r="B316" s="18"/>
      <c r="C316" s="17"/>
    </row>
    <row r="317" spans="2:3" s="19" customFormat="1" x14ac:dyDescent="0.3">
      <c r="B317" s="18"/>
      <c r="C317" s="17"/>
    </row>
    <row r="318" spans="2:3" s="19" customFormat="1" x14ac:dyDescent="0.3">
      <c r="B318" s="18"/>
      <c r="C318" s="17"/>
    </row>
    <row r="319" spans="2:3" s="19" customFormat="1" x14ac:dyDescent="0.3">
      <c r="B319" s="18"/>
      <c r="C319" s="17"/>
    </row>
    <row r="320" spans="2:3" s="19" customFormat="1" x14ac:dyDescent="0.3">
      <c r="B320" s="18"/>
      <c r="C320" s="17"/>
    </row>
    <row r="321" spans="2:3" s="19" customFormat="1" x14ac:dyDescent="0.3">
      <c r="B321" s="18"/>
      <c r="C321" s="17"/>
    </row>
    <row r="322" spans="2:3" s="19" customFormat="1" x14ac:dyDescent="0.3">
      <c r="B322" s="18"/>
      <c r="C322" s="17"/>
    </row>
    <row r="323" spans="2:3" s="19" customFormat="1" x14ac:dyDescent="0.3">
      <c r="B323" s="18"/>
      <c r="C323" s="17"/>
    </row>
    <row r="324" spans="2:3" s="19" customFormat="1" x14ac:dyDescent="0.3">
      <c r="B324" s="18"/>
      <c r="C324" s="17"/>
    </row>
    <row r="325" spans="2:3" s="19" customFormat="1" x14ac:dyDescent="0.3">
      <c r="B325" s="18"/>
      <c r="C325" s="17"/>
    </row>
    <row r="326" spans="2:3" s="19" customFormat="1" x14ac:dyDescent="0.3">
      <c r="B326" s="18"/>
      <c r="C326" s="17"/>
    </row>
    <row r="327" spans="2:3" s="19" customFormat="1" x14ac:dyDescent="0.3">
      <c r="B327" s="18"/>
      <c r="C327" s="17"/>
    </row>
    <row r="328" spans="2:3" s="19" customFormat="1" x14ac:dyDescent="0.3">
      <c r="B328" s="18"/>
      <c r="C328" s="17"/>
    </row>
    <row r="329" spans="2:3" s="19" customFormat="1" x14ac:dyDescent="0.3">
      <c r="B329" s="18"/>
      <c r="C329" s="17"/>
    </row>
    <row r="330" spans="2:3" s="19" customFormat="1" x14ac:dyDescent="0.3">
      <c r="B330" s="18"/>
      <c r="C330" s="17"/>
    </row>
    <row r="331" spans="2:3" s="19" customFormat="1" x14ac:dyDescent="0.3">
      <c r="B331" s="18"/>
      <c r="C331" s="17"/>
    </row>
    <row r="332" spans="2:3" s="19" customFormat="1" x14ac:dyDescent="0.3">
      <c r="B332" s="18"/>
      <c r="C332" s="17"/>
    </row>
    <row r="333" spans="2:3" s="19" customFormat="1" x14ac:dyDescent="0.3">
      <c r="B333" s="18"/>
      <c r="C333" s="17"/>
    </row>
    <row r="334" spans="2:3" s="19" customFormat="1" x14ac:dyDescent="0.3">
      <c r="B334" s="18"/>
      <c r="C334" s="17"/>
    </row>
    <row r="335" spans="2:3" s="19" customFormat="1" x14ac:dyDescent="0.3">
      <c r="B335" s="18"/>
      <c r="C335" s="17"/>
    </row>
    <row r="336" spans="2:3" s="19" customFormat="1" x14ac:dyDescent="0.3">
      <c r="B336" s="18"/>
      <c r="C336" s="17"/>
    </row>
  </sheetData>
  <autoFilter ref="A8:B162" xr:uid="{0574B438-02B8-49DD-AC79-E11117D163C5}"/>
  <mergeCells count="33">
    <mergeCell ref="A46:B46"/>
    <mergeCell ref="A3:C3"/>
    <mergeCell ref="A4:C4"/>
    <mergeCell ref="A6:C6"/>
    <mergeCell ref="A43:B43"/>
    <mergeCell ref="A44:C44"/>
    <mergeCell ref="A96:B96"/>
    <mergeCell ref="A47:C47"/>
    <mergeCell ref="A56:B56"/>
    <mergeCell ref="A57:C57"/>
    <mergeCell ref="A67:B67"/>
    <mergeCell ref="A68:C68"/>
    <mergeCell ref="A81:B81"/>
    <mergeCell ref="A82:C82"/>
    <mergeCell ref="A84:B84"/>
    <mergeCell ref="A85:C85"/>
    <mergeCell ref="A144:B144"/>
    <mergeCell ref="A97:C97"/>
    <mergeCell ref="A106:B106"/>
    <mergeCell ref="A107:C107"/>
    <mergeCell ref="A115:B115"/>
    <mergeCell ref="A116:C116"/>
    <mergeCell ref="A122:B122"/>
    <mergeCell ref="A123:C123"/>
    <mergeCell ref="A129:B129"/>
    <mergeCell ref="A130:C130"/>
    <mergeCell ref="A145:C145"/>
    <mergeCell ref="A149:B149"/>
    <mergeCell ref="A150:C150"/>
    <mergeCell ref="A162:B162"/>
    <mergeCell ref="A167:B167"/>
    <mergeCell ref="A163:C163"/>
    <mergeCell ref="A166:B166"/>
  </mergeCells>
  <phoneticPr fontId="10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325"/>
  <sheetViews>
    <sheetView tabSelected="1" zoomScale="130" zoomScaleNormal="130" workbookViewId="0">
      <pane ySplit="8" topLeftCell="A151" activePane="bottomLeft" state="frozen"/>
      <selection pane="bottomLeft" activeCell="D161" sqref="D161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6" style="8" customWidth="1"/>
    <col min="4" max="4" width="15.88671875" style="19" customWidth="1"/>
    <col min="5" max="5" width="16.109375" style="19" bestFit="1" customWidth="1"/>
    <col min="6" max="6" width="15.6640625" style="19" bestFit="1" customWidth="1"/>
    <col min="7" max="38" width="11.44140625" style="19"/>
    <col min="39" max="16384" width="11.44140625" style="1"/>
  </cols>
  <sheetData>
    <row r="1" spans="1:6" s="19" customFormat="1" x14ac:dyDescent="0.3">
      <c r="B1" s="18"/>
      <c r="C1" s="17"/>
    </row>
    <row r="2" spans="1:6" s="21" customFormat="1" x14ac:dyDescent="0.3">
      <c r="D2" s="22"/>
    </row>
    <row r="3" spans="1:6" s="21" customFormat="1" ht="22.5" customHeight="1" x14ac:dyDescent="0.3">
      <c r="A3" s="39" t="s">
        <v>85</v>
      </c>
      <c r="B3" s="39"/>
      <c r="C3" s="39"/>
      <c r="D3" s="24"/>
      <c r="E3" s="24"/>
    </row>
    <row r="4" spans="1:6" s="21" customFormat="1" ht="24.75" customHeight="1" x14ac:dyDescent="0.3">
      <c r="A4" s="39" t="s">
        <v>90</v>
      </c>
      <c r="B4" s="39"/>
      <c r="C4" s="39"/>
      <c r="D4" s="24"/>
      <c r="E4" s="24"/>
    </row>
    <row r="5" spans="1:6" s="21" customFormat="1" ht="24.75" customHeight="1" x14ac:dyDescent="0.3">
      <c r="A5" s="23"/>
      <c r="B5" s="26" t="s">
        <v>91</v>
      </c>
      <c r="C5" s="23"/>
      <c r="D5" s="24"/>
      <c r="E5" s="24"/>
    </row>
    <row r="6" spans="1:6" s="21" customFormat="1" ht="26.25" customHeight="1" x14ac:dyDescent="0.3">
      <c r="A6" s="39"/>
      <c r="B6" s="39"/>
      <c r="C6" s="39"/>
      <c r="D6" s="24"/>
      <c r="E6" s="24"/>
    </row>
    <row r="7" spans="1:6" s="19" customFormat="1" x14ac:dyDescent="0.3">
      <c r="B7" s="18"/>
      <c r="C7" s="17"/>
    </row>
    <row r="8" spans="1:6" ht="27" customHeight="1" x14ac:dyDescent="0.3">
      <c r="A8" s="6" t="s">
        <v>9</v>
      </c>
      <c r="B8" s="7" t="s">
        <v>10</v>
      </c>
      <c r="C8" s="11" t="s">
        <v>87</v>
      </c>
    </row>
    <row r="9" spans="1:6" ht="21" customHeight="1" x14ac:dyDescent="0.3">
      <c r="A9" s="44" t="s">
        <v>88</v>
      </c>
      <c r="B9" s="45"/>
      <c r="C9" s="46"/>
    </row>
    <row r="10" spans="1:6" ht="29.25" customHeight="1" x14ac:dyDescent="0.3">
      <c r="A10" s="3" t="s">
        <v>73</v>
      </c>
      <c r="B10" s="5" t="s">
        <v>29</v>
      </c>
      <c r="C10" s="4">
        <v>4000000</v>
      </c>
    </row>
    <row r="11" spans="1:6" ht="29.25" customHeight="1" x14ac:dyDescent="0.3">
      <c r="A11" s="3" t="s">
        <v>84</v>
      </c>
      <c r="B11" s="5" t="s">
        <v>8</v>
      </c>
      <c r="C11" s="4">
        <v>20164000</v>
      </c>
    </row>
    <row r="12" spans="1:6" ht="29.25" customHeight="1" x14ac:dyDescent="0.3">
      <c r="A12" s="3" t="s">
        <v>74</v>
      </c>
      <c r="B12" s="5" t="s">
        <v>0</v>
      </c>
      <c r="C12" s="4">
        <v>1950000</v>
      </c>
    </row>
    <row r="13" spans="1:6" ht="29.25" customHeight="1" x14ac:dyDescent="0.3">
      <c r="A13" s="3" t="s">
        <v>75</v>
      </c>
      <c r="B13" s="5" t="s">
        <v>1</v>
      </c>
      <c r="C13" s="4">
        <v>6125000</v>
      </c>
      <c r="F13" s="17"/>
    </row>
    <row r="14" spans="1:6" ht="29.25" customHeight="1" x14ac:dyDescent="0.3">
      <c r="A14" s="3" t="s">
        <v>76</v>
      </c>
      <c r="B14" s="5" t="s">
        <v>2</v>
      </c>
      <c r="C14" s="4">
        <v>0</v>
      </c>
      <c r="F14" s="17"/>
    </row>
    <row r="15" spans="1:6" ht="29.25" customHeight="1" x14ac:dyDescent="0.3">
      <c r="A15" s="3" t="s">
        <v>77</v>
      </c>
      <c r="B15" s="5" t="s">
        <v>30</v>
      </c>
      <c r="C15" s="4">
        <v>1517084</v>
      </c>
      <c r="F15" s="17"/>
    </row>
    <row r="16" spans="1:6" ht="29.25" customHeight="1" x14ac:dyDescent="0.3">
      <c r="A16" s="3" t="s">
        <v>78</v>
      </c>
      <c r="B16" s="5" t="s">
        <v>31</v>
      </c>
      <c r="C16" s="4">
        <v>333333</v>
      </c>
      <c r="F16" s="17"/>
    </row>
    <row r="17" spans="1:6" ht="29.25" customHeight="1" x14ac:dyDescent="0.3">
      <c r="A17" s="3" t="s">
        <v>79</v>
      </c>
      <c r="B17" s="5" t="s">
        <v>3</v>
      </c>
      <c r="C17" s="4">
        <v>3023653</v>
      </c>
      <c r="F17" s="17"/>
    </row>
    <row r="18" spans="1:6" ht="29.25" customHeight="1" x14ac:dyDescent="0.3">
      <c r="A18" s="3" t="s">
        <v>80</v>
      </c>
      <c r="B18" s="5" t="s">
        <v>4</v>
      </c>
      <c r="C18" s="4">
        <v>192925</v>
      </c>
      <c r="F18" s="17"/>
    </row>
    <row r="19" spans="1:6" ht="29.25" customHeight="1" x14ac:dyDescent="0.3">
      <c r="A19" s="3" t="s">
        <v>81</v>
      </c>
      <c r="B19" s="5" t="s">
        <v>5</v>
      </c>
      <c r="C19" s="4">
        <v>1578763</v>
      </c>
      <c r="F19" s="17"/>
    </row>
    <row r="20" spans="1:6" ht="29.25" customHeight="1" x14ac:dyDescent="0.3">
      <c r="A20" s="3" t="s">
        <v>82</v>
      </c>
      <c r="B20" s="5" t="s">
        <v>6</v>
      </c>
      <c r="C20" s="4">
        <v>897950</v>
      </c>
      <c r="F20" s="17"/>
    </row>
    <row r="21" spans="1:6" ht="29.25" customHeight="1" x14ac:dyDescent="0.3">
      <c r="A21" s="3" t="s">
        <v>83</v>
      </c>
      <c r="B21" s="5" t="s">
        <v>7</v>
      </c>
      <c r="C21" s="4">
        <v>468975</v>
      </c>
      <c r="F21" s="17"/>
    </row>
    <row r="22" spans="1:6" ht="29.25" customHeight="1" x14ac:dyDescent="0.3">
      <c r="A22" s="3" t="s">
        <v>290</v>
      </c>
      <c r="B22" s="5" t="s">
        <v>192</v>
      </c>
      <c r="C22" s="4">
        <v>17000000</v>
      </c>
      <c r="F22" s="17"/>
    </row>
    <row r="23" spans="1:6" ht="29.25" customHeight="1" x14ac:dyDescent="0.3">
      <c r="A23" s="3" t="s">
        <v>291</v>
      </c>
      <c r="B23" s="5" t="s">
        <v>292</v>
      </c>
      <c r="C23" s="4">
        <v>4000000</v>
      </c>
      <c r="F23" s="17"/>
    </row>
    <row r="24" spans="1:6" ht="29.25" customHeight="1" x14ac:dyDescent="0.3">
      <c r="A24" s="3" t="s">
        <v>115</v>
      </c>
      <c r="B24" s="5" t="s">
        <v>280</v>
      </c>
      <c r="C24" s="4">
        <v>700000</v>
      </c>
      <c r="F24" s="17"/>
    </row>
    <row r="25" spans="1:6" ht="29.25" customHeight="1" x14ac:dyDescent="0.3">
      <c r="A25" s="3" t="s">
        <v>118</v>
      </c>
      <c r="B25" s="5" t="s">
        <v>119</v>
      </c>
      <c r="C25" s="4">
        <v>5502200</v>
      </c>
      <c r="F25" s="17"/>
    </row>
    <row r="26" spans="1:6" ht="29.25" customHeight="1" x14ac:dyDescent="0.3">
      <c r="A26" s="3" t="s">
        <v>294</v>
      </c>
      <c r="B26" s="5" t="s">
        <v>293</v>
      </c>
      <c r="C26" s="4">
        <v>50000000</v>
      </c>
      <c r="F26" s="17"/>
    </row>
    <row r="27" spans="1:6" ht="29.25" customHeight="1" x14ac:dyDescent="0.3">
      <c r="A27" s="3" t="s">
        <v>295</v>
      </c>
      <c r="B27" s="5" t="s">
        <v>296</v>
      </c>
      <c r="C27" s="4">
        <v>4864432.13</v>
      </c>
      <c r="F27" s="17"/>
    </row>
    <row r="28" spans="1:6" ht="29.25" customHeight="1" x14ac:dyDescent="0.3">
      <c r="A28" s="3" t="s">
        <v>92</v>
      </c>
      <c r="B28" s="5" t="s">
        <v>93</v>
      </c>
      <c r="C28" s="4">
        <v>3631314</v>
      </c>
      <c r="F28" s="17"/>
    </row>
    <row r="29" spans="1:6" ht="29.25" customHeight="1" x14ac:dyDescent="0.3">
      <c r="A29" s="3" t="s">
        <v>120</v>
      </c>
      <c r="B29" s="5" t="s">
        <v>236</v>
      </c>
      <c r="C29" s="4">
        <v>16477398</v>
      </c>
      <c r="F29" s="17"/>
    </row>
    <row r="30" spans="1:6" ht="29.25" customHeight="1" x14ac:dyDescent="0.3">
      <c r="A30" s="3" t="s">
        <v>109</v>
      </c>
      <c r="B30" s="5" t="s">
        <v>110</v>
      </c>
      <c r="C30" s="4">
        <v>10882000</v>
      </c>
      <c r="F30" s="17"/>
    </row>
    <row r="31" spans="1:6" ht="29.25" customHeight="1" x14ac:dyDescent="0.3">
      <c r="A31" s="3" t="s">
        <v>98</v>
      </c>
      <c r="B31" s="5" t="s">
        <v>99</v>
      </c>
      <c r="C31" s="40">
        <v>33930000</v>
      </c>
      <c r="F31" s="17"/>
    </row>
    <row r="32" spans="1:6" ht="29.25" customHeight="1" x14ac:dyDescent="0.3">
      <c r="A32" s="3" t="s">
        <v>297</v>
      </c>
      <c r="B32" s="5" t="s">
        <v>300</v>
      </c>
      <c r="C32" s="4">
        <v>131464.79999999999</v>
      </c>
      <c r="F32" s="17"/>
    </row>
    <row r="33" spans="1:6" ht="29.25" customHeight="1" x14ac:dyDescent="0.3">
      <c r="A33" s="3" t="s">
        <v>298</v>
      </c>
      <c r="B33" s="5" t="s">
        <v>299</v>
      </c>
      <c r="C33" s="4">
        <v>4000000</v>
      </c>
      <c r="F33" s="17"/>
    </row>
    <row r="34" spans="1:6" ht="29.25" customHeight="1" x14ac:dyDescent="0.3">
      <c r="A34" s="3" t="s">
        <v>301</v>
      </c>
      <c r="B34" s="5" t="s">
        <v>189</v>
      </c>
      <c r="C34" s="4">
        <v>55000000</v>
      </c>
      <c r="F34" s="17"/>
    </row>
    <row r="35" spans="1:6" ht="29.25" customHeight="1" x14ac:dyDescent="0.3">
      <c r="A35" s="32" t="s">
        <v>373</v>
      </c>
      <c r="B35" s="33"/>
      <c r="C35" s="16">
        <f>SUM(C10:C34)</f>
        <v>246370491.93000001</v>
      </c>
      <c r="D35" s="17"/>
    </row>
    <row r="36" spans="1:6" ht="29.25" customHeight="1" x14ac:dyDescent="0.3">
      <c r="A36" s="37" t="s">
        <v>35</v>
      </c>
      <c r="B36" s="38"/>
      <c r="C36" s="38"/>
    </row>
    <row r="37" spans="1:6" ht="29.25" customHeight="1" x14ac:dyDescent="0.3">
      <c r="A37" s="3" t="s">
        <v>302</v>
      </c>
      <c r="B37" s="12" t="s">
        <v>0</v>
      </c>
      <c r="C37" s="4">
        <v>2000000</v>
      </c>
      <c r="F37" s="19">
        <v>174695500</v>
      </c>
    </row>
    <row r="38" spans="1:6" ht="29.25" customHeight="1" x14ac:dyDescent="0.3">
      <c r="A38" s="3" t="s">
        <v>37</v>
      </c>
      <c r="B38" s="12" t="s">
        <v>32</v>
      </c>
      <c r="C38" s="4">
        <v>166667</v>
      </c>
      <c r="F38" s="19">
        <v>179995500</v>
      </c>
    </row>
    <row r="39" spans="1:6" ht="29.25" customHeight="1" x14ac:dyDescent="0.3">
      <c r="A39" s="3" t="s">
        <v>41</v>
      </c>
      <c r="B39" s="12" t="s">
        <v>38</v>
      </c>
      <c r="C39" s="4">
        <v>185000</v>
      </c>
      <c r="F39" s="43">
        <f>SUM(F37-F38)</f>
        <v>-5300000</v>
      </c>
    </row>
    <row r="40" spans="1:6" ht="29.25" customHeight="1" x14ac:dyDescent="0.3">
      <c r="A40" s="3" t="s">
        <v>42</v>
      </c>
      <c r="B40" s="12" t="s">
        <v>374</v>
      </c>
      <c r="C40" s="4">
        <v>10000</v>
      </c>
    </row>
    <row r="41" spans="1:6" ht="29.25" customHeight="1" x14ac:dyDescent="0.3">
      <c r="A41" s="3" t="s">
        <v>39</v>
      </c>
      <c r="B41" s="12" t="s">
        <v>43</v>
      </c>
      <c r="C41" s="4">
        <v>108400</v>
      </c>
    </row>
    <row r="42" spans="1:6" ht="29.25" customHeight="1" x14ac:dyDescent="0.3">
      <c r="A42" s="3" t="s">
        <v>40</v>
      </c>
      <c r="B42" s="12" t="s">
        <v>44</v>
      </c>
      <c r="C42" s="4">
        <v>60000</v>
      </c>
    </row>
    <row r="43" spans="1:6" ht="29.25" customHeight="1" x14ac:dyDescent="0.3">
      <c r="A43" s="3" t="s">
        <v>45</v>
      </c>
      <c r="B43" s="12" t="s">
        <v>33</v>
      </c>
      <c r="C43" s="4">
        <v>30000</v>
      </c>
    </row>
    <row r="44" spans="1:6" ht="29.25" customHeight="1" x14ac:dyDescent="0.3">
      <c r="A44" s="32" t="s">
        <v>372</v>
      </c>
      <c r="B44" s="33"/>
      <c r="C44" s="16">
        <f>SUM(C37:C43)</f>
        <v>2560067</v>
      </c>
    </row>
    <row r="45" spans="1:6" ht="29.25" customHeight="1" x14ac:dyDescent="0.3">
      <c r="A45" s="30" t="s">
        <v>46</v>
      </c>
      <c r="B45" s="31"/>
      <c r="C45" s="31"/>
    </row>
    <row r="46" spans="1:6" ht="29.25" customHeight="1" x14ac:dyDescent="0.3">
      <c r="A46" s="3" t="s">
        <v>303</v>
      </c>
      <c r="B46" s="12" t="s">
        <v>192</v>
      </c>
      <c r="C46" s="4">
        <v>1000000</v>
      </c>
    </row>
    <row r="47" spans="1:6" ht="29.25" customHeight="1" x14ac:dyDescent="0.3">
      <c r="A47" s="3" t="s">
        <v>304</v>
      </c>
      <c r="B47" s="12" t="s">
        <v>138</v>
      </c>
      <c r="C47" s="4">
        <v>1000000</v>
      </c>
    </row>
    <row r="48" spans="1:6" ht="29.25" customHeight="1" x14ac:dyDescent="0.3">
      <c r="A48" s="3" t="s">
        <v>306</v>
      </c>
      <c r="B48" s="12" t="s">
        <v>305</v>
      </c>
      <c r="C48" s="4">
        <v>300000</v>
      </c>
    </row>
    <row r="49" spans="1:3" ht="29.25" customHeight="1" x14ac:dyDescent="0.3">
      <c r="A49" s="3" t="s">
        <v>307</v>
      </c>
      <c r="B49" s="12" t="s">
        <v>114</v>
      </c>
      <c r="C49" s="4">
        <v>3000000</v>
      </c>
    </row>
    <row r="50" spans="1:3" ht="29.25" customHeight="1" x14ac:dyDescent="0.3">
      <c r="A50" s="32" t="s">
        <v>371</v>
      </c>
      <c r="B50" s="33"/>
      <c r="C50" s="16">
        <f>SUM(C46:C49)</f>
        <v>5300000</v>
      </c>
    </row>
    <row r="51" spans="1:3" ht="29.25" customHeight="1" x14ac:dyDescent="0.3">
      <c r="A51" s="30" t="s">
        <v>47</v>
      </c>
      <c r="B51" s="31"/>
      <c r="C51" s="31"/>
    </row>
    <row r="52" spans="1:3" ht="29.25" customHeight="1" x14ac:dyDescent="0.3">
      <c r="A52" s="3" t="s">
        <v>11</v>
      </c>
      <c r="B52" s="12" t="s">
        <v>0</v>
      </c>
      <c r="C52" s="4">
        <v>1000000</v>
      </c>
    </row>
    <row r="53" spans="1:3" ht="29.25" customHeight="1" x14ac:dyDescent="0.3">
      <c r="A53" s="3" t="s">
        <v>58</v>
      </c>
      <c r="B53" s="12" t="s">
        <v>32</v>
      </c>
      <c r="C53" s="4">
        <v>83333</v>
      </c>
    </row>
    <row r="54" spans="1:3" ht="29.25" customHeight="1" x14ac:dyDescent="0.3">
      <c r="A54" s="3" t="s">
        <v>12</v>
      </c>
      <c r="B54" s="12" t="s">
        <v>38</v>
      </c>
      <c r="C54" s="4">
        <v>92500</v>
      </c>
    </row>
    <row r="55" spans="1:3" ht="29.25" customHeight="1" x14ac:dyDescent="0.3">
      <c r="A55" s="3" t="s">
        <v>13</v>
      </c>
      <c r="B55" s="12" t="s">
        <v>374</v>
      </c>
      <c r="C55" s="4">
        <v>5000</v>
      </c>
    </row>
    <row r="56" spans="1:3" ht="29.25" customHeight="1" x14ac:dyDescent="0.3">
      <c r="A56" s="3" t="s">
        <v>14</v>
      </c>
      <c r="B56" s="12" t="s">
        <v>43</v>
      </c>
      <c r="C56" s="4">
        <v>54200</v>
      </c>
    </row>
    <row r="57" spans="1:3" ht="29.25" customHeight="1" x14ac:dyDescent="0.3">
      <c r="A57" s="3" t="s">
        <v>15</v>
      </c>
      <c r="B57" s="12" t="s">
        <v>44</v>
      </c>
      <c r="C57" s="4">
        <v>30000</v>
      </c>
    </row>
    <row r="58" spans="1:3" ht="29.25" customHeight="1" x14ac:dyDescent="0.3">
      <c r="A58" s="3" t="s">
        <v>16</v>
      </c>
      <c r="B58" s="12" t="s">
        <v>33</v>
      </c>
      <c r="C58" s="4">
        <v>15000</v>
      </c>
    </row>
    <row r="59" spans="1:3" ht="29.25" customHeight="1" x14ac:dyDescent="0.3">
      <c r="A59" s="3" t="s">
        <v>308</v>
      </c>
      <c r="B59" s="12" t="s">
        <v>280</v>
      </c>
      <c r="C59" s="4">
        <v>1000000</v>
      </c>
    </row>
    <row r="60" spans="1:3" ht="29.25" customHeight="1" x14ac:dyDescent="0.3">
      <c r="A60" s="3" t="s">
        <v>309</v>
      </c>
      <c r="B60" s="12" t="s">
        <v>236</v>
      </c>
      <c r="C60" s="4">
        <v>7759670</v>
      </c>
    </row>
    <row r="61" spans="1:3" ht="29.25" customHeight="1" x14ac:dyDescent="0.3">
      <c r="A61" s="32" t="s">
        <v>370</v>
      </c>
      <c r="B61" s="33"/>
      <c r="C61" s="16">
        <f>SUM(C52:C60)</f>
        <v>10039703</v>
      </c>
    </row>
    <row r="62" spans="1:3" ht="29.25" customHeight="1" x14ac:dyDescent="0.3">
      <c r="A62" s="30" t="s">
        <v>48</v>
      </c>
      <c r="B62" s="31"/>
      <c r="C62" s="31"/>
    </row>
    <row r="63" spans="1:3" ht="29.25" customHeight="1" x14ac:dyDescent="0.3">
      <c r="A63" s="3" t="s">
        <v>310</v>
      </c>
      <c r="B63" s="12" t="s">
        <v>0</v>
      </c>
      <c r="C63" s="4">
        <v>2000000</v>
      </c>
    </row>
    <row r="64" spans="1:3" ht="29.25" customHeight="1" x14ac:dyDescent="0.3">
      <c r="A64" s="3" t="s">
        <v>311</v>
      </c>
      <c r="B64" s="12" t="s">
        <v>1</v>
      </c>
      <c r="C64" s="4">
        <v>550000</v>
      </c>
    </row>
    <row r="65" spans="1:3" ht="29.25" customHeight="1" x14ac:dyDescent="0.3">
      <c r="A65" s="3" t="s">
        <v>60</v>
      </c>
      <c r="B65" s="12" t="s">
        <v>38</v>
      </c>
      <c r="C65" s="4">
        <v>185000</v>
      </c>
    </row>
    <row r="66" spans="1:3" ht="29.25" customHeight="1" x14ac:dyDescent="0.3">
      <c r="A66" s="3" t="s">
        <v>59</v>
      </c>
      <c r="B66" s="12" t="s">
        <v>32</v>
      </c>
      <c r="C66" s="4">
        <v>166667</v>
      </c>
    </row>
    <row r="67" spans="1:3" ht="29.25" customHeight="1" x14ac:dyDescent="0.3">
      <c r="A67" s="3" t="s">
        <v>61</v>
      </c>
      <c r="B67" s="12" t="s">
        <v>374</v>
      </c>
      <c r="C67" s="4">
        <v>10000</v>
      </c>
    </row>
    <row r="68" spans="1:3" ht="29.25" customHeight="1" x14ac:dyDescent="0.3">
      <c r="A68" s="3" t="s">
        <v>62</v>
      </c>
      <c r="B68" s="12" t="s">
        <v>43</v>
      </c>
      <c r="C68" s="4">
        <v>108400</v>
      </c>
    </row>
    <row r="69" spans="1:3" ht="29.25" customHeight="1" x14ac:dyDescent="0.3">
      <c r="A69" s="3" t="s">
        <v>63</v>
      </c>
      <c r="B69" s="12" t="s">
        <v>44</v>
      </c>
      <c r="C69" s="4">
        <v>60000</v>
      </c>
    </row>
    <row r="70" spans="1:3" ht="29.25" customHeight="1" x14ac:dyDescent="0.3">
      <c r="A70" s="3" t="s">
        <v>64</v>
      </c>
      <c r="B70" s="12" t="s">
        <v>33</v>
      </c>
      <c r="C70" s="4">
        <v>30000</v>
      </c>
    </row>
    <row r="71" spans="1:3" ht="29.25" customHeight="1" x14ac:dyDescent="0.3">
      <c r="A71" s="3" t="s">
        <v>312</v>
      </c>
      <c r="B71" s="12" t="s">
        <v>292</v>
      </c>
      <c r="C71" s="4">
        <v>500000</v>
      </c>
    </row>
    <row r="72" spans="1:3" ht="29.25" customHeight="1" x14ac:dyDescent="0.3">
      <c r="A72" s="32" t="s">
        <v>369</v>
      </c>
      <c r="B72" s="33"/>
      <c r="C72" s="16">
        <f>SUM(C63:C71)</f>
        <v>3610067</v>
      </c>
    </row>
    <row r="73" spans="1:3" ht="29.25" customHeight="1" x14ac:dyDescent="0.3">
      <c r="A73" s="30" t="s">
        <v>49</v>
      </c>
      <c r="B73" s="31"/>
      <c r="C73" s="31"/>
    </row>
    <row r="74" spans="1:3" ht="29.25" customHeight="1" x14ac:dyDescent="0.3">
      <c r="A74" s="3" t="s">
        <v>65</v>
      </c>
      <c r="B74" s="12" t="s">
        <v>8</v>
      </c>
      <c r="C74" s="4">
        <v>6500000</v>
      </c>
    </row>
    <row r="75" spans="1:3" ht="29.25" customHeight="1" x14ac:dyDescent="0.3">
      <c r="A75" s="3" t="s">
        <v>66</v>
      </c>
      <c r="B75" s="12" t="s">
        <v>32</v>
      </c>
      <c r="C75" s="4">
        <v>541667</v>
      </c>
    </row>
    <row r="76" spans="1:3" ht="29.25" customHeight="1" x14ac:dyDescent="0.3">
      <c r="A76" s="3" t="s">
        <v>67</v>
      </c>
      <c r="B76" s="12" t="s">
        <v>38</v>
      </c>
      <c r="C76" s="4">
        <v>601250</v>
      </c>
    </row>
    <row r="77" spans="1:3" ht="29.25" customHeight="1" x14ac:dyDescent="0.3">
      <c r="A77" s="3" t="s">
        <v>68</v>
      </c>
      <c r="B77" s="12" t="s">
        <v>374</v>
      </c>
      <c r="C77" s="4">
        <v>32500</v>
      </c>
    </row>
    <row r="78" spans="1:3" ht="29.25" customHeight="1" x14ac:dyDescent="0.3">
      <c r="A78" s="3" t="s">
        <v>69</v>
      </c>
      <c r="B78" s="12" t="s">
        <v>43</v>
      </c>
      <c r="C78" s="4">
        <v>352300</v>
      </c>
    </row>
    <row r="79" spans="1:3" ht="29.25" customHeight="1" x14ac:dyDescent="0.3">
      <c r="A79" s="3" t="s">
        <v>70</v>
      </c>
      <c r="B79" s="12" t="s">
        <v>44</v>
      </c>
      <c r="C79" s="4">
        <v>195000</v>
      </c>
    </row>
    <row r="80" spans="1:3" ht="29.25" customHeight="1" x14ac:dyDescent="0.3">
      <c r="A80" s="3" t="s">
        <v>71</v>
      </c>
      <c r="B80" s="12" t="s">
        <v>33</v>
      </c>
      <c r="C80" s="4">
        <v>97500</v>
      </c>
    </row>
    <row r="81" spans="1:3" ht="29.25" customHeight="1" x14ac:dyDescent="0.3">
      <c r="A81" s="3" t="s">
        <v>313</v>
      </c>
      <c r="B81" s="12" t="s">
        <v>192</v>
      </c>
      <c r="C81" s="4">
        <v>5000000</v>
      </c>
    </row>
    <row r="82" spans="1:3" ht="29.25" customHeight="1" x14ac:dyDescent="0.3">
      <c r="A82" s="3" t="s">
        <v>314</v>
      </c>
      <c r="B82" s="12" t="s">
        <v>292</v>
      </c>
      <c r="C82" s="4">
        <v>6000000</v>
      </c>
    </row>
    <row r="83" spans="1:3" ht="29.25" customHeight="1" x14ac:dyDescent="0.3">
      <c r="A83" s="3" t="s">
        <v>315</v>
      </c>
      <c r="B83" s="12" t="s">
        <v>236</v>
      </c>
      <c r="C83" s="4">
        <v>63198988</v>
      </c>
    </row>
    <row r="84" spans="1:3" ht="29.25" customHeight="1" x14ac:dyDescent="0.3">
      <c r="A84" s="3" t="s">
        <v>316</v>
      </c>
      <c r="B84" s="12" t="s">
        <v>287</v>
      </c>
      <c r="C84" s="4">
        <v>1411020</v>
      </c>
    </row>
    <row r="85" spans="1:3" ht="29.25" customHeight="1" x14ac:dyDescent="0.3">
      <c r="A85" s="32" t="s">
        <v>368</v>
      </c>
      <c r="B85" s="33"/>
      <c r="C85" s="16">
        <f>SUM(C74:C84)</f>
        <v>83930225</v>
      </c>
    </row>
    <row r="86" spans="1:3" ht="29.25" customHeight="1" x14ac:dyDescent="0.3">
      <c r="A86" s="30" t="s">
        <v>50</v>
      </c>
      <c r="B86" s="31"/>
      <c r="C86" s="31"/>
    </row>
    <row r="87" spans="1:3" ht="29.25" customHeight="1" x14ac:dyDescent="0.3">
      <c r="A87" s="3" t="s">
        <v>318</v>
      </c>
      <c r="B87" s="12" t="s">
        <v>8</v>
      </c>
      <c r="C87" s="4">
        <v>3000000</v>
      </c>
    </row>
    <row r="88" spans="1:3" ht="29.25" customHeight="1" x14ac:dyDescent="0.3">
      <c r="A88" s="3" t="s">
        <v>317</v>
      </c>
      <c r="B88" s="12" t="s">
        <v>0</v>
      </c>
      <c r="C88" s="4">
        <v>7350800</v>
      </c>
    </row>
    <row r="89" spans="1:3" ht="29.25" customHeight="1" x14ac:dyDescent="0.3">
      <c r="A89" s="3" t="s">
        <v>319</v>
      </c>
      <c r="B89" s="12" t="s">
        <v>32</v>
      </c>
      <c r="C89" s="4">
        <v>975134</v>
      </c>
    </row>
    <row r="90" spans="1:3" ht="29.25" customHeight="1" x14ac:dyDescent="0.3">
      <c r="A90" s="3" t="s">
        <v>320</v>
      </c>
      <c r="B90" s="12" t="s">
        <v>38</v>
      </c>
      <c r="C90" s="4">
        <v>1082398</v>
      </c>
    </row>
    <row r="91" spans="1:3" ht="29.25" customHeight="1" x14ac:dyDescent="0.3">
      <c r="A91" s="3" t="s">
        <v>321</v>
      </c>
      <c r="B91" s="12" t="s">
        <v>374</v>
      </c>
      <c r="C91" s="4">
        <v>58508</v>
      </c>
    </row>
    <row r="92" spans="1:3" ht="29.25" customHeight="1" x14ac:dyDescent="0.3">
      <c r="A92" s="3" t="s">
        <v>322</v>
      </c>
      <c r="B92" s="12" t="s">
        <v>43</v>
      </c>
      <c r="C92" s="4">
        <v>634226</v>
      </c>
    </row>
    <row r="93" spans="1:3" ht="29.25" customHeight="1" x14ac:dyDescent="0.3">
      <c r="A93" s="3" t="s">
        <v>323</v>
      </c>
      <c r="B93" s="12" t="s">
        <v>44</v>
      </c>
      <c r="C93" s="4">
        <v>351048</v>
      </c>
    </row>
    <row r="94" spans="1:3" ht="29.25" customHeight="1" x14ac:dyDescent="0.3">
      <c r="A94" s="3" t="s">
        <v>324</v>
      </c>
      <c r="B94" s="12" t="s">
        <v>33</v>
      </c>
      <c r="C94" s="4">
        <v>175524</v>
      </c>
    </row>
    <row r="95" spans="1:3" ht="29.25" customHeight="1" x14ac:dyDescent="0.3">
      <c r="A95" s="3" t="s">
        <v>325</v>
      </c>
      <c r="B95" s="12" t="s">
        <v>146</v>
      </c>
      <c r="C95" s="4">
        <v>250000</v>
      </c>
    </row>
    <row r="96" spans="1:3" ht="29.25" customHeight="1" x14ac:dyDescent="0.3">
      <c r="A96" s="3" t="s">
        <v>326</v>
      </c>
      <c r="B96" s="12" t="s">
        <v>192</v>
      </c>
      <c r="C96" s="4">
        <v>20000000</v>
      </c>
    </row>
    <row r="97" spans="1:3" ht="29.25" customHeight="1" x14ac:dyDescent="0.3">
      <c r="A97" s="3" t="s">
        <v>327</v>
      </c>
      <c r="B97" s="12" t="s">
        <v>292</v>
      </c>
      <c r="C97" s="4">
        <v>1000000</v>
      </c>
    </row>
    <row r="98" spans="1:3" ht="29.25" customHeight="1" x14ac:dyDescent="0.3">
      <c r="A98" s="3" t="s">
        <v>328</v>
      </c>
      <c r="B98" s="12" t="s">
        <v>280</v>
      </c>
      <c r="C98" s="4">
        <v>6000000</v>
      </c>
    </row>
    <row r="99" spans="1:3" ht="29.25" customHeight="1" x14ac:dyDescent="0.3">
      <c r="A99" s="3" t="s">
        <v>329</v>
      </c>
      <c r="B99" s="12" t="s">
        <v>236</v>
      </c>
      <c r="C99" s="4">
        <v>7440000</v>
      </c>
    </row>
    <row r="100" spans="1:3" ht="29.25" customHeight="1" x14ac:dyDescent="0.3">
      <c r="A100" s="3" t="s">
        <v>330</v>
      </c>
      <c r="B100" s="12" t="s">
        <v>99</v>
      </c>
      <c r="C100" s="4">
        <v>4600000</v>
      </c>
    </row>
    <row r="101" spans="1:3" ht="29.25" customHeight="1" x14ac:dyDescent="0.3">
      <c r="A101" s="32" t="s">
        <v>367</v>
      </c>
      <c r="B101" s="33"/>
      <c r="C101" s="16">
        <f>SUM(C87:C100)</f>
        <v>52917638</v>
      </c>
    </row>
    <row r="102" spans="1:3" ht="29.25" customHeight="1" x14ac:dyDescent="0.3">
      <c r="A102" s="30" t="s">
        <v>86</v>
      </c>
      <c r="B102" s="31"/>
      <c r="C102" s="31"/>
    </row>
    <row r="103" spans="1:3" ht="29.25" customHeight="1" x14ac:dyDescent="0.3">
      <c r="A103" s="3" t="s">
        <v>217</v>
      </c>
      <c r="B103" s="12" t="s">
        <v>119</v>
      </c>
      <c r="C103" s="4">
        <v>2200000</v>
      </c>
    </row>
    <row r="104" spans="1:3" ht="29.25" customHeight="1" x14ac:dyDescent="0.3">
      <c r="A104" s="3" t="s">
        <v>331</v>
      </c>
      <c r="B104" s="12" t="s">
        <v>93</v>
      </c>
      <c r="C104" s="4">
        <v>3943200</v>
      </c>
    </row>
    <row r="105" spans="1:3" ht="29.25" customHeight="1" x14ac:dyDescent="0.3">
      <c r="A105" s="32" t="s">
        <v>366</v>
      </c>
      <c r="B105" s="33"/>
      <c r="C105" s="16">
        <f>SUM(C103:C104)</f>
        <v>6143200</v>
      </c>
    </row>
    <row r="106" spans="1:3" ht="29.25" customHeight="1" x14ac:dyDescent="0.3">
      <c r="A106" s="30" t="s">
        <v>51</v>
      </c>
      <c r="B106" s="31"/>
      <c r="C106" s="31"/>
    </row>
    <row r="107" spans="1:3" ht="29.25" customHeight="1" x14ac:dyDescent="0.3">
      <c r="A107" s="3" t="s">
        <v>332</v>
      </c>
      <c r="B107" s="12" t="s">
        <v>119</v>
      </c>
      <c r="C107" s="4">
        <v>1635000</v>
      </c>
    </row>
    <row r="108" spans="1:3" ht="29.25" customHeight="1" x14ac:dyDescent="0.3">
      <c r="A108" s="32" t="s">
        <v>277</v>
      </c>
      <c r="B108" s="33"/>
      <c r="C108" s="16">
        <f>SUM(C107:C107)</f>
        <v>1635000</v>
      </c>
    </row>
    <row r="109" spans="1:3" ht="29.25" customHeight="1" x14ac:dyDescent="0.3">
      <c r="A109" s="30" t="s">
        <v>52</v>
      </c>
      <c r="B109" s="31"/>
      <c r="C109" s="31"/>
    </row>
    <row r="110" spans="1:3" ht="29.25" customHeight="1" x14ac:dyDescent="0.3">
      <c r="A110" s="3" t="s">
        <v>17</v>
      </c>
      <c r="B110" s="12" t="s">
        <v>36</v>
      </c>
      <c r="C110" s="4">
        <v>350000</v>
      </c>
    </row>
    <row r="111" spans="1:3" ht="29.25" customHeight="1" x14ac:dyDescent="0.3">
      <c r="A111" s="3" t="s">
        <v>53</v>
      </c>
      <c r="B111" s="12" t="s">
        <v>32</v>
      </c>
      <c r="C111" s="4">
        <v>50000</v>
      </c>
    </row>
    <row r="112" spans="1:3" ht="29.25" customHeight="1" x14ac:dyDescent="0.3">
      <c r="A112" s="3" t="s">
        <v>18</v>
      </c>
      <c r="B112" s="12" t="s">
        <v>38</v>
      </c>
      <c r="C112" s="4">
        <v>55500</v>
      </c>
    </row>
    <row r="113" spans="1:3" ht="29.25" customHeight="1" x14ac:dyDescent="0.3">
      <c r="A113" s="3" t="s">
        <v>19</v>
      </c>
      <c r="B113" s="12" t="s">
        <v>374</v>
      </c>
      <c r="C113" s="4">
        <v>3000</v>
      </c>
    </row>
    <row r="114" spans="1:3" ht="29.25" customHeight="1" x14ac:dyDescent="0.3">
      <c r="A114" s="3" t="s">
        <v>20</v>
      </c>
      <c r="B114" s="12" t="s">
        <v>43</v>
      </c>
      <c r="C114" s="4">
        <v>33000</v>
      </c>
    </row>
    <row r="115" spans="1:3" ht="29.25" customHeight="1" x14ac:dyDescent="0.3">
      <c r="A115" s="3" t="s">
        <v>21</v>
      </c>
      <c r="B115" s="12" t="s">
        <v>44</v>
      </c>
      <c r="C115" s="4">
        <v>18000</v>
      </c>
    </row>
    <row r="116" spans="1:3" ht="29.25" customHeight="1" x14ac:dyDescent="0.3">
      <c r="A116" s="3" t="s">
        <v>22</v>
      </c>
      <c r="B116" s="12" t="s">
        <v>33</v>
      </c>
      <c r="C116" s="4">
        <v>10000</v>
      </c>
    </row>
    <row r="117" spans="1:3" ht="29.25" customHeight="1" x14ac:dyDescent="0.3">
      <c r="A117" s="3" t="s">
        <v>333</v>
      </c>
      <c r="B117" s="12" t="s">
        <v>192</v>
      </c>
      <c r="C117" s="4">
        <v>2500000</v>
      </c>
    </row>
    <row r="118" spans="1:3" ht="29.25" customHeight="1" x14ac:dyDescent="0.3">
      <c r="A118" s="32" t="s">
        <v>375</v>
      </c>
      <c r="B118" s="33"/>
      <c r="C118" s="16">
        <f>SUM(C110:C117)</f>
        <v>3019500</v>
      </c>
    </row>
    <row r="119" spans="1:3" ht="29.25" customHeight="1" x14ac:dyDescent="0.3">
      <c r="A119" s="30" t="s">
        <v>54</v>
      </c>
      <c r="B119" s="31"/>
      <c r="C119" s="31"/>
    </row>
    <row r="120" spans="1:3" ht="29.25" customHeight="1" x14ac:dyDescent="0.3">
      <c r="A120" s="3" t="s">
        <v>23</v>
      </c>
      <c r="B120" s="12" t="s">
        <v>0</v>
      </c>
      <c r="C120" s="4">
        <v>3000000</v>
      </c>
    </row>
    <row r="121" spans="1:3" ht="29.25" customHeight="1" x14ac:dyDescent="0.3">
      <c r="A121" s="3" t="s">
        <v>56</v>
      </c>
      <c r="B121" s="12" t="s">
        <v>32</v>
      </c>
      <c r="C121" s="4">
        <v>250000</v>
      </c>
    </row>
    <row r="122" spans="1:3" ht="29.25" customHeight="1" x14ac:dyDescent="0.3">
      <c r="A122" s="3" t="s">
        <v>24</v>
      </c>
      <c r="B122" s="12" t="s">
        <v>38</v>
      </c>
      <c r="C122" s="4">
        <v>277500</v>
      </c>
    </row>
    <row r="123" spans="1:3" ht="29.25" customHeight="1" x14ac:dyDescent="0.3">
      <c r="A123" s="3" t="s">
        <v>25</v>
      </c>
      <c r="B123" s="12" t="s">
        <v>374</v>
      </c>
      <c r="C123" s="4">
        <v>15000</v>
      </c>
    </row>
    <row r="124" spans="1:3" ht="29.25" customHeight="1" x14ac:dyDescent="0.3">
      <c r="A124" s="3" t="s">
        <v>26</v>
      </c>
      <c r="B124" s="12" t="s">
        <v>43</v>
      </c>
      <c r="C124" s="4">
        <v>162600</v>
      </c>
    </row>
    <row r="125" spans="1:3" ht="29.25" customHeight="1" x14ac:dyDescent="0.3">
      <c r="A125" s="3" t="s">
        <v>27</v>
      </c>
      <c r="B125" s="12" t="s">
        <v>44</v>
      </c>
      <c r="C125" s="4">
        <v>90000</v>
      </c>
    </row>
    <row r="126" spans="1:3" ht="29.25" customHeight="1" x14ac:dyDescent="0.3">
      <c r="A126" s="3" t="s">
        <v>28</v>
      </c>
      <c r="B126" s="12" t="s">
        <v>33</v>
      </c>
      <c r="C126" s="4">
        <v>45000</v>
      </c>
    </row>
    <row r="127" spans="1:3" ht="29.25" customHeight="1" x14ac:dyDescent="0.3">
      <c r="A127" s="3" t="s">
        <v>334</v>
      </c>
      <c r="B127" s="12" t="s">
        <v>131</v>
      </c>
      <c r="C127" s="4">
        <v>2000000</v>
      </c>
    </row>
    <row r="128" spans="1:3" ht="29.25" customHeight="1" x14ac:dyDescent="0.3">
      <c r="A128" s="3" t="s">
        <v>335</v>
      </c>
      <c r="B128" s="12" t="s">
        <v>280</v>
      </c>
      <c r="C128" s="4">
        <v>2000000</v>
      </c>
    </row>
    <row r="129" spans="1:3" ht="29.25" customHeight="1" x14ac:dyDescent="0.3">
      <c r="A129" s="3" t="s">
        <v>337</v>
      </c>
      <c r="B129" s="12" t="s">
        <v>336</v>
      </c>
      <c r="C129" s="4">
        <v>3000000</v>
      </c>
    </row>
    <row r="130" spans="1:3" ht="29.25" customHeight="1" x14ac:dyDescent="0.3">
      <c r="A130" s="32" t="s">
        <v>289</v>
      </c>
      <c r="B130" s="33"/>
      <c r="C130" s="16">
        <f>SUM(C120:C129)</f>
        <v>10840100</v>
      </c>
    </row>
    <row r="131" spans="1:3" ht="29.25" customHeight="1" x14ac:dyDescent="0.3">
      <c r="A131" s="36" t="s">
        <v>385</v>
      </c>
      <c r="B131" s="36"/>
      <c r="C131" s="36"/>
    </row>
    <row r="132" spans="1:3" ht="29.25" customHeight="1" x14ac:dyDescent="0.3">
      <c r="A132" s="3" t="s">
        <v>376</v>
      </c>
      <c r="B132" s="12" t="s">
        <v>110</v>
      </c>
      <c r="C132" s="4">
        <v>72600000</v>
      </c>
    </row>
    <row r="133" spans="1:3" ht="29.25" customHeight="1" x14ac:dyDescent="0.3">
      <c r="A133" s="3" t="s">
        <v>377</v>
      </c>
      <c r="B133" s="12" t="s">
        <v>114</v>
      </c>
      <c r="C133" s="4">
        <v>1000000</v>
      </c>
    </row>
    <row r="134" spans="1:3" ht="29.25" customHeight="1" x14ac:dyDescent="0.3">
      <c r="A134" s="32" t="s">
        <v>384</v>
      </c>
      <c r="B134" s="33"/>
      <c r="C134" s="16">
        <f>SUM(C132:C133)</f>
        <v>73600000</v>
      </c>
    </row>
    <row r="135" spans="1:3" ht="29.25" customHeight="1" x14ac:dyDescent="0.3">
      <c r="A135" s="30" t="s">
        <v>338</v>
      </c>
      <c r="B135" s="31"/>
      <c r="C135" s="31"/>
    </row>
    <row r="136" spans="1:3" ht="29.25" customHeight="1" x14ac:dyDescent="0.3">
      <c r="A136" s="3" t="s">
        <v>339</v>
      </c>
      <c r="B136" s="12" t="s">
        <v>340</v>
      </c>
      <c r="C136" s="4">
        <v>7775254</v>
      </c>
    </row>
    <row r="137" spans="1:3" ht="29.25" customHeight="1" x14ac:dyDescent="0.3">
      <c r="A137" s="32" t="s">
        <v>341</v>
      </c>
      <c r="B137" s="33"/>
      <c r="C137" s="16">
        <f>SUM(C136)</f>
        <v>7775254</v>
      </c>
    </row>
    <row r="138" spans="1:3" ht="29.25" customHeight="1" x14ac:dyDescent="0.3">
      <c r="A138" s="30" t="s">
        <v>342</v>
      </c>
      <c r="B138" s="31"/>
      <c r="C138" s="31"/>
    </row>
    <row r="139" spans="1:3" ht="29.25" customHeight="1" x14ac:dyDescent="0.3">
      <c r="A139" s="3" t="s">
        <v>343</v>
      </c>
      <c r="B139" s="12" t="s">
        <v>344</v>
      </c>
      <c r="C139" s="4">
        <v>66895272</v>
      </c>
    </row>
    <row r="140" spans="1:3" ht="29.25" customHeight="1" x14ac:dyDescent="0.3">
      <c r="A140" s="32" t="s">
        <v>345</v>
      </c>
      <c r="B140" s="33"/>
      <c r="C140" s="16">
        <f>SUM(C139)</f>
        <v>66895272</v>
      </c>
    </row>
    <row r="141" spans="1:3" ht="29.25" customHeight="1" x14ac:dyDescent="0.3">
      <c r="A141" s="30" t="s">
        <v>346</v>
      </c>
      <c r="B141" s="31"/>
      <c r="C141" s="31"/>
    </row>
    <row r="142" spans="1:3" ht="29.25" customHeight="1" x14ac:dyDescent="0.3">
      <c r="A142" s="3" t="s">
        <v>347</v>
      </c>
      <c r="B142" s="12" t="s">
        <v>353</v>
      </c>
      <c r="C142" s="40">
        <v>150496753.59</v>
      </c>
    </row>
    <row r="143" spans="1:3" ht="29.25" customHeight="1" x14ac:dyDescent="0.3">
      <c r="A143" s="3" t="s">
        <v>348</v>
      </c>
      <c r="B143" s="12" t="s">
        <v>354</v>
      </c>
      <c r="C143" s="40">
        <v>36699190</v>
      </c>
    </row>
    <row r="144" spans="1:3" ht="29.25" customHeight="1" x14ac:dyDescent="0.3">
      <c r="A144" s="3" t="s">
        <v>349</v>
      </c>
      <c r="B144" s="12" t="s">
        <v>355</v>
      </c>
      <c r="C144" s="40">
        <v>2905980</v>
      </c>
    </row>
    <row r="145" spans="1:6" ht="29.25" customHeight="1" x14ac:dyDescent="0.3">
      <c r="A145" s="3" t="s">
        <v>350</v>
      </c>
      <c r="B145" s="12" t="s">
        <v>356</v>
      </c>
      <c r="C145" s="40">
        <v>6803005</v>
      </c>
    </row>
    <row r="146" spans="1:6" ht="29.25" customHeight="1" x14ac:dyDescent="0.3">
      <c r="A146" s="3" t="s">
        <v>351</v>
      </c>
      <c r="B146" s="12" t="s">
        <v>357</v>
      </c>
      <c r="C146" s="40">
        <v>17654642</v>
      </c>
    </row>
    <row r="147" spans="1:6" ht="29.25" customHeight="1" x14ac:dyDescent="0.3">
      <c r="A147" s="3" t="s">
        <v>352</v>
      </c>
      <c r="B147" s="12" t="s">
        <v>358</v>
      </c>
      <c r="C147" s="40">
        <v>26961368</v>
      </c>
    </row>
    <row r="148" spans="1:6" ht="29.25" customHeight="1" x14ac:dyDescent="0.3">
      <c r="A148" s="32" t="s">
        <v>365</v>
      </c>
      <c r="B148" s="33"/>
      <c r="C148" s="16">
        <f>SUM(C142:C147)</f>
        <v>241520938.59</v>
      </c>
    </row>
    <row r="149" spans="1:6" ht="29.25" customHeight="1" x14ac:dyDescent="0.3">
      <c r="A149" s="30" t="s">
        <v>359</v>
      </c>
      <c r="B149" s="31"/>
      <c r="C149" s="31"/>
    </row>
    <row r="150" spans="1:6" ht="29.25" customHeight="1" x14ac:dyDescent="0.3">
      <c r="A150" s="3" t="s">
        <v>378</v>
      </c>
      <c r="B150" s="12" t="s">
        <v>379</v>
      </c>
      <c r="C150" s="40">
        <v>13176896</v>
      </c>
    </row>
    <row r="151" spans="1:6" ht="29.25" customHeight="1" x14ac:dyDescent="0.3">
      <c r="A151" s="3" t="s">
        <v>380</v>
      </c>
      <c r="B151" s="12" t="s">
        <v>381</v>
      </c>
      <c r="C151" s="40">
        <v>7000000</v>
      </c>
    </row>
    <row r="152" spans="1:6" ht="29.25" customHeight="1" x14ac:dyDescent="0.3">
      <c r="A152" s="3" t="s">
        <v>382</v>
      </c>
      <c r="B152" s="12" t="s">
        <v>383</v>
      </c>
      <c r="C152" s="40">
        <v>1000000</v>
      </c>
      <c r="F152" s="43"/>
    </row>
    <row r="153" spans="1:6" ht="29.25" customHeight="1" x14ac:dyDescent="0.3">
      <c r="A153" s="3" t="s">
        <v>360</v>
      </c>
      <c r="B153" s="12" t="s">
        <v>361</v>
      </c>
      <c r="C153" s="40">
        <v>2400000</v>
      </c>
      <c r="F153" s="43"/>
    </row>
    <row r="154" spans="1:6" ht="29.25" customHeight="1" x14ac:dyDescent="0.3">
      <c r="A154" s="3" t="s">
        <v>362</v>
      </c>
      <c r="B154" s="12" t="s">
        <v>363</v>
      </c>
      <c r="C154" s="40">
        <v>110000</v>
      </c>
      <c r="E154" s="43"/>
    </row>
    <row r="155" spans="1:6" ht="29.25" customHeight="1" x14ac:dyDescent="0.3">
      <c r="A155" s="32" t="s">
        <v>364</v>
      </c>
      <c r="B155" s="33"/>
      <c r="C155" s="16">
        <f>SUM(C150:C154)</f>
        <v>23686896</v>
      </c>
    </row>
    <row r="156" spans="1:6" s="19" customFormat="1" ht="15" thickBot="1" x14ac:dyDescent="0.35">
      <c r="A156" s="41" t="s">
        <v>89</v>
      </c>
      <c r="B156" s="42"/>
      <c r="C156" s="25">
        <f>C155+C148+C140+C137+C134+C130+C118+C108+C105+C101+C85+C72+C61+C50+C44+C35</f>
        <v>839844352.51999998</v>
      </c>
    </row>
    <row r="157" spans="1:6" s="19" customFormat="1" x14ac:dyDescent="0.3">
      <c r="B157" s="18"/>
      <c r="C157" s="17"/>
    </row>
    <row r="158" spans="1:6" s="19" customFormat="1" x14ac:dyDescent="0.3">
      <c r="B158" s="18"/>
      <c r="C158" s="17"/>
    </row>
    <row r="159" spans="1:6" s="19" customFormat="1" x14ac:dyDescent="0.3">
      <c r="B159" s="18"/>
      <c r="C159" s="17"/>
    </row>
    <row r="160" spans="1:6" s="19" customFormat="1" x14ac:dyDescent="0.3">
      <c r="B160" s="18"/>
      <c r="C160" s="17"/>
    </row>
    <row r="161" spans="2:3" s="19" customFormat="1" x14ac:dyDescent="0.3">
      <c r="B161" s="18"/>
      <c r="C161" s="17"/>
    </row>
    <row r="162" spans="2:3" s="19" customFormat="1" x14ac:dyDescent="0.3">
      <c r="B162" s="18"/>
      <c r="C162" s="17"/>
    </row>
    <row r="163" spans="2:3" s="19" customFormat="1" x14ac:dyDescent="0.3">
      <c r="B163" s="18"/>
      <c r="C163" s="17"/>
    </row>
    <row r="164" spans="2:3" s="19" customFormat="1" x14ac:dyDescent="0.3">
      <c r="B164" s="18"/>
      <c r="C164" s="17"/>
    </row>
    <row r="165" spans="2:3" s="19" customFormat="1" x14ac:dyDescent="0.3">
      <c r="B165" s="18"/>
      <c r="C165" s="17"/>
    </row>
    <row r="166" spans="2:3" s="19" customFormat="1" x14ac:dyDescent="0.3">
      <c r="B166" s="18"/>
      <c r="C166" s="17"/>
    </row>
    <row r="167" spans="2:3" s="19" customFormat="1" x14ac:dyDescent="0.3">
      <c r="B167" s="18"/>
      <c r="C167" s="17"/>
    </row>
    <row r="168" spans="2:3" s="19" customFormat="1" x14ac:dyDescent="0.3">
      <c r="B168" s="18"/>
      <c r="C168" s="17"/>
    </row>
    <row r="169" spans="2:3" s="19" customFormat="1" x14ac:dyDescent="0.3">
      <c r="B169" s="18"/>
      <c r="C169" s="17"/>
    </row>
    <row r="170" spans="2:3" s="19" customFormat="1" x14ac:dyDescent="0.3">
      <c r="B170" s="18"/>
      <c r="C170" s="17"/>
    </row>
    <row r="171" spans="2:3" s="19" customFormat="1" x14ac:dyDescent="0.3">
      <c r="B171" s="18"/>
      <c r="C171" s="17"/>
    </row>
    <row r="172" spans="2:3" s="19" customFormat="1" x14ac:dyDescent="0.3">
      <c r="B172" s="18"/>
      <c r="C172" s="17"/>
    </row>
    <row r="173" spans="2:3" s="19" customFormat="1" x14ac:dyDescent="0.3">
      <c r="B173" s="18"/>
      <c r="C173" s="17"/>
    </row>
    <row r="174" spans="2:3" s="19" customFormat="1" x14ac:dyDescent="0.3">
      <c r="B174" s="18"/>
      <c r="C174" s="17"/>
    </row>
    <row r="175" spans="2:3" s="19" customFormat="1" x14ac:dyDescent="0.3">
      <c r="B175" s="18"/>
      <c r="C175" s="17"/>
    </row>
    <row r="176" spans="2:3" s="19" customFormat="1" x14ac:dyDescent="0.3">
      <c r="B176" s="18"/>
      <c r="C176" s="17"/>
    </row>
    <row r="177" spans="2:3" s="19" customFormat="1" x14ac:dyDescent="0.3">
      <c r="B177" s="18"/>
      <c r="C177" s="17"/>
    </row>
    <row r="178" spans="2:3" s="19" customFormat="1" x14ac:dyDescent="0.3">
      <c r="B178" s="18"/>
      <c r="C178" s="17"/>
    </row>
    <row r="179" spans="2:3" s="19" customFormat="1" x14ac:dyDescent="0.3">
      <c r="B179" s="18"/>
      <c r="C179" s="17"/>
    </row>
    <row r="180" spans="2:3" s="19" customFormat="1" x14ac:dyDescent="0.3">
      <c r="B180" s="18"/>
      <c r="C180" s="17"/>
    </row>
    <row r="181" spans="2:3" s="19" customFormat="1" x14ac:dyDescent="0.3">
      <c r="B181" s="18"/>
      <c r="C181" s="17"/>
    </row>
    <row r="182" spans="2:3" s="19" customFormat="1" x14ac:dyDescent="0.3">
      <c r="B182" s="18"/>
      <c r="C182" s="17"/>
    </row>
    <row r="183" spans="2:3" s="19" customFormat="1" x14ac:dyDescent="0.3">
      <c r="B183" s="18"/>
      <c r="C183" s="17"/>
    </row>
    <row r="184" spans="2:3" s="19" customFormat="1" x14ac:dyDescent="0.3">
      <c r="B184" s="18"/>
      <c r="C184" s="17"/>
    </row>
    <row r="185" spans="2:3" s="19" customFormat="1" x14ac:dyDescent="0.3">
      <c r="B185" s="18"/>
      <c r="C185" s="17"/>
    </row>
    <row r="186" spans="2:3" s="19" customFormat="1" x14ac:dyDescent="0.3">
      <c r="B186" s="18"/>
      <c r="C186" s="17"/>
    </row>
    <row r="187" spans="2:3" s="19" customFormat="1" x14ac:dyDescent="0.3">
      <c r="B187" s="18"/>
      <c r="C187" s="17"/>
    </row>
    <row r="188" spans="2:3" s="19" customFormat="1" x14ac:dyDescent="0.3">
      <c r="B188" s="18"/>
      <c r="C188" s="17"/>
    </row>
    <row r="189" spans="2:3" s="19" customFormat="1" x14ac:dyDescent="0.3">
      <c r="B189" s="18"/>
      <c r="C189" s="17"/>
    </row>
    <row r="190" spans="2:3" s="19" customFormat="1" x14ac:dyDescent="0.3">
      <c r="B190" s="18"/>
      <c r="C190" s="17"/>
    </row>
    <row r="191" spans="2:3" s="19" customFormat="1" x14ac:dyDescent="0.3">
      <c r="B191" s="18"/>
      <c r="C191" s="17"/>
    </row>
    <row r="192" spans="2:3" s="19" customFormat="1" x14ac:dyDescent="0.3">
      <c r="B192" s="18"/>
      <c r="C192" s="17"/>
    </row>
    <row r="193" spans="2:3" s="19" customFormat="1" x14ac:dyDescent="0.3">
      <c r="B193" s="18"/>
      <c r="C193" s="17"/>
    </row>
    <row r="194" spans="2:3" s="19" customFormat="1" x14ac:dyDescent="0.3">
      <c r="B194" s="18"/>
      <c r="C194" s="17"/>
    </row>
    <row r="195" spans="2:3" s="19" customFormat="1" x14ac:dyDescent="0.3">
      <c r="B195" s="18"/>
      <c r="C195" s="17"/>
    </row>
    <row r="196" spans="2:3" s="19" customFormat="1" x14ac:dyDescent="0.3">
      <c r="B196" s="18"/>
      <c r="C196" s="17"/>
    </row>
    <row r="197" spans="2:3" s="19" customFormat="1" x14ac:dyDescent="0.3">
      <c r="B197" s="18"/>
      <c r="C197" s="17"/>
    </row>
    <row r="198" spans="2:3" s="19" customFormat="1" x14ac:dyDescent="0.3">
      <c r="B198" s="18"/>
      <c r="C198" s="17"/>
    </row>
    <row r="199" spans="2:3" s="19" customFormat="1" x14ac:dyDescent="0.3">
      <c r="B199" s="18"/>
      <c r="C199" s="17"/>
    </row>
    <row r="200" spans="2:3" s="19" customFormat="1" x14ac:dyDescent="0.3">
      <c r="B200" s="18"/>
      <c r="C200" s="17"/>
    </row>
    <row r="201" spans="2:3" s="19" customFormat="1" x14ac:dyDescent="0.3">
      <c r="B201" s="18"/>
      <c r="C201" s="17"/>
    </row>
    <row r="202" spans="2:3" s="19" customFormat="1" x14ac:dyDescent="0.3">
      <c r="B202" s="18"/>
      <c r="C202" s="17"/>
    </row>
    <row r="203" spans="2:3" s="19" customFormat="1" x14ac:dyDescent="0.3">
      <c r="B203" s="18"/>
      <c r="C203" s="17"/>
    </row>
    <row r="204" spans="2:3" s="19" customFormat="1" x14ac:dyDescent="0.3">
      <c r="B204" s="18"/>
      <c r="C204" s="17"/>
    </row>
    <row r="205" spans="2:3" s="19" customFormat="1" x14ac:dyDescent="0.3">
      <c r="B205" s="18"/>
      <c r="C205" s="17"/>
    </row>
    <row r="206" spans="2:3" s="19" customFormat="1" x14ac:dyDescent="0.3">
      <c r="B206" s="18"/>
      <c r="C206" s="17"/>
    </row>
    <row r="207" spans="2:3" s="19" customFormat="1" x14ac:dyDescent="0.3">
      <c r="B207" s="18"/>
      <c r="C207" s="17"/>
    </row>
    <row r="208" spans="2:3" s="19" customFormat="1" x14ac:dyDescent="0.3">
      <c r="B208" s="18"/>
      <c r="C208" s="17"/>
    </row>
    <row r="209" spans="2:3" s="19" customFormat="1" x14ac:dyDescent="0.3">
      <c r="B209" s="18"/>
      <c r="C209" s="17"/>
    </row>
    <row r="210" spans="2:3" s="19" customFormat="1" x14ac:dyDescent="0.3">
      <c r="B210" s="18"/>
      <c r="C210" s="17"/>
    </row>
    <row r="211" spans="2:3" s="19" customFormat="1" x14ac:dyDescent="0.3">
      <c r="B211" s="18"/>
      <c r="C211" s="17"/>
    </row>
    <row r="212" spans="2:3" s="19" customFormat="1" x14ac:dyDescent="0.3">
      <c r="B212" s="18"/>
      <c r="C212" s="17"/>
    </row>
    <row r="213" spans="2:3" s="19" customFormat="1" x14ac:dyDescent="0.3">
      <c r="B213" s="18"/>
      <c r="C213" s="17"/>
    </row>
    <row r="214" spans="2:3" s="19" customFormat="1" x14ac:dyDescent="0.3">
      <c r="B214" s="18"/>
      <c r="C214" s="17"/>
    </row>
    <row r="215" spans="2:3" s="19" customFormat="1" x14ac:dyDescent="0.3">
      <c r="B215" s="18"/>
      <c r="C215" s="17"/>
    </row>
    <row r="216" spans="2:3" s="19" customFormat="1" x14ac:dyDescent="0.3">
      <c r="B216" s="18"/>
      <c r="C216" s="17"/>
    </row>
    <row r="217" spans="2:3" s="19" customFormat="1" x14ac:dyDescent="0.3">
      <c r="B217" s="18"/>
      <c r="C217" s="17"/>
    </row>
    <row r="218" spans="2:3" s="19" customFormat="1" x14ac:dyDescent="0.3">
      <c r="B218" s="18"/>
      <c r="C218" s="17"/>
    </row>
    <row r="219" spans="2:3" s="19" customFormat="1" x14ac:dyDescent="0.3">
      <c r="B219" s="18"/>
      <c r="C219" s="17"/>
    </row>
    <row r="220" spans="2:3" s="19" customFormat="1" x14ac:dyDescent="0.3">
      <c r="B220" s="18"/>
      <c r="C220" s="17"/>
    </row>
    <row r="221" spans="2:3" s="19" customFormat="1" x14ac:dyDescent="0.3">
      <c r="B221" s="18"/>
      <c r="C221" s="17"/>
    </row>
    <row r="222" spans="2:3" s="19" customFormat="1" x14ac:dyDescent="0.3">
      <c r="B222" s="18"/>
      <c r="C222" s="17"/>
    </row>
    <row r="223" spans="2:3" s="19" customFormat="1" x14ac:dyDescent="0.3">
      <c r="B223" s="18"/>
      <c r="C223" s="17"/>
    </row>
    <row r="224" spans="2:3" s="19" customFormat="1" x14ac:dyDescent="0.3">
      <c r="B224" s="18"/>
      <c r="C224" s="17"/>
    </row>
    <row r="225" spans="2:3" s="19" customFormat="1" x14ac:dyDescent="0.3">
      <c r="B225" s="18"/>
      <c r="C225" s="17"/>
    </row>
    <row r="226" spans="2:3" s="19" customFormat="1" x14ac:dyDescent="0.3">
      <c r="B226" s="18"/>
      <c r="C226" s="17"/>
    </row>
    <row r="227" spans="2:3" s="19" customFormat="1" x14ac:dyDescent="0.3">
      <c r="B227" s="18"/>
      <c r="C227" s="17"/>
    </row>
    <row r="228" spans="2:3" s="19" customFormat="1" x14ac:dyDescent="0.3">
      <c r="B228" s="18"/>
      <c r="C228" s="17"/>
    </row>
    <row r="229" spans="2:3" s="19" customFormat="1" x14ac:dyDescent="0.3">
      <c r="B229" s="18"/>
      <c r="C229" s="17"/>
    </row>
    <row r="230" spans="2:3" s="19" customFormat="1" x14ac:dyDescent="0.3">
      <c r="B230" s="18"/>
      <c r="C230" s="17"/>
    </row>
    <row r="231" spans="2:3" s="19" customFormat="1" x14ac:dyDescent="0.3">
      <c r="B231" s="18"/>
      <c r="C231" s="17"/>
    </row>
    <row r="232" spans="2:3" s="19" customFormat="1" x14ac:dyDescent="0.3">
      <c r="B232" s="18"/>
      <c r="C232" s="17"/>
    </row>
    <row r="233" spans="2:3" s="19" customFormat="1" x14ac:dyDescent="0.3">
      <c r="B233" s="18"/>
      <c r="C233" s="17"/>
    </row>
    <row r="234" spans="2:3" s="19" customFormat="1" x14ac:dyDescent="0.3">
      <c r="B234" s="18"/>
      <c r="C234" s="17"/>
    </row>
    <row r="235" spans="2:3" s="19" customFormat="1" x14ac:dyDescent="0.3">
      <c r="B235" s="18"/>
      <c r="C235" s="17"/>
    </row>
    <row r="236" spans="2:3" s="19" customFormat="1" x14ac:dyDescent="0.3">
      <c r="B236" s="18"/>
      <c r="C236" s="17"/>
    </row>
    <row r="237" spans="2:3" s="19" customFormat="1" x14ac:dyDescent="0.3">
      <c r="B237" s="18"/>
      <c r="C237" s="17"/>
    </row>
    <row r="238" spans="2:3" s="19" customFormat="1" x14ac:dyDescent="0.3">
      <c r="B238" s="18"/>
      <c r="C238" s="17"/>
    </row>
    <row r="239" spans="2:3" s="19" customFormat="1" x14ac:dyDescent="0.3">
      <c r="B239" s="18"/>
      <c r="C239" s="17"/>
    </row>
    <row r="240" spans="2:3" s="19" customFormat="1" x14ac:dyDescent="0.3">
      <c r="B240" s="18"/>
      <c r="C240" s="17"/>
    </row>
    <row r="241" spans="2:3" s="19" customFormat="1" x14ac:dyDescent="0.3">
      <c r="B241" s="18"/>
      <c r="C241" s="17"/>
    </row>
    <row r="242" spans="2:3" s="19" customFormat="1" x14ac:dyDescent="0.3">
      <c r="B242" s="18"/>
      <c r="C242" s="17"/>
    </row>
    <row r="243" spans="2:3" s="19" customFormat="1" x14ac:dyDescent="0.3">
      <c r="B243" s="18"/>
      <c r="C243" s="17"/>
    </row>
    <row r="244" spans="2:3" s="19" customFormat="1" x14ac:dyDescent="0.3">
      <c r="B244" s="18"/>
      <c r="C244" s="17"/>
    </row>
    <row r="245" spans="2:3" s="19" customFormat="1" x14ac:dyDescent="0.3">
      <c r="B245" s="18"/>
      <c r="C245" s="17"/>
    </row>
    <row r="246" spans="2:3" s="19" customFormat="1" x14ac:dyDescent="0.3">
      <c r="B246" s="18"/>
      <c r="C246" s="17"/>
    </row>
    <row r="247" spans="2:3" s="19" customFormat="1" x14ac:dyDescent="0.3">
      <c r="B247" s="18"/>
      <c r="C247" s="17"/>
    </row>
    <row r="248" spans="2:3" s="19" customFormat="1" x14ac:dyDescent="0.3">
      <c r="B248" s="18"/>
      <c r="C248" s="17"/>
    </row>
    <row r="249" spans="2:3" s="19" customFormat="1" x14ac:dyDescent="0.3">
      <c r="B249" s="18"/>
      <c r="C249" s="17"/>
    </row>
    <row r="250" spans="2:3" s="19" customFormat="1" x14ac:dyDescent="0.3">
      <c r="B250" s="18"/>
      <c r="C250" s="17"/>
    </row>
    <row r="251" spans="2:3" s="19" customFormat="1" x14ac:dyDescent="0.3">
      <c r="B251" s="18"/>
      <c r="C251" s="17"/>
    </row>
    <row r="252" spans="2:3" s="19" customFormat="1" x14ac:dyDescent="0.3">
      <c r="B252" s="18"/>
      <c r="C252" s="17"/>
    </row>
    <row r="253" spans="2:3" s="19" customFormat="1" x14ac:dyDescent="0.3">
      <c r="B253" s="18"/>
      <c r="C253" s="17"/>
    </row>
    <row r="254" spans="2:3" s="19" customFormat="1" x14ac:dyDescent="0.3">
      <c r="B254" s="18"/>
      <c r="C254" s="17"/>
    </row>
    <row r="255" spans="2:3" s="19" customFormat="1" x14ac:dyDescent="0.3">
      <c r="B255" s="18"/>
      <c r="C255" s="17"/>
    </row>
    <row r="256" spans="2:3" s="19" customFormat="1" x14ac:dyDescent="0.3">
      <c r="B256" s="18"/>
      <c r="C256" s="17"/>
    </row>
    <row r="257" spans="2:3" s="19" customFormat="1" x14ac:dyDescent="0.3">
      <c r="B257" s="18"/>
      <c r="C257" s="17"/>
    </row>
    <row r="258" spans="2:3" s="19" customFormat="1" x14ac:dyDescent="0.3">
      <c r="B258" s="18"/>
      <c r="C258" s="17"/>
    </row>
    <row r="259" spans="2:3" s="19" customFormat="1" x14ac:dyDescent="0.3">
      <c r="B259" s="18"/>
      <c r="C259" s="17"/>
    </row>
    <row r="260" spans="2:3" s="19" customFormat="1" x14ac:dyDescent="0.3">
      <c r="B260" s="18"/>
      <c r="C260" s="17"/>
    </row>
    <row r="261" spans="2:3" s="19" customFormat="1" x14ac:dyDescent="0.3">
      <c r="B261" s="18"/>
      <c r="C261" s="17"/>
    </row>
    <row r="262" spans="2:3" s="19" customFormat="1" x14ac:dyDescent="0.3">
      <c r="B262" s="18"/>
      <c r="C262" s="17"/>
    </row>
    <row r="263" spans="2:3" s="19" customFormat="1" x14ac:dyDescent="0.3">
      <c r="B263" s="18"/>
      <c r="C263" s="17"/>
    </row>
    <row r="264" spans="2:3" s="19" customFormat="1" x14ac:dyDescent="0.3">
      <c r="B264" s="18"/>
      <c r="C264" s="17"/>
    </row>
    <row r="265" spans="2:3" s="19" customFormat="1" x14ac:dyDescent="0.3">
      <c r="B265" s="18"/>
      <c r="C265" s="17"/>
    </row>
    <row r="266" spans="2:3" s="19" customFormat="1" x14ac:dyDescent="0.3">
      <c r="B266" s="18"/>
      <c r="C266" s="17"/>
    </row>
    <row r="267" spans="2:3" s="19" customFormat="1" x14ac:dyDescent="0.3">
      <c r="B267" s="18"/>
      <c r="C267" s="17"/>
    </row>
    <row r="268" spans="2:3" s="19" customFormat="1" x14ac:dyDescent="0.3">
      <c r="B268" s="18"/>
      <c r="C268" s="17"/>
    </row>
    <row r="269" spans="2:3" s="19" customFormat="1" x14ac:dyDescent="0.3">
      <c r="B269" s="18"/>
      <c r="C269" s="17"/>
    </row>
    <row r="270" spans="2:3" s="19" customFormat="1" x14ac:dyDescent="0.3">
      <c r="B270" s="18"/>
      <c r="C270" s="17"/>
    </row>
    <row r="271" spans="2:3" s="19" customFormat="1" x14ac:dyDescent="0.3">
      <c r="B271" s="18"/>
      <c r="C271" s="17"/>
    </row>
    <row r="272" spans="2:3" s="19" customFormat="1" x14ac:dyDescent="0.3">
      <c r="B272" s="18"/>
      <c r="C272" s="17"/>
    </row>
    <row r="273" spans="2:3" s="19" customFormat="1" x14ac:dyDescent="0.3">
      <c r="B273" s="18"/>
      <c r="C273" s="17"/>
    </row>
    <row r="274" spans="2:3" s="19" customFormat="1" x14ac:dyDescent="0.3">
      <c r="B274" s="18"/>
      <c r="C274" s="17"/>
    </row>
    <row r="275" spans="2:3" s="19" customFormat="1" x14ac:dyDescent="0.3">
      <c r="B275" s="18"/>
      <c r="C275" s="17"/>
    </row>
    <row r="276" spans="2:3" s="19" customFormat="1" x14ac:dyDescent="0.3">
      <c r="B276" s="18"/>
      <c r="C276" s="17"/>
    </row>
    <row r="277" spans="2:3" s="19" customFormat="1" x14ac:dyDescent="0.3">
      <c r="B277" s="18"/>
      <c r="C277" s="17"/>
    </row>
    <row r="278" spans="2:3" s="19" customFormat="1" x14ac:dyDescent="0.3">
      <c r="B278" s="18"/>
      <c r="C278" s="17"/>
    </row>
    <row r="279" spans="2:3" s="19" customFormat="1" x14ac:dyDescent="0.3">
      <c r="B279" s="18"/>
      <c r="C279" s="17"/>
    </row>
    <row r="280" spans="2:3" s="19" customFormat="1" x14ac:dyDescent="0.3">
      <c r="B280" s="18"/>
      <c r="C280" s="17"/>
    </row>
    <row r="281" spans="2:3" s="19" customFormat="1" x14ac:dyDescent="0.3">
      <c r="B281" s="18"/>
      <c r="C281" s="17"/>
    </row>
    <row r="282" spans="2:3" s="19" customFormat="1" x14ac:dyDescent="0.3">
      <c r="B282" s="18"/>
      <c r="C282" s="17"/>
    </row>
    <row r="283" spans="2:3" s="19" customFormat="1" x14ac:dyDescent="0.3">
      <c r="B283" s="18"/>
      <c r="C283" s="17"/>
    </row>
    <row r="284" spans="2:3" s="19" customFormat="1" x14ac:dyDescent="0.3">
      <c r="B284" s="18"/>
      <c r="C284" s="17"/>
    </row>
    <row r="285" spans="2:3" s="19" customFormat="1" x14ac:dyDescent="0.3">
      <c r="B285" s="18"/>
      <c r="C285" s="17"/>
    </row>
    <row r="286" spans="2:3" s="19" customFormat="1" x14ac:dyDescent="0.3">
      <c r="B286" s="18"/>
      <c r="C286" s="17"/>
    </row>
    <row r="287" spans="2:3" s="19" customFormat="1" x14ac:dyDescent="0.3">
      <c r="B287" s="18"/>
      <c r="C287" s="17"/>
    </row>
    <row r="288" spans="2:3" s="19" customFormat="1" x14ac:dyDescent="0.3">
      <c r="B288" s="18"/>
      <c r="C288" s="17"/>
    </row>
    <row r="289" spans="2:3" s="19" customFormat="1" x14ac:dyDescent="0.3">
      <c r="B289" s="18"/>
      <c r="C289" s="17"/>
    </row>
    <row r="290" spans="2:3" s="19" customFormat="1" x14ac:dyDescent="0.3">
      <c r="B290" s="18"/>
      <c r="C290" s="17"/>
    </row>
    <row r="291" spans="2:3" s="19" customFormat="1" x14ac:dyDescent="0.3">
      <c r="B291" s="18"/>
      <c r="C291" s="17"/>
    </row>
    <row r="292" spans="2:3" s="19" customFormat="1" x14ac:dyDescent="0.3">
      <c r="B292" s="18"/>
      <c r="C292" s="17"/>
    </row>
    <row r="293" spans="2:3" s="19" customFormat="1" x14ac:dyDescent="0.3">
      <c r="B293" s="18"/>
      <c r="C293" s="17"/>
    </row>
    <row r="294" spans="2:3" s="19" customFormat="1" x14ac:dyDescent="0.3">
      <c r="B294" s="18"/>
      <c r="C294" s="17"/>
    </row>
    <row r="295" spans="2:3" s="19" customFormat="1" x14ac:dyDescent="0.3">
      <c r="B295" s="18"/>
      <c r="C295" s="17"/>
    </row>
    <row r="296" spans="2:3" s="19" customFormat="1" x14ac:dyDescent="0.3">
      <c r="B296" s="18"/>
      <c r="C296" s="17"/>
    </row>
    <row r="297" spans="2:3" s="19" customFormat="1" x14ac:dyDescent="0.3">
      <c r="B297" s="18"/>
      <c r="C297" s="17"/>
    </row>
    <row r="298" spans="2:3" s="19" customFormat="1" x14ac:dyDescent="0.3">
      <c r="B298" s="18"/>
      <c r="C298" s="17"/>
    </row>
    <row r="299" spans="2:3" s="19" customFormat="1" x14ac:dyDescent="0.3">
      <c r="B299" s="18"/>
      <c r="C299" s="17"/>
    </row>
    <row r="300" spans="2:3" s="19" customFormat="1" x14ac:dyDescent="0.3">
      <c r="B300" s="18"/>
      <c r="C300" s="17"/>
    </row>
    <row r="301" spans="2:3" s="19" customFormat="1" x14ac:dyDescent="0.3">
      <c r="B301" s="18"/>
      <c r="C301" s="17"/>
    </row>
    <row r="302" spans="2:3" s="19" customFormat="1" x14ac:dyDescent="0.3">
      <c r="B302" s="18"/>
      <c r="C302" s="17"/>
    </row>
    <row r="303" spans="2:3" s="19" customFormat="1" x14ac:dyDescent="0.3">
      <c r="B303" s="18"/>
      <c r="C303" s="17"/>
    </row>
    <row r="304" spans="2:3" s="19" customFormat="1" x14ac:dyDescent="0.3">
      <c r="B304" s="18"/>
      <c r="C304" s="17"/>
    </row>
    <row r="305" spans="1:3" s="19" customFormat="1" x14ac:dyDescent="0.3">
      <c r="B305" s="18"/>
      <c r="C305" s="17"/>
    </row>
    <row r="306" spans="1:3" s="19" customFormat="1" x14ac:dyDescent="0.3">
      <c r="B306" s="18"/>
      <c r="C306" s="17"/>
    </row>
    <row r="307" spans="1:3" s="19" customFormat="1" x14ac:dyDescent="0.3">
      <c r="B307" s="18"/>
      <c r="C307" s="17"/>
    </row>
    <row r="308" spans="1:3" s="19" customFormat="1" x14ac:dyDescent="0.3">
      <c r="B308" s="18"/>
      <c r="C308" s="17"/>
    </row>
    <row r="309" spans="1:3" s="19" customFormat="1" x14ac:dyDescent="0.3">
      <c r="B309" s="18"/>
      <c r="C309" s="17"/>
    </row>
    <row r="310" spans="1:3" s="19" customFormat="1" x14ac:dyDescent="0.3">
      <c r="B310" s="18"/>
      <c r="C310" s="17"/>
    </row>
    <row r="311" spans="1:3" s="19" customFormat="1" x14ac:dyDescent="0.3">
      <c r="B311" s="18"/>
      <c r="C311" s="17"/>
    </row>
    <row r="312" spans="1:3" s="19" customFormat="1" x14ac:dyDescent="0.3">
      <c r="B312" s="18"/>
      <c r="C312" s="17"/>
    </row>
    <row r="313" spans="1:3" x14ac:dyDescent="0.3">
      <c r="A313" s="19"/>
      <c r="B313" s="18"/>
      <c r="C313" s="17"/>
    </row>
    <row r="314" spans="1:3" x14ac:dyDescent="0.3">
      <c r="A314" s="19"/>
      <c r="B314" s="18"/>
      <c r="C314" s="17"/>
    </row>
    <row r="315" spans="1:3" x14ac:dyDescent="0.3">
      <c r="A315" s="19"/>
      <c r="B315" s="18"/>
      <c r="C315" s="17"/>
    </row>
    <row r="316" spans="1:3" x14ac:dyDescent="0.3">
      <c r="A316" s="19"/>
      <c r="B316" s="18"/>
      <c r="C316" s="17"/>
    </row>
    <row r="317" spans="1:3" x14ac:dyDescent="0.3">
      <c r="A317" s="19"/>
      <c r="B317" s="18"/>
      <c r="C317" s="17"/>
    </row>
    <row r="318" spans="1:3" x14ac:dyDescent="0.3">
      <c r="A318" s="19"/>
      <c r="B318" s="18"/>
      <c r="C318" s="17"/>
    </row>
    <row r="319" spans="1:3" x14ac:dyDescent="0.3">
      <c r="A319" s="19"/>
      <c r="B319" s="18"/>
      <c r="C319" s="17"/>
    </row>
    <row r="320" spans="1:3" x14ac:dyDescent="0.3">
      <c r="A320" s="19"/>
      <c r="B320" s="18"/>
      <c r="C320" s="17"/>
    </row>
    <row r="321" spans="1:3" x14ac:dyDescent="0.3">
      <c r="A321" s="19"/>
      <c r="B321" s="18"/>
      <c r="C321" s="17"/>
    </row>
    <row r="322" spans="1:3" x14ac:dyDescent="0.3">
      <c r="A322" s="19"/>
      <c r="B322" s="18"/>
      <c r="C322" s="17"/>
    </row>
    <row r="323" spans="1:3" x14ac:dyDescent="0.3">
      <c r="A323" s="19"/>
      <c r="B323" s="18"/>
      <c r="C323" s="17"/>
    </row>
    <row r="324" spans="1:3" x14ac:dyDescent="0.3">
      <c r="A324" s="19"/>
      <c r="B324" s="18"/>
      <c r="C324" s="17"/>
    </row>
    <row r="325" spans="1:3" x14ac:dyDescent="0.3">
      <c r="A325" s="19"/>
      <c r="B325" s="18"/>
      <c r="C325" s="17"/>
    </row>
  </sheetData>
  <mergeCells count="36">
    <mergeCell ref="A131:C131"/>
    <mergeCell ref="A130:B130"/>
    <mergeCell ref="A9:C9"/>
    <mergeCell ref="A137:B137"/>
    <mergeCell ref="A138:C138"/>
    <mergeCell ref="A140:B140"/>
    <mergeCell ref="A141:C141"/>
    <mergeCell ref="A149:C149"/>
    <mergeCell ref="A148:B148"/>
    <mergeCell ref="A156:B156"/>
    <mergeCell ref="A105:B105"/>
    <mergeCell ref="A108:B108"/>
    <mergeCell ref="A118:B118"/>
    <mergeCell ref="A155:B155"/>
    <mergeCell ref="A106:C106"/>
    <mergeCell ref="A109:C109"/>
    <mergeCell ref="A102:C102"/>
    <mergeCell ref="A119:C119"/>
    <mergeCell ref="A135:C135"/>
    <mergeCell ref="A134:B134"/>
    <mergeCell ref="A3:C3"/>
    <mergeCell ref="A4:C4"/>
    <mergeCell ref="A6:C6"/>
    <mergeCell ref="A85:B85"/>
    <mergeCell ref="A101:B101"/>
    <mergeCell ref="A35:B35"/>
    <mergeCell ref="A44:B44"/>
    <mergeCell ref="A36:C36"/>
    <mergeCell ref="A86:C86"/>
    <mergeCell ref="A45:C45"/>
    <mergeCell ref="A51:C51"/>
    <mergeCell ref="A61:B61"/>
    <mergeCell ref="A72:B72"/>
    <mergeCell ref="A62:C62"/>
    <mergeCell ref="A73:C73"/>
    <mergeCell ref="A50:B50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 Aguilar</cp:lastModifiedBy>
  <dcterms:created xsi:type="dcterms:W3CDTF">2021-10-13T19:42:12Z</dcterms:created>
  <dcterms:modified xsi:type="dcterms:W3CDTF">2024-10-17T17:28:06Z</dcterms:modified>
</cp:coreProperties>
</file>