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dfs01\FS_Departamentos_MH\Residuos Solidos\2024\Control de Toneladas\Sitio transparencia enviado a TI\"/>
    </mc:Choice>
  </mc:AlternateContent>
  <xr:revisionPtr revIDLastSave="0" documentId="13_ncr:1_{691371A0-CE35-4E5B-9695-A66FD8010856}" xr6:coauthVersionLast="47" xr6:coauthVersionMax="47" xr10:uidLastSave="{00000000-0000-0000-0000-000000000000}"/>
  <bookViews>
    <workbookView xWindow="-120" yWindow="-120" windowWidth="29040" windowHeight="15720" firstSheet="1" activeTab="6" xr2:uid="{EE1FE641-2E08-4CA9-AA05-6B846B167F9E}"/>
  </bookViews>
  <sheets>
    <sheet name="Resumen reintegro por material" sheetId="1" r:id="rId1"/>
    <sheet name="Resumen residuos detallados" sheetId="2" r:id="rId2"/>
    <sheet name="Residuos por servicio sicore" sheetId="3" r:id="rId3"/>
    <sheet name="Residuos Electrónicos" sheetId="4" r:id="rId4"/>
    <sheet name="plastico PVC" sheetId="6" r:id="rId5"/>
    <sheet name="Lllantas RTV" sheetId="5" r:id="rId6"/>
    <sheet name="Vidrio plano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6" l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7" i="1"/>
  <c r="F77" i="1" s="1"/>
  <c r="G77" i="1" s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F62" i="1" s="1"/>
  <c r="G62" i="1" s="1"/>
  <c r="E62" i="1"/>
  <c r="E61" i="1"/>
  <c r="E60" i="1"/>
  <c r="E59" i="1"/>
  <c r="E58" i="1"/>
  <c r="E57" i="1"/>
  <c r="E56" i="1"/>
  <c r="E55" i="1"/>
  <c r="M10" i="1" s="1"/>
  <c r="E54" i="1"/>
  <c r="E53" i="1"/>
  <c r="E52" i="1"/>
  <c r="E51" i="1"/>
  <c r="E50" i="1"/>
  <c r="E49" i="1"/>
  <c r="E47" i="1"/>
  <c r="F47" i="1" s="1"/>
  <c r="G47" i="1" s="1"/>
  <c r="E46" i="1"/>
  <c r="E45" i="1"/>
  <c r="E44" i="1"/>
  <c r="M14" i="1" s="1"/>
  <c r="E43" i="1"/>
  <c r="M13" i="1" s="1"/>
  <c r="E42" i="1"/>
  <c r="E41" i="1"/>
  <c r="E40" i="1"/>
  <c r="E39" i="1"/>
  <c r="E38" i="1"/>
  <c r="E37" i="1"/>
  <c r="E36" i="1"/>
  <c r="E35" i="1"/>
  <c r="E34" i="1"/>
  <c r="E32" i="1"/>
  <c r="F32" i="1" s="1"/>
  <c r="G32" i="1" s="1"/>
  <c r="E31" i="1"/>
  <c r="E30" i="1"/>
  <c r="E29" i="1"/>
  <c r="E28" i="1"/>
  <c r="E27" i="1"/>
  <c r="E26" i="1"/>
  <c r="E25" i="1"/>
  <c r="E24" i="1"/>
  <c r="M9" i="1" s="1"/>
  <c r="E23" i="1"/>
  <c r="E22" i="1"/>
  <c r="E21" i="1"/>
  <c r="M6" i="1" s="1"/>
  <c r="E20" i="1"/>
  <c r="M5" i="1" s="1"/>
  <c r="E19" i="1"/>
  <c r="E17" i="1"/>
  <c r="F17" i="1" s="1"/>
  <c r="G17" i="1" s="1"/>
  <c r="J16" i="1"/>
  <c r="E16" i="1"/>
  <c r="M16" i="1" s="1"/>
  <c r="J15" i="1"/>
  <c r="E15" i="1"/>
  <c r="M15" i="1" s="1"/>
  <c r="J14" i="1"/>
  <c r="E14" i="1"/>
  <c r="J13" i="1"/>
  <c r="E13" i="1"/>
  <c r="J12" i="1"/>
  <c r="E12" i="1"/>
  <c r="M12" i="1" s="1"/>
  <c r="J11" i="1"/>
  <c r="E11" i="1"/>
  <c r="M11" i="1" s="1"/>
  <c r="J10" i="1"/>
  <c r="E10" i="1"/>
  <c r="J9" i="1"/>
  <c r="E9" i="1"/>
  <c r="J8" i="1"/>
  <c r="E8" i="1"/>
  <c r="M8" i="1" s="1"/>
  <c r="J7" i="1"/>
  <c r="E7" i="1"/>
  <c r="M7" i="1" s="1"/>
  <c r="J6" i="1"/>
  <c r="E6" i="1"/>
  <c r="J5" i="1"/>
  <c r="E5" i="1"/>
  <c r="J4" i="1"/>
  <c r="E4" i="1"/>
  <c r="M4" i="1" s="1"/>
  <c r="M3" i="1"/>
  <c r="J3" i="1"/>
  <c r="M2" i="1"/>
  <c r="J2" i="1"/>
  <c r="E2" i="1"/>
  <c r="F2" i="1" s="1"/>
  <c r="G2" i="1" s="1"/>
  <c r="J17" i="1" l="1"/>
  <c r="M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Belkys</author>
  </authors>
  <commentList>
    <comment ref="B31" authorId="0" shapeId="0" xr:uid="{216DDBE7-F700-45EC-9269-25F8E6387110}">
      <text>
        <r>
          <rPr>
            <b/>
            <sz val="9"/>
            <color indexed="81"/>
            <rFont val="Tahoma"/>
            <family val="2"/>
          </rPr>
          <t>Belkys:</t>
        </r>
        <r>
          <rPr>
            <sz val="9"/>
            <color indexed="81"/>
            <rFont val="Tahoma"/>
            <family val="2"/>
          </rPr>
          <t xml:space="preserve">
Electrónicos 377 Kg
Estereofón 161 Kg</t>
        </r>
      </text>
    </comment>
    <comment ref="B91" authorId="0" shapeId="0" xr:uid="{59305501-E33A-4918-83D8-4B704964AFB6}">
      <text>
        <r>
          <rPr>
            <b/>
            <sz val="9"/>
            <color indexed="81"/>
            <rFont val="Tahoma"/>
            <charset val="1"/>
          </rPr>
          <t>Belkys:</t>
        </r>
        <r>
          <rPr>
            <sz val="9"/>
            <color indexed="81"/>
            <rFont val="Tahoma"/>
            <charset val="1"/>
          </rPr>
          <t xml:space="preserve">
Electrónicos: 104 kilos
Estereofón: 114 kilos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Belkys</author>
  </authors>
  <commentList>
    <comment ref="C31" authorId="0" shapeId="0" xr:uid="{8252D891-168E-49FD-BCC4-EFBB041C51AA}">
      <text>
        <r>
          <rPr>
            <b/>
            <sz val="9"/>
            <color indexed="81"/>
            <rFont val="Tahoma"/>
            <family val="2"/>
          </rPr>
          <t>Belkys:</t>
        </r>
        <r>
          <rPr>
            <sz val="9"/>
            <color indexed="81"/>
            <rFont val="Tahoma"/>
            <family val="2"/>
          </rPr>
          <t xml:space="preserve">
Electrónicos 377 Kg
Estereofón 161 Kg</t>
        </r>
      </text>
    </comment>
    <comment ref="C91" authorId="0" shapeId="0" xr:uid="{57ACC161-077E-48CA-A839-9759D5293690}">
      <text>
        <r>
          <rPr>
            <b/>
            <sz val="9"/>
            <color indexed="81"/>
            <rFont val="Tahoma"/>
            <charset val="1"/>
          </rPr>
          <t>Belkys:</t>
        </r>
        <r>
          <rPr>
            <sz val="9"/>
            <color indexed="81"/>
            <rFont val="Tahoma"/>
            <charset val="1"/>
          </rPr>
          <t xml:space="preserve">
Electrónicos: 104 kilos
Estereofón: 114 kilos
</t>
        </r>
      </text>
    </comment>
  </commentList>
</comments>
</file>

<file path=xl/sharedStrings.xml><?xml version="1.0" encoding="utf-8"?>
<sst xmlns="http://schemas.openxmlformats.org/spreadsheetml/2006/main" count="1332" uniqueCount="112">
  <si>
    <t>Mes</t>
  </si>
  <si>
    <t xml:space="preserve">Tipo de material </t>
  </si>
  <si>
    <t>Peso (ton)</t>
  </si>
  <si>
    <t>Reintegro por material (colones)</t>
  </si>
  <si>
    <t>Total reintegro por material (colones)</t>
  </si>
  <si>
    <t>Total del reintegro por mes</t>
  </si>
  <si>
    <t>25%+  (Total a reintegrar)</t>
  </si>
  <si>
    <t xml:space="preserve">Material </t>
  </si>
  <si>
    <t>Peso (Ton)</t>
  </si>
  <si>
    <t>Enero</t>
  </si>
  <si>
    <t>Papel blanco</t>
  </si>
  <si>
    <t>Periodico</t>
  </si>
  <si>
    <t xml:space="preserve">                                                              -   </t>
  </si>
  <si>
    <t>Periódico</t>
  </si>
  <si>
    <t>Carton</t>
  </si>
  <si>
    <t>Cartón</t>
  </si>
  <si>
    <t xml:space="preserve">Cartoncillo </t>
  </si>
  <si>
    <t>Revistas y papel de color</t>
  </si>
  <si>
    <t>Plasticos PET (1)</t>
  </si>
  <si>
    <t>Plásticos PET (1)</t>
  </si>
  <si>
    <t>Plasticos HDPE (2)</t>
  </si>
  <si>
    <t>Plásticos HDPE (2)</t>
  </si>
  <si>
    <t>Plastico PVC (3)</t>
  </si>
  <si>
    <t>Plástico PVC (3)</t>
  </si>
  <si>
    <t>Plastico LDPE (4)</t>
  </si>
  <si>
    <t>Plástico LDPE (4)</t>
  </si>
  <si>
    <t>Aluminio</t>
  </si>
  <si>
    <t>Hojalata o latas ferricas</t>
  </si>
  <si>
    <t>Hojalata o latas férricas</t>
  </si>
  <si>
    <t>Tetra Brick</t>
  </si>
  <si>
    <t>Vidrio</t>
  </si>
  <si>
    <t xml:space="preserve">Basura </t>
  </si>
  <si>
    <t>Otros</t>
  </si>
  <si>
    <t>Febrero</t>
  </si>
  <si>
    <t>Total Peso (Ton)</t>
  </si>
  <si>
    <t>Total reintegro de materiales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</si>
  <si>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</si>
  <si>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</si>
  <si>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</si>
  <si>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</si>
  <si>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</si>
  <si>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</si>
  <si>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</si>
  <si>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</si>
  <si>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</si>
  <si>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</si>
  <si>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inicial del servicio</t>
  </si>
  <si>
    <t>Fecha final del servicio</t>
  </si>
  <si>
    <t xml:space="preserve">Nombre </t>
  </si>
  <si>
    <t xml:space="preserve">Peso </t>
  </si>
  <si>
    <t>Toneladas</t>
  </si>
  <si>
    <t xml:space="preserve">Porcentaje de cada material </t>
  </si>
  <si>
    <t xml:space="preserve">Residuos por mes </t>
  </si>
  <si>
    <t xml:space="preserve">Costo </t>
  </si>
  <si>
    <t xml:space="preserve">Residuos contaminados </t>
  </si>
  <si>
    <t xml:space="preserve">Porcentaje de residuos contaminados </t>
  </si>
  <si>
    <t xml:space="preserve">porcentaje de residuos por mes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</si>
  <si>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</si>
  <si>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</si>
  <si>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</si>
  <si>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</si>
  <si>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</si>
  <si>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</si>
  <si>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</si>
  <si>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</si>
  <si>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</si>
  <si>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</si>
  <si>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</si>
  <si>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</si>
  <si>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Residuos valorizados </t>
  </si>
  <si>
    <t xml:space="preserve">Mes </t>
  </si>
  <si>
    <t xml:space="preserve">Tipo de Servicio </t>
  </si>
  <si>
    <t xml:space="preserve">Centros de acopio </t>
  </si>
  <si>
    <t>Envases plásticos</t>
  </si>
  <si>
    <t>Poliestireno de alta densidad (estereofón) </t>
  </si>
  <si>
    <t>Papel/cartón</t>
  </si>
  <si>
    <t>Envases de vidrio</t>
  </si>
  <si>
    <t>Enlatados y envases UAT (Tetra Pak)</t>
  </si>
  <si>
    <t>Otro</t>
  </si>
  <si>
    <t>Recolección casa a casa</t>
  </si>
  <si>
    <t>Setiembre</t>
  </si>
  <si>
    <t>Peso en Kilos</t>
  </si>
  <si>
    <t>Gestor</t>
  </si>
  <si>
    <t>1 de feb</t>
  </si>
  <si>
    <t>2 de feb</t>
  </si>
  <si>
    <t>Costa Rica Waste Service y Municipalidad de Heredia</t>
  </si>
  <si>
    <t>Costa Rica Waste</t>
  </si>
  <si>
    <t>4 de abril</t>
  </si>
  <si>
    <t>5 de abril</t>
  </si>
  <si>
    <t>22 de marzo</t>
  </si>
  <si>
    <t xml:space="preserve">I.S Corporación </t>
  </si>
  <si>
    <t>MADISA</t>
  </si>
  <si>
    <t>PVC</t>
  </si>
  <si>
    <t>6 de junio</t>
  </si>
  <si>
    <t>7 de junio</t>
  </si>
  <si>
    <t xml:space="preserve">Centros de Acopio temporal </t>
  </si>
  <si>
    <t>Durman By Aliaxis</t>
  </si>
  <si>
    <t>Total toneladas</t>
  </si>
  <si>
    <t>Cantidad</t>
  </si>
  <si>
    <t>Recoleccion especial</t>
  </si>
  <si>
    <t>Llantas</t>
  </si>
  <si>
    <t>Fundellantas</t>
  </si>
  <si>
    <t>4 - 11 - 18 agosto</t>
  </si>
  <si>
    <t xml:space="preserve"> -   </t>
  </si>
  <si>
    <t xml:space="preserve">-   </t>
  </si>
  <si>
    <t xml:space="preserve">Enero </t>
  </si>
  <si>
    <t xml:space="preserve">Recolección detallada valorizables </t>
  </si>
  <si>
    <t>15 de nov</t>
  </si>
  <si>
    <t>Solirsa</t>
  </si>
  <si>
    <t>17 de nov</t>
  </si>
  <si>
    <t>84,5 kg</t>
  </si>
  <si>
    <t>Vidrio plano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</si>
</sst>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#,##0.000;[Red]#,##0.000"/>
    <numFmt numFmtId="165" formatCode="_-* #,##0.000_-;\-* #,##0.000_-;_-* &quot;-&quot;??_-;_-@_-"/>
    <numFmt numFmtId="166" formatCode="_-* #,##0_-;\-* #,##0_-;_-* &quot;-&quot;??_-;_-@_-"/>
    <numFmt numFmtId="167" formatCode="[$₡-140A]#,##0.00;[Red][$₡-140A]#,##0.00"/>
    <numFmt numFmtId="168" formatCode="#,##0.00;[Red]#,##0.00"/>
    <numFmt numFmtId="169" formatCode="0.00;[Red]0.00"/>
    <numFmt numFmtId="170" formatCode="0.000;[Red]0.000"/>
    <numFmt numFmtId="171" formatCode="dd/mm/yyyy;@"/>
    <numFmt numFmtId="172" formatCode="mm/dd/yy;@"/>
    <numFmt numFmtId="173" formatCode="&quot;₡&quot;#,##0.00;[Red]&quot;₡&quot;#,##0.00"/>
    <numFmt numFmtId="174" formatCode="0.0;[Red]0.0"/>
    <numFmt numFmtId="178" formatCode="_-* #,##0.00_-;\-* #,##0.00_-;_-* &quot;-&quot;??_-;_-@_-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Aptos Display"/>
      <family val="2"/>
      <scheme val="major"/>
    </font>
    <font>
      <sz val="11"/>
      <color rgb="FF0070C0"/>
      <name val="Aptos Display"/>
      <family val="2"/>
      <scheme val="maj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Aptos Display"/>
      <family val="2"/>
      <scheme val="major"/>
    </font>
    <font>
      <sz val="12"/>
      <name val="Calibri"/>
      <family val="2"/>
    </font>
    <font>
      <sz val="12"/>
      <color rgb="FF0070C0"/>
      <name val="Aptos Display"/>
      <family val="2"/>
      <scheme val="major"/>
    </font>
    <font>
      <sz val="11"/>
      <name val="Calibri"/>
      <family val="2"/>
    </font>
    <font>
      <b/>
      <sz val="11"/>
      <name val="Aptos Display"/>
      <family val="2"/>
      <scheme val="major"/>
    </font>
    <font>
      <b/>
      <sz val="11"/>
      <color rgb="FF0070C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4"/>
      <color theme="0"/>
      <name val="Aptos Narrow"/>
      <family val="2"/>
      <scheme val="minor"/>
    </font>
    <font>
      <b/>
      <sz val="14"/>
      <color theme="0"/>
      <name val="Aptos Display"/>
      <family val="2"/>
      <scheme val="maj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B0F0"/>
      <name val="Aptos Narrow"/>
      <family val="2"/>
      <scheme val="minor"/>
    </font>
    <font>
      <b/>
      <sz val="11"/>
      <color rgb="FF000000"/>
      <name val="Aptos Display"/>
      <family val="2"/>
      <scheme val="major"/>
    </font>
    <font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B7B7B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</cellStyleXfs>
  <cellXfs count="149">
    <xf numFmtId="0" fontId="0" fillId="0" borderId="0" xfId="0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49" fontId="5" fillId="0" borderId="2" xfId="0" applyNumberFormat="1" applyFont="1" applyBorder="1"/>
    <xf numFmtId="164" fontId="5" fillId="0" borderId="2" xfId="0" applyNumberFormat="1" applyFont="1" applyBorder="1" applyAlignment="1">
      <alignment wrapText="1"/>
    </xf>
    <xf numFmtId="0" fontId="0" fillId="0" borderId="0" xfId="0" applyAlignment="1">
      <alignment horizontal="center"/>
    </xf>
    <xf numFmtId="49" fontId="6" fillId="0" borderId="2" xfId="0" applyNumberFormat="1" applyFont="1" applyBorder="1"/>
    <xf numFmtId="164" fontId="6" fillId="0" borderId="0" xfId="0" applyNumberFormat="1" applyFont="1"/>
    <xf numFmtId="0" fontId="3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65" fontId="7" fillId="0" borderId="4" xfId="1" applyNumberFormat="1" applyFont="1" applyBorder="1" applyAlignment="1">
      <alignment horizontal="right" vertical="center"/>
    </xf>
    <xf numFmtId="166" fontId="3" fillId="0" borderId="5" xfId="1" applyNumberFormat="1" applyFont="1" applyBorder="1" applyAlignment="1">
      <alignment horizontal="right" vertical="center"/>
    </xf>
    <xf numFmtId="166" fontId="8" fillId="0" borderId="5" xfId="1" applyNumberFormat="1" applyFont="1" applyBorder="1" applyAlignment="1">
      <alignment vertical="center"/>
    </xf>
    <xf numFmtId="166" fontId="8" fillId="0" borderId="4" xfId="0" applyNumberFormat="1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49" fontId="9" fillId="0" borderId="2" xfId="0" applyNumberFormat="1" applyFont="1" applyBorder="1"/>
    <xf numFmtId="2" fontId="10" fillId="0" borderId="2" xfId="0" applyNumberFormat="1" applyFont="1" applyBorder="1" applyAlignment="1">
      <alignment vertical="center"/>
    </xf>
    <xf numFmtId="49" fontId="11" fillId="0" borderId="2" xfId="0" applyNumberFormat="1" applyFont="1" applyBorder="1"/>
    <xf numFmtId="167" fontId="6" fillId="0" borderId="2" xfId="0" applyNumberFormat="1" applyFont="1" applyBorder="1"/>
    <xf numFmtId="166" fontId="3" fillId="0" borderId="1" xfId="1" applyNumberFormat="1" applyFont="1" applyBorder="1" applyAlignment="1">
      <alignment horizontal="right" vertical="center"/>
    </xf>
    <xf numFmtId="166" fontId="8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2" fontId="12" fillId="0" borderId="2" xfId="0" applyNumberFormat="1" applyFont="1" applyBorder="1" applyAlignment="1">
      <alignment vertical="center"/>
    </xf>
    <xf numFmtId="166" fontId="3" fillId="0" borderId="4" xfId="1" applyNumberFormat="1" applyFont="1" applyBorder="1" applyAlignment="1">
      <alignment horizontal="right" vertical="center"/>
    </xf>
    <xf numFmtId="166" fontId="8" fillId="0" borderId="4" xfId="1" applyNumberFormat="1" applyFont="1" applyBorder="1" applyAlignment="1">
      <alignment vertical="center"/>
    </xf>
    <xf numFmtId="165" fontId="7" fillId="0" borderId="4" xfId="1" applyNumberFormat="1" applyFont="1" applyBorder="1" applyAlignment="1">
      <alignment horizontal="right" vertical="center" wrapText="1"/>
    </xf>
    <xf numFmtId="49" fontId="13" fillId="0" borderId="2" xfId="0" applyNumberFormat="1" applyFont="1" applyBorder="1" applyAlignment="1">
      <alignment wrapText="1"/>
    </xf>
    <xf numFmtId="49" fontId="14" fillId="0" borderId="2" xfId="0" applyNumberFormat="1" applyFont="1" applyBorder="1"/>
    <xf numFmtId="49" fontId="15" fillId="0" borderId="0" xfId="0" applyNumberFormat="1" applyFont="1"/>
    <xf numFmtId="164" fontId="15" fillId="0" borderId="0" xfId="0" applyNumberFormat="1" applyFont="1"/>
    <xf numFmtId="168" fontId="16" fillId="0" borderId="0" xfId="0" applyNumberFormat="1" applyFont="1" applyAlignment="1">
      <alignment horizontal="left" vertical="center"/>
    </xf>
    <xf numFmtId="166" fontId="8" fillId="0" borderId="6" xfId="0" applyNumberFormat="1" applyFont="1" applyBorder="1" applyAlignment="1">
      <alignment vertical="center"/>
    </xf>
    <xf numFmtId="169" fontId="3" fillId="0" borderId="0" xfId="0" applyNumberFormat="1" applyFont="1" applyAlignment="1">
      <alignment horizontal="left" vertical="center"/>
    </xf>
    <xf numFmtId="168" fontId="15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168" fontId="15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left"/>
    </xf>
    <xf numFmtId="170" fontId="15" fillId="0" borderId="0" xfId="0" applyNumberFormat="1" applyFont="1" applyAlignment="1">
      <alignment horizontal="left"/>
    </xf>
    <xf numFmtId="171" fontId="16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170" fontId="16" fillId="0" borderId="0" xfId="0" applyNumberFormat="1" applyFont="1" applyAlignment="1">
      <alignment horizontal="left" vertical="center"/>
    </xf>
    <xf numFmtId="171" fontId="15" fillId="0" borderId="0" xfId="0" applyNumberFormat="1" applyFont="1" applyAlignment="1">
      <alignment horizontal="left"/>
    </xf>
    <xf numFmtId="170" fontId="15" fillId="0" borderId="0" xfId="0" applyNumberFormat="1" applyFont="1"/>
    <xf numFmtId="169" fontId="15" fillId="0" borderId="0" xfId="0" applyNumberFormat="1" applyFont="1"/>
    <xf numFmtId="14" fontId="16" fillId="0" borderId="0" xfId="0" applyNumberFormat="1" applyFont="1" applyAlignment="1">
      <alignment horizontal="left" vertical="center"/>
    </xf>
    <xf numFmtId="2" fontId="25" fillId="0" borderId="0" xfId="0" applyNumberFormat="1" applyFont="1"/>
    <xf numFmtId="170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71" fontId="0" fillId="0" borderId="0" xfId="0" applyNumberFormat="1" applyAlignment="1">
      <alignment horizontal="left"/>
    </xf>
    <xf numFmtId="49" fontId="26" fillId="0" borderId="2" xfId="0" applyNumberFormat="1" applyFont="1" applyBorder="1" applyAlignment="1">
      <alignment horizontal="left" vertical="center"/>
    </xf>
    <xf numFmtId="171" fontId="26" fillId="0" borderId="2" xfId="0" applyNumberFormat="1" applyFont="1" applyBorder="1" applyAlignment="1">
      <alignment horizontal="left" vertical="center"/>
    </xf>
    <xf numFmtId="170" fontId="26" fillId="0" borderId="2" xfId="0" applyNumberFormat="1" applyFont="1" applyBorder="1" applyAlignment="1">
      <alignment horizontal="center" vertical="center"/>
    </xf>
    <xf numFmtId="170" fontId="26" fillId="0" borderId="2" xfId="0" applyNumberFormat="1" applyFont="1" applyBorder="1" applyAlignment="1">
      <alignment horizontal="left" vertical="center"/>
    </xf>
    <xf numFmtId="0" fontId="2" fillId="0" borderId="2" xfId="0" applyFont="1" applyBorder="1"/>
    <xf numFmtId="49" fontId="16" fillId="0" borderId="2" xfId="0" applyNumberFormat="1" applyFont="1" applyBorder="1" applyAlignment="1">
      <alignment horizontal="left" vertical="center"/>
    </xf>
    <xf numFmtId="174" fontId="0" fillId="0" borderId="2" xfId="0" applyNumberFormat="1" applyBorder="1" applyAlignment="1">
      <alignment horizontal="left"/>
    </xf>
    <xf numFmtId="0" fontId="0" fillId="0" borderId="2" xfId="0" applyBorder="1"/>
    <xf numFmtId="49" fontId="16" fillId="0" borderId="7" xfId="0" applyNumberFormat="1" applyFont="1" applyBorder="1" applyAlignment="1">
      <alignment horizontal="left" vertical="center"/>
    </xf>
    <xf numFmtId="171" fontId="16" fillId="0" borderId="2" xfId="0" applyNumberFormat="1" applyFont="1" applyBorder="1" applyAlignment="1">
      <alignment horizontal="left" vertical="center"/>
    </xf>
    <xf numFmtId="170" fontId="2" fillId="0" borderId="2" xfId="0" applyNumberFormat="1" applyFont="1" applyBorder="1" applyAlignment="1">
      <alignment horizontal="left"/>
    </xf>
    <xf numFmtId="170" fontId="26" fillId="0" borderId="8" xfId="0" applyNumberFormat="1" applyFont="1" applyBorder="1" applyAlignment="1">
      <alignment horizontal="left" vertical="center"/>
    </xf>
    <xf numFmtId="14" fontId="0" fillId="0" borderId="2" xfId="0" applyNumberFormat="1" applyBorder="1"/>
    <xf numFmtId="0" fontId="0" fillId="0" borderId="9" xfId="0" applyBorder="1"/>
    <xf numFmtId="0" fontId="0" fillId="0" borderId="0" xfId="0"/>
    <xf numFmtId="0" fontId="3" fillId="0" borderId="0" xfId="0" applyFont="1" applyAlignment="1">
      <alignment vertical="center"/>
    </xf>
    <xf numFmtId="49" fontId="15" fillId="0" borderId="0" xfId="0" applyNumberFormat="1" applyFont="1" applyAlignment="1">
      <alignment horizontal="left" vertical="center"/>
    </xf>
    <xf numFmtId="168" fontId="15" fillId="0" borderId="0" xfId="0" applyNumberFormat="1" applyFont="1" applyAlignment="1">
      <alignment horizontal="left" vertical="center"/>
    </xf>
    <xf numFmtId="0" fontId="7" fillId="0" borderId="4" xfId="0" applyFont="1" applyBorder="1" applyAlignment="1">
      <alignment vertical="center"/>
    </xf>
    <xf numFmtId="165" fontId="7" fillId="0" borderId="4" xfId="2" applyNumberFormat="1" applyFont="1" applyBorder="1" applyAlignment="1">
      <alignment horizontal="right" vertical="center"/>
    </xf>
    <xf numFmtId="166" fontId="3" fillId="0" borderId="5" xfId="2" applyNumberFormat="1" applyFont="1" applyBorder="1" applyAlignment="1">
      <alignment horizontal="right" vertical="center"/>
    </xf>
    <xf numFmtId="166" fontId="8" fillId="0" borderId="5" xfId="2" applyNumberFormat="1" applyFont="1" applyBorder="1" applyAlignment="1">
      <alignment vertical="center"/>
    </xf>
    <xf numFmtId="166" fontId="8" fillId="0" borderId="4" xfId="0" applyNumberFormat="1" applyFont="1" applyBorder="1" applyAlignment="1">
      <alignment vertical="center"/>
    </xf>
    <xf numFmtId="166" fontId="3" fillId="0" borderId="1" xfId="2" applyNumberFormat="1" applyFont="1" applyBorder="1" applyAlignment="1">
      <alignment horizontal="right" vertical="center"/>
    </xf>
    <xf numFmtId="166" fontId="8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6" fontId="3" fillId="0" borderId="4" xfId="2" applyNumberFormat="1" applyFont="1" applyBorder="1" applyAlignment="1">
      <alignment horizontal="right" vertical="center"/>
    </xf>
    <xf numFmtId="166" fontId="8" fillId="0" borderId="4" xfId="2" applyNumberFormat="1" applyFont="1" applyBorder="1" applyAlignment="1">
      <alignment vertical="center"/>
    </xf>
    <xf numFmtId="165" fontId="7" fillId="0" borderId="4" xfId="2" applyNumberFormat="1" applyFont="1" applyBorder="1" applyAlignment="1">
      <alignment horizontal="right" vertical="center" wrapText="1"/>
    </xf>
    <xf numFmtId="166" fontId="8" fillId="0" borderId="6" xfId="0" applyNumberFormat="1" applyFont="1" applyBorder="1" applyAlignment="1">
      <alignment vertical="center"/>
    </xf>
    <xf numFmtId="166" fontId="3" fillId="0" borderId="3" xfId="2" applyNumberFormat="1" applyFont="1" applyBorder="1" applyAlignment="1">
      <alignment horizontal="right" vertical="center"/>
    </xf>
    <xf numFmtId="0" fontId="27" fillId="0" borderId="4" xfId="0" applyFont="1" applyBorder="1" applyAlignment="1">
      <alignment vertical="center"/>
    </xf>
    <xf numFmtId="0" fontId="27" fillId="0" borderId="4" xfId="0" applyFont="1" applyBorder="1" applyAlignment="1">
      <alignment horizontal="right" vertical="center"/>
    </xf>
    <xf numFmtId="0" fontId="27" fillId="0" borderId="4" xfId="0" applyFont="1" applyBorder="1" applyAlignment="1">
      <alignment horizontal="right" vertical="center" wrapText="1"/>
    </xf>
    <xf numFmtId="3" fontId="28" fillId="0" borderId="5" xfId="0" applyNumberFormat="1" applyFont="1" applyBorder="1" applyAlignment="1">
      <alignment horizontal="right" vertical="center"/>
    </xf>
    <xf numFmtId="3" fontId="27" fillId="0" borderId="5" xfId="0" applyNumberFormat="1" applyFont="1" applyBorder="1" applyAlignment="1">
      <alignment vertical="center"/>
    </xf>
    <xf numFmtId="3" fontId="27" fillId="0" borderId="4" xfId="0" applyNumberFormat="1" applyFont="1" applyBorder="1" applyAlignment="1">
      <alignment vertical="center"/>
    </xf>
    <xf numFmtId="0" fontId="28" fillId="0" borderId="1" xfId="0" applyFont="1" applyBorder="1" applyAlignment="1">
      <alignment horizontal="right" vertical="center"/>
    </xf>
    <xf numFmtId="0" fontId="27" fillId="0" borderId="1" xfId="0" applyFont="1" applyBorder="1" applyAlignment="1">
      <alignment vertical="center"/>
    </xf>
    <xf numFmtId="0" fontId="28" fillId="0" borderId="4" xfId="0" applyFont="1" applyBorder="1" applyAlignment="1">
      <alignment vertical="center"/>
    </xf>
    <xf numFmtId="3" fontId="28" fillId="0" borderId="1" xfId="0" applyNumberFormat="1" applyFont="1" applyBorder="1" applyAlignment="1">
      <alignment horizontal="right" vertical="center"/>
    </xf>
    <xf numFmtId="0" fontId="28" fillId="0" borderId="3" xfId="0" applyFont="1" applyBorder="1" applyAlignment="1">
      <alignment horizontal="right" vertical="center"/>
    </xf>
    <xf numFmtId="0" fontId="28" fillId="0" borderId="4" xfId="0" applyFont="1" applyBorder="1" applyAlignment="1">
      <alignment horizontal="right" vertical="center"/>
    </xf>
    <xf numFmtId="0" fontId="0" fillId="0" borderId="0" xfId="0"/>
    <xf numFmtId="49" fontId="15" fillId="0" borderId="0" xfId="0" applyNumberFormat="1" applyFont="1"/>
    <xf numFmtId="49" fontId="16" fillId="0" borderId="0" xfId="0" applyNumberFormat="1" applyFont="1" applyAlignment="1">
      <alignment horizontal="left" vertical="center"/>
    </xf>
    <xf numFmtId="171" fontId="16" fillId="0" borderId="0" xfId="0" applyNumberFormat="1" applyFont="1" applyAlignment="1">
      <alignment horizontal="left" vertical="center"/>
    </xf>
    <xf numFmtId="170" fontId="16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/>
    </xf>
    <xf numFmtId="170" fontId="15" fillId="0" borderId="0" xfId="0" applyNumberFormat="1" applyFont="1" applyAlignment="1">
      <alignment horizontal="left"/>
    </xf>
    <xf numFmtId="171" fontId="15" fillId="0" borderId="0" xfId="0" applyNumberFormat="1" applyFont="1" applyAlignment="1">
      <alignment horizontal="left"/>
    </xf>
    <xf numFmtId="170" fontId="0" fillId="0" borderId="0" xfId="0" applyNumberFormat="1"/>
    <xf numFmtId="49" fontId="6" fillId="0" borderId="2" xfId="0" applyNumberFormat="1" applyFont="1" applyBorder="1"/>
    <xf numFmtId="170" fontId="6" fillId="0" borderId="2" xfId="0" applyNumberFormat="1" applyFont="1" applyBorder="1"/>
    <xf numFmtId="169" fontId="6" fillId="0" borderId="2" xfId="0" applyNumberFormat="1" applyFont="1" applyBorder="1"/>
    <xf numFmtId="169" fontId="6" fillId="0" borderId="0" xfId="0" applyNumberFormat="1" applyFont="1"/>
    <xf numFmtId="49" fontId="14" fillId="0" borderId="2" xfId="0" applyNumberFormat="1" applyFont="1" applyBorder="1"/>
    <xf numFmtId="172" fontId="15" fillId="0" borderId="0" xfId="0" applyNumberFormat="1" applyFont="1" applyAlignment="1">
      <alignment horizontal="left"/>
    </xf>
    <xf numFmtId="2" fontId="0" fillId="0" borderId="2" xfId="0" applyNumberFormat="1" applyBorder="1"/>
    <xf numFmtId="169" fontId="14" fillId="0" borderId="2" xfId="0" applyNumberFormat="1" applyFont="1" applyBorder="1"/>
    <xf numFmtId="170" fontId="14" fillId="0" borderId="2" xfId="0" applyNumberFormat="1" applyFont="1" applyBorder="1"/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9" fontId="0" fillId="0" borderId="0" xfId="0" applyNumberFormat="1"/>
    <xf numFmtId="49" fontId="22" fillId="3" borderId="2" xfId="0" applyNumberFormat="1" applyFont="1" applyFill="1" applyBorder="1"/>
    <xf numFmtId="169" fontId="22" fillId="3" borderId="2" xfId="0" applyNumberFormat="1" applyFont="1" applyFill="1" applyBorder="1"/>
    <xf numFmtId="17" fontId="23" fillId="5" borderId="3" xfId="0" applyNumberFormat="1" applyFont="1" applyFill="1" applyBorder="1" applyAlignment="1">
      <alignment vertical="center"/>
    </xf>
    <xf numFmtId="169" fontId="6" fillId="5" borderId="2" xfId="0" applyNumberFormat="1" applyFont="1" applyFill="1" applyBorder="1"/>
    <xf numFmtId="49" fontId="6" fillId="4" borderId="2" xfId="0" applyNumberFormat="1" applyFont="1" applyFill="1" applyBorder="1"/>
    <xf numFmtId="169" fontId="6" fillId="4" borderId="2" xfId="0" applyNumberFormat="1" applyFont="1" applyFill="1" applyBorder="1"/>
    <xf numFmtId="0" fontId="23" fillId="0" borderId="0" xfId="0" applyFont="1" applyAlignment="1">
      <alignment vertical="center"/>
    </xf>
    <xf numFmtId="173" fontId="6" fillId="4" borderId="2" xfId="0" applyNumberFormat="1" applyFont="1" applyFill="1" applyBorder="1"/>
    <xf numFmtId="173" fontId="22" fillId="3" borderId="2" xfId="0" applyNumberFormat="1" applyFont="1" applyFill="1" applyBorder="1"/>
    <xf numFmtId="169" fontId="24" fillId="0" borderId="0" xfId="0" applyNumberFormat="1" applyFont="1" applyAlignment="1">
      <alignment vertical="center"/>
    </xf>
    <xf numFmtId="169" fontId="24" fillId="0" borderId="0" xfId="0" applyNumberFormat="1" applyFont="1" applyAlignment="1">
      <alignment horizontal="center" vertical="center"/>
    </xf>
    <xf numFmtId="2" fontId="21" fillId="3" borderId="2" xfId="0" applyNumberFormat="1" applyFont="1" applyFill="1" applyBorder="1"/>
    <xf numFmtId="170" fontId="0" fillId="0" borderId="0" xfId="0" applyNumberFormat="1" applyAlignment="1">
      <alignment horizontal="left"/>
    </xf>
    <xf numFmtId="49" fontId="16" fillId="0" borderId="0" xfId="0" applyNumberFormat="1" applyFont="1" applyAlignment="1">
      <alignment horizontal="left" vertical="center"/>
    </xf>
    <xf numFmtId="171" fontId="16" fillId="0" borderId="0" xfId="0" applyNumberFormat="1" applyFont="1" applyAlignment="1">
      <alignment horizontal="left" vertical="center"/>
    </xf>
    <xf numFmtId="170" fontId="16" fillId="0" borderId="0" xfId="0" applyNumberFormat="1" applyFont="1" applyAlignment="1">
      <alignment horizontal="left" vertical="center"/>
    </xf>
    <xf numFmtId="14" fontId="16" fillId="0" borderId="0" xfId="0" applyNumberFormat="1" applyFont="1" applyAlignment="1">
      <alignment horizontal="left" vertical="center"/>
    </xf>
    <xf numFmtId="0" fontId="0" fillId="0" borderId="0" xfId="0"/>
    <xf numFmtId="0" fontId="0" fillId="0" borderId="2" xfId="0" applyBorder="1"/>
    <xf numFmtId="49" fontId="26" fillId="0" borderId="2" xfId="0" applyNumberFormat="1" applyFont="1" applyBorder="1" applyAlignment="1">
      <alignment horizontal="left" vertical="center"/>
    </xf>
    <xf numFmtId="171" fontId="26" fillId="0" borderId="2" xfId="0" applyNumberFormat="1" applyFont="1" applyBorder="1" applyAlignment="1">
      <alignment horizontal="left" vertical="center"/>
    </xf>
    <xf numFmtId="170" fontId="26" fillId="0" borderId="2" xfId="0" applyNumberFormat="1" applyFont="1" applyBorder="1" applyAlignment="1">
      <alignment horizontal="left" vertical="center"/>
    </xf>
    <xf numFmtId="0" fontId="2" fillId="0" borderId="2" xfId="0" applyFont="1" applyBorder="1"/>
    <xf numFmtId="49" fontId="16" fillId="0" borderId="2" xfId="0" applyNumberFormat="1" applyFont="1" applyBorder="1" applyAlignment="1">
      <alignment horizontal="left" vertical="center"/>
    </xf>
    <xf numFmtId="170" fontId="26" fillId="0" borderId="2" xfId="0" applyNumberFormat="1" applyFont="1" applyBorder="1" applyAlignment="1">
      <alignment horizontal="center" vertical="center"/>
    </xf>
    <xf numFmtId="171" fontId="16" fillId="0" borderId="2" xfId="0" applyNumberFormat="1" applyFont="1" applyBorder="1" applyAlignment="1">
      <alignment horizontal="left" vertical="center"/>
    </xf>
    <xf numFmtId="174" fontId="0" fillId="0" borderId="2" xfId="0" applyNumberFormat="1" applyBorder="1" applyAlignment="1">
      <alignment horizontal="left"/>
    </xf>
    <xf numFmtId="170" fontId="2" fillId="0" borderId="2" xfId="0" applyNumberFormat="1" applyFont="1" applyBorder="1" applyAlignment="1">
      <alignment horizontal="left"/>
    </xf>
    <xf numFmtId="49" fontId="16" fillId="0" borderId="7" xfId="0" applyNumberFormat="1" applyFont="1" applyBorder="1" applyAlignment="1">
      <alignment horizontal="left" vertical="center"/>
    </xf>
    <xf numFmtId="0" fontId="0" fillId="0" borderId="2" xfId="0" applyBorder="1"/>
    <xf numFmtId="49" fontId="26" fillId="0" borderId="2" xfId="0" applyNumberFormat="1" applyFont="1" applyBorder="1" applyAlignment="1">
      <alignment horizontal="left" vertical="center"/>
    </xf>
    <xf numFmtId="171" fontId="26" fillId="0" borderId="2" xfId="0" applyNumberFormat="1" applyFont="1" applyBorder="1" applyAlignment="1">
      <alignment horizontal="left" vertical="center"/>
    </xf>
    <xf numFmtId="170" fontId="26" fillId="0" borderId="2" xfId="0" applyNumberFormat="1" applyFont="1" applyBorder="1" applyAlignment="1">
      <alignment horizontal="left" vertical="center"/>
    </xf>
    <xf numFmtId="0" fontId="2" fillId="0" borderId="2" xfId="0" applyFont="1" applyBorder="1"/>
    <xf numFmtId="0" fontId="0" fillId="0" borderId="2" xfId="0" applyBorder="1" applyAlignment="1">
      <alignment horizontal="center"/>
    </xf>
  </cellXfs>
  <cellStyles count="4">
    <cellStyle name="Millares" xfId="1" builtinId="3"/>
    <cellStyle name="Millares 2" xfId="3" xr:uid="{F67BF56B-04DF-4FF4-96B9-F973C86ED2DE}"/>
    <cellStyle name="Millares 3" xfId="2" xr:uid="{7F8FCAD6-4367-4261-BC17-BBE83AE620A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dfs01\FS_Departamentos_MH\Residuos%20Solidos\2024\Control%20de%20Toneladas\CONTROL%20DE%20TONELAJES%20RESIDUOS%20VALORIZABLES%202024.xlsx" TargetMode="External"/><Relationship Id="rId1" Type="http://schemas.openxmlformats.org/officeDocument/2006/relationships/externalLinkPath" Target="/Residuos%20Solidos/2024/Control%20de%20Toneladas/CONTROL%20DE%20TONELAJES%20RESIDUOS%20VALORIZABL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REINTEGRO X MATERIAL"/>
      <sheetName val="RESUMEN RESIDUOS DETALLADOS"/>
      <sheetName val="Hoja1"/>
      <sheetName val="RESIDUOS POR SERVICIO SICORE"/>
      <sheetName val="RESIDUOS ELECTRÓNICOS "/>
      <sheetName val="Plastico PVC"/>
      <sheetName val="LLantas (RTV)"/>
      <sheetName val="Vidrio Plano"/>
    </sheetNames>
    <sheetDataSet>
      <sheetData sheetId="0"/>
      <sheetData sheetId="1">
        <row r="1">
          <cell r="J1" t="str">
            <v xml:space="preserve">Porcentaje de cada material </v>
          </cell>
          <cell r="M1" t="str">
            <v>Toneladas</v>
          </cell>
        </row>
        <row r="2">
          <cell r="H2" t="str">
            <v>Papel blanco</v>
          </cell>
          <cell r="J2">
            <v>2.2748729938105798</v>
          </cell>
          <cell r="L2" t="str">
            <v xml:space="preserve">enero </v>
          </cell>
          <cell r="M2">
            <v>123.42415999999999</v>
          </cell>
        </row>
        <row r="3">
          <cell r="H3" t="str">
            <v>Periódico</v>
          </cell>
          <cell r="J3">
            <v>0.29665141716135002</v>
          </cell>
          <cell r="L3" t="str">
            <v>febrero</v>
          </cell>
          <cell r="M3">
            <v>107.100132</v>
          </cell>
        </row>
        <row r="4">
          <cell r="H4" t="str">
            <v>Cartón</v>
          </cell>
          <cell r="J4">
            <v>16.805052871163937</v>
          </cell>
          <cell r="L4" t="str">
            <v>marzo</v>
          </cell>
          <cell r="M4">
            <v>93.638462000000004</v>
          </cell>
        </row>
        <row r="5">
          <cell r="H5" t="str">
            <v xml:space="preserve">Cartoncillo </v>
          </cell>
          <cell r="J5">
            <v>14.670625514752842</v>
          </cell>
          <cell r="L5" t="str">
            <v>abril</v>
          </cell>
          <cell r="M5">
            <v>118.41853500000002</v>
          </cell>
        </row>
        <row r="6">
          <cell r="H6" t="str">
            <v>Revistas y papel de color</v>
          </cell>
          <cell r="J6">
            <v>4.2251215220874894</v>
          </cell>
          <cell r="L6" t="str">
            <v>mayo</v>
          </cell>
          <cell r="M6">
            <v>104.31176239999999</v>
          </cell>
        </row>
        <row r="7">
          <cell r="H7" t="str">
            <v>Plásticos PET (1)</v>
          </cell>
          <cell r="J7">
            <v>7.7569888252901302</v>
          </cell>
          <cell r="L7" t="str">
            <v>junio</v>
          </cell>
          <cell r="M7">
            <v>98.931518000000011</v>
          </cell>
        </row>
        <row r="8">
          <cell r="H8" t="str">
            <v>Plásticos HDPE (2)</v>
          </cell>
          <cell r="J8">
            <v>4.7506160118692895</v>
          </cell>
          <cell r="L8" t="str">
            <v>julio</v>
          </cell>
          <cell r="M8">
            <v>104.62558800000002</v>
          </cell>
        </row>
        <row r="9">
          <cell r="H9" t="str">
            <v>Plástico PVC (3)</v>
          </cell>
          <cell r="J9">
            <v>0</v>
          </cell>
          <cell r="L9" t="str">
            <v>agosto</v>
          </cell>
          <cell r="M9">
            <v>106.92075</v>
          </cell>
        </row>
        <row r="10">
          <cell r="H10" t="str">
            <v>Plástico LDPE (4)</v>
          </cell>
          <cell r="J10">
            <v>2.7180504766820821</v>
          </cell>
          <cell r="L10" t="str">
            <v>septiembre</v>
          </cell>
          <cell r="M10">
            <v>102.13234999999996</v>
          </cell>
        </row>
        <row r="11">
          <cell r="H11" t="str">
            <v>Aluminio</v>
          </cell>
          <cell r="J11">
            <v>1.2181917742591428</v>
          </cell>
          <cell r="L11" t="str">
            <v>octubre</v>
          </cell>
          <cell r="M11">
            <v>110.364312</v>
          </cell>
        </row>
        <row r="12">
          <cell r="H12" t="str">
            <v>Hojalata o latas férricas</v>
          </cell>
          <cell r="J12">
            <v>3.7965093986366201</v>
          </cell>
          <cell r="L12" t="str">
            <v>noviembre</v>
          </cell>
          <cell r="M12">
            <v>116.654</v>
          </cell>
        </row>
        <row r="13">
          <cell r="H13" t="str">
            <v>Tetra Brick</v>
          </cell>
          <cell r="J13">
            <v>3.396083210772034</v>
          </cell>
          <cell r="L13" t="str">
            <v>diciembre</v>
          </cell>
          <cell r="M13">
            <v>138.268</v>
          </cell>
        </row>
        <row r="14">
          <cell r="H14" t="str">
            <v>Vidrio</v>
          </cell>
          <cell r="J14">
            <v>15.185252729850264</v>
          </cell>
        </row>
        <row r="15">
          <cell r="H15" t="str">
            <v>Otros</v>
          </cell>
          <cell r="J15">
            <v>0.17976578146106489</v>
          </cell>
        </row>
        <row r="16">
          <cell r="H16" t="str">
            <v xml:space="preserve">Basura </v>
          </cell>
          <cell r="J16">
            <v>22.726217472203153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A486-0462-4F4E-9F4B-37747D4C13A3}">
  <dimension ref="A1:M181"/>
  <sheetViews>
    <sheetView topLeftCell="A149" workbookViewId="0">
      <selection activeCell="H97" sqref="H97"/>
    </sheetView>
  </sheetViews>
  <sheetFormatPr baseColWidth="10" defaultRowHeight="15" x14ac:dyDescent="0.25"/>
  <cols>
    <col min="1" max="1" width="11.140625" style="37" customWidth="1"/>
    <col min="2" max="2" width="22.140625" style="37" bestFit="1" customWidth="1"/>
    <col min="3" max="3" width="12" style="38" bestFit="1" customWidth="1"/>
    <col min="4" max="4" width="31" style="36" bestFit="1" customWidth="1"/>
    <col min="5" max="5" width="35.42578125" style="36" bestFit="1" customWidth="1"/>
    <col min="6" max="6" width="26.5703125" style="36" bestFit="1" customWidth="1"/>
    <col min="7" max="8" width="26.5703125" style="36" customWidth="1"/>
    <col min="9" max="9" width="25.7109375" style="36" customWidth="1"/>
    <col min="10" max="10" width="26.5703125" style="36" customWidth="1"/>
    <col min="11" max="11" width="21.140625" customWidth="1"/>
    <col min="12" max="12" width="29.5703125" style="29" customWidth="1"/>
    <col min="13" max="13" width="33.140625" style="30" bestFit="1" customWidth="1"/>
  </cols>
  <sheetData>
    <row r="1" spans="1:13" ht="16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/>
      <c r="I1" s="3" t="s">
        <v>7</v>
      </c>
      <c r="J1" s="4" t="s">
        <v>8</v>
      </c>
      <c r="K1" s="5"/>
      <c r="L1" s="6" t="s">
        <v>7</v>
      </c>
      <c r="M1" s="7" t="s">
        <v>4</v>
      </c>
    </row>
    <row r="2" spans="1:13" ht="16.5" thickBot="1" x14ac:dyDescent="0.3">
      <c r="A2" s="8" t="s">
        <v>9</v>
      </c>
      <c r="B2" s="9" t="s">
        <v>10</v>
      </c>
      <c r="C2" s="10">
        <v>4.2029399999999999</v>
      </c>
      <c r="D2" s="11">
        <v>17000</v>
      </c>
      <c r="E2" s="12">
        <f>C2*D2</f>
        <v>71449.98</v>
      </c>
      <c r="F2" s="13">
        <f>SUM(E2:E16)</f>
        <v>541401.75</v>
      </c>
      <c r="G2" s="13">
        <f>F2*1.25</f>
        <v>676752.1875</v>
      </c>
      <c r="H2" s="14"/>
      <c r="I2" s="15" t="s">
        <v>10</v>
      </c>
      <c r="J2" s="16">
        <f>+SUM(C2,C17,C32,C47,C62,C77,C92,C107,C122,C137,C152,C167)</f>
        <v>39.000653460000002</v>
      </c>
      <c r="L2" s="17" t="s">
        <v>10</v>
      </c>
      <c r="M2" s="18">
        <f>+SUM(E2,E17,E32,E47,E62,E77,E92,E107,E122,E137,E152,E167)</f>
        <v>637660.08282000013</v>
      </c>
    </row>
    <row r="3" spans="1:13" ht="16.5" thickBot="1" x14ac:dyDescent="0.3">
      <c r="A3" s="8" t="s">
        <v>9</v>
      </c>
      <c r="B3" s="9" t="s">
        <v>11</v>
      </c>
      <c r="C3" s="10">
        <v>0.42734</v>
      </c>
      <c r="D3" s="19">
        <v>0</v>
      </c>
      <c r="E3" s="20" t="s">
        <v>12</v>
      </c>
      <c r="F3" s="21"/>
      <c r="G3" s="22"/>
      <c r="H3" s="22"/>
      <c r="I3" s="15" t="s">
        <v>13</v>
      </c>
      <c r="J3" s="23">
        <f>+SUM(C3,C18,C33,C48,C63,C78,C93,C108,C123,C138,C153,C168)</f>
        <v>5.0858219999999994</v>
      </c>
      <c r="L3" s="17" t="s">
        <v>13</v>
      </c>
      <c r="M3" s="18">
        <f t="shared" ref="M3:M16" si="0">+SUM(E3,E18,E33,E48,E63,E78,E93,E108,E123,E138,E153,E168)</f>
        <v>0</v>
      </c>
    </row>
    <row r="4" spans="1:13" ht="16.5" thickBot="1" x14ac:dyDescent="0.3">
      <c r="A4" s="8" t="s">
        <v>9</v>
      </c>
      <c r="B4" s="9" t="s">
        <v>14</v>
      </c>
      <c r="C4" s="10">
        <v>28.220510000000001</v>
      </c>
      <c r="D4" s="24">
        <v>7000</v>
      </c>
      <c r="E4" s="25">
        <f>C4*D4</f>
        <v>197543.57</v>
      </c>
      <c r="F4" s="21"/>
      <c r="G4" s="22"/>
      <c r="H4" s="22"/>
      <c r="I4" s="15" t="s">
        <v>15</v>
      </c>
      <c r="J4" s="23">
        <f t="shared" ref="J4:J16" si="1">+SUM(C4,C19,C34,C49,C64,C79,C94,C109,C124,C139,C154,C169)</f>
        <v>288.1075318</v>
      </c>
      <c r="L4" s="17" t="s">
        <v>15</v>
      </c>
      <c r="M4" s="18">
        <f t="shared" si="0"/>
        <v>2649498.4986</v>
      </c>
    </row>
    <row r="5" spans="1:13" ht="16.5" thickBot="1" x14ac:dyDescent="0.3">
      <c r="A5" s="8" t="s">
        <v>9</v>
      </c>
      <c r="B5" s="9" t="s">
        <v>16</v>
      </c>
      <c r="C5" s="10">
        <v>26.209689999999998</v>
      </c>
      <c r="D5" s="24">
        <v>0</v>
      </c>
      <c r="E5" s="25">
        <f>C5*D5</f>
        <v>0</v>
      </c>
      <c r="F5" s="21"/>
      <c r="G5" s="22"/>
      <c r="H5" s="22"/>
      <c r="I5" s="3" t="s">
        <v>16</v>
      </c>
      <c r="J5" s="23">
        <f t="shared" si="1"/>
        <v>251.51469260000002</v>
      </c>
      <c r="L5" s="6" t="s">
        <v>16</v>
      </c>
      <c r="M5" s="18">
        <f t="shared" si="0"/>
        <v>0</v>
      </c>
    </row>
    <row r="6" spans="1:13" ht="16.5" thickBot="1" x14ac:dyDescent="0.3">
      <c r="A6" s="8" t="s">
        <v>9</v>
      </c>
      <c r="B6" s="9" t="s">
        <v>17</v>
      </c>
      <c r="C6" s="10">
        <v>7.8054500000000004</v>
      </c>
      <c r="D6" s="24">
        <v>0</v>
      </c>
      <c r="E6" s="25">
        <f t="shared" ref="E6:E16" si="2">C6*D6</f>
        <v>0</v>
      </c>
      <c r="F6" s="21"/>
      <c r="G6" s="22"/>
      <c r="H6" s="22"/>
      <c r="I6" s="15" t="s">
        <v>17</v>
      </c>
      <c r="J6" s="23">
        <f t="shared" si="1"/>
        <v>72.435912139999999</v>
      </c>
      <c r="L6" s="17" t="s">
        <v>17</v>
      </c>
      <c r="M6" s="18">
        <f t="shared" si="0"/>
        <v>0</v>
      </c>
    </row>
    <row r="7" spans="1:13" ht="16.5" thickBot="1" x14ac:dyDescent="0.3">
      <c r="A7" s="8" t="s">
        <v>9</v>
      </c>
      <c r="B7" s="9" t="s">
        <v>18</v>
      </c>
      <c r="C7" s="10">
        <v>11.296559999999999</v>
      </c>
      <c r="D7" s="24">
        <v>10000</v>
      </c>
      <c r="E7" s="25">
        <f>C7*D7</f>
        <v>112965.59999999999</v>
      </c>
      <c r="F7" s="21"/>
      <c r="G7" s="22"/>
      <c r="H7" s="22"/>
      <c r="I7" s="15" t="s">
        <v>19</v>
      </c>
      <c r="J7" s="23">
        <f t="shared" si="1"/>
        <v>132.98660360000002</v>
      </c>
      <c r="L7" s="17" t="s">
        <v>19</v>
      </c>
      <c r="M7" s="18">
        <f t="shared" si="0"/>
        <v>1496119.1459999999</v>
      </c>
    </row>
    <row r="8" spans="1:13" ht="16.5" thickBot="1" x14ac:dyDescent="0.3">
      <c r="A8" s="8" t="s">
        <v>9</v>
      </c>
      <c r="B8" s="9" t="s">
        <v>20</v>
      </c>
      <c r="C8" s="10">
        <v>6.5804999999999998</v>
      </c>
      <c r="D8" s="24">
        <v>10000</v>
      </c>
      <c r="E8" s="25">
        <f>C8*D8</f>
        <v>65805</v>
      </c>
      <c r="F8" s="21"/>
      <c r="G8" s="22"/>
      <c r="H8" s="22"/>
      <c r="I8" s="15" t="s">
        <v>21</v>
      </c>
      <c r="J8" s="23">
        <f t="shared" si="1"/>
        <v>81.445042999999998</v>
      </c>
      <c r="L8" s="17" t="s">
        <v>21</v>
      </c>
      <c r="M8" s="18">
        <f t="shared" si="0"/>
        <v>920927.35999999987</v>
      </c>
    </row>
    <row r="9" spans="1:13" ht="16.5" thickBot="1" x14ac:dyDescent="0.3">
      <c r="A9" s="8" t="s">
        <v>9</v>
      </c>
      <c r="B9" s="9" t="s">
        <v>22</v>
      </c>
      <c r="C9" s="10">
        <v>0</v>
      </c>
      <c r="D9" s="24">
        <v>10000</v>
      </c>
      <c r="E9" s="25">
        <f>C9*D9</f>
        <v>0</v>
      </c>
      <c r="F9" s="21"/>
      <c r="G9" s="22"/>
      <c r="H9" s="22"/>
      <c r="I9" s="15" t="s">
        <v>23</v>
      </c>
      <c r="J9" s="23">
        <f t="shared" si="1"/>
        <v>0</v>
      </c>
      <c r="L9" s="17" t="s">
        <v>23</v>
      </c>
      <c r="M9" s="18">
        <f t="shared" si="0"/>
        <v>0</v>
      </c>
    </row>
    <row r="10" spans="1:13" ht="16.5" thickBot="1" x14ac:dyDescent="0.3">
      <c r="A10" s="8" t="s">
        <v>9</v>
      </c>
      <c r="B10" s="9" t="s">
        <v>24</v>
      </c>
      <c r="C10" s="10">
        <v>4.2735599999999998</v>
      </c>
      <c r="D10" s="24">
        <v>0</v>
      </c>
      <c r="E10" s="25">
        <f t="shared" si="2"/>
        <v>0</v>
      </c>
      <c r="F10" s="21"/>
      <c r="G10" s="22"/>
      <c r="H10" s="22"/>
      <c r="I10" s="15" t="s">
        <v>25</v>
      </c>
      <c r="J10" s="23">
        <f t="shared" si="1"/>
        <v>46.598533199999999</v>
      </c>
      <c r="L10" s="17" t="s">
        <v>25</v>
      </c>
      <c r="M10" s="18">
        <f t="shared" si="0"/>
        <v>0</v>
      </c>
    </row>
    <row r="11" spans="1:13" ht="16.5" thickBot="1" x14ac:dyDescent="0.3">
      <c r="A11" s="8" t="s">
        <v>9</v>
      </c>
      <c r="B11" s="9" t="s">
        <v>26</v>
      </c>
      <c r="C11" s="10">
        <v>1.6674199999999999</v>
      </c>
      <c r="D11" s="24">
        <v>40000</v>
      </c>
      <c r="E11" s="25">
        <f>C11*D11</f>
        <v>66696.800000000003</v>
      </c>
      <c r="F11" s="21"/>
      <c r="G11" s="22"/>
      <c r="H11" s="22"/>
      <c r="I11" s="15" t="s">
        <v>26</v>
      </c>
      <c r="J11" s="23">
        <f t="shared" si="1"/>
        <v>20.884803399999999</v>
      </c>
      <c r="L11" s="17" t="s">
        <v>26</v>
      </c>
      <c r="M11" s="18">
        <f t="shared" si="0"/>
        <v>680812.63599999994</v>
      </c>
    </row>
    <row r="12" spans="1:13" ht="16.5" thickBot="1" x14ac:dyDescent="0.3">
      <c r="A12" s="8" t="s">
        <v>9</v>
      </c>
      <c r="B12" s="9" t="s">
        <v>27</v>
      </c>
      <c r="C12" s="26">
        <v>5.3881600000000001</v>
      </c>
      <c r="D12" s="24">
        <v>5000</v>
      </c>
      <c r="E12" s="25">
        <f>C12*D12</f>
        <v>26940.799999999999</v>
      </c>
      <c r="F12" s="21"/>
      <c r="G12" s="22"/>
      <c r="H12" s="22"/>
      <c r="I12" s="15" t="s">
        <v>28</v>
      </c>
      <c r="J12" s="23">
        <f t="shared" si="1"/>
        <v>65.08774240000001</v>
      </c>
      <c r="L12" s="17" t="s">
        <v>28</v>
      </c>
      <c r="M12" s="18">
        <f t="shared" si="0"/>
        <v>499092.212</v>
      </c>
    </row>
    <row r="13" spans="1:13" ht="16.5" thickBot="1" x14ac:dyDescent="0.3">
      <c r="A13" s="8" t="s">
        <v>9</v>
      </c>
      <c r="B13" s="9" t="s">
        <v>29</v>
      </c>
      <c r="C13" s="10">
        <v>4.6724500000000004</v>
      </c>
      <c r="D13" s="24">
        <v>0</v>
      </c>
      <c r="E13" s="25">
        <f t="shared" si="2"/>
        <v>0</v>
      </c>
      <c r="F13" s="21"/>
      <c r="G13" s="22"/>
      <c r="H13" s="22"/>
      <c r="I13" s="15" t="s">
        <v>29</v>
      </c>
      <c r="J13" s="23">
        <f t="shared" si="1"/>
        <v>58.222795199999993</v>
      </c>
      <c r="L13" s="17" t="s">
        <v>29</v>
      </c>
      <c r="M13" s="18">
        <f t="shared" si="0"/>
        <v>0</v>
      </c>
    </row>
    <row r="14" spans="1:13" ht="16.5" thickBot="1" x14ac:dyDescent="0.3">
      <c r="A14" s="8" t="s">
        <v>9</v>
      </c>
      <c r="B14" s="9" t="s">
        <v>30</v>
      </c>
      <c r="C14" s="10">
        <v>22.500260000000001</v>
      </c>
      <c r="D14" s="24">
        <v>0</v>
      </c>
      <c r="E14" s="25">
        <f t="shared" si="2"/>
        <v>0</v>
      </c>
      <c r="F14" s="21"/>
      <c r="G14" s="22"/>
      <c r="H14" s="22"/>
      <c r="I14" s="15" t="s">
        <v>30</v>
      </c>
      <c r="J14" s="23">
        <f t="shared" si="1"/>
        <v>260.33751380000001</v>
      </c>
      <c r="L14" s="17" t="s">
        <v>30</v>
      </c>
      <c r="M14" s="18">
        <f t="shared" si="0"/>
        <v>0</v>
      </c>
    </row>
    <row r="15" spans="1:13" ht="16.5" thickBot="1" x14ac:dyDescent="0.3">
      <c r="A15" s="8" t="s">
        <v>9</v>
      </c>
      <c r="B15" s="9" t="s">
        <v>31</v>
      </c>
      <c r="C15" s="10">
        <v>40.935839999999999</v>
      </c>
      <c r="D15" s="24">
        <v>0</v>
      </c>
      <c r="E15" s="25">
        <f t="shared" si="2"/>
        <v>0</v>
      </c>
      <c r="F15" s="21"/>
      <c r="G15" s="22"/>
      <c r="H15" s="22"/>
      <c r="I15" s="3" t="s">
        <v>31</v>
      </c>
      <c r="J15" s="23">
        <f t="shared" si="1"/>
        <v>389.62057860000004</v>
      </c>
      <c r="L15" s="6" t="s">
        <v>31</v>
      </c>
      <c r="M15" s="18">
        <f t="shared" si="0"/>
        <v>0</v>
      </c>
    </row>
    <row r="16" spans="1:13" ht="16.5" thickBot="1" x14ac:dyDescent="0.3">
      <c r="A16" s="8" t="s">
        <v>9</v>
      </c>
      <c r="B16" s="9" t="s">
        <v>32</v>
      </c>
      <c r="C16" s="10">
        <v>0.17932000000000001</v>
      </c>
      <c r="D16" s="24">
        <v>0</v>
      </c>
      <c r="E16" s="25">
        <f t="shared" si="2"/>
        <v>0</v>
      </c>
      <c r="F16" s="21"/>
      <c r="G16" s="22"/>
      <c r="H16" s="22"/>
      <c r="I16" s="3" t="s">
        <v>32</v>
      </c>
      <c r="J16" s="23">
        <f t="shared" si="1"/>
        <v>3.0819228000000001</v>
      </c>
      <c r="L16" s="6" t="s">
        <v>32</v>
      </c>
      <c r="M16" s="18">
        <f t="shared" si="0"/>
        <v>0</v>
      </c>
    </row>
    <row r="17" spans="1:13" ht="16.5" thickBot="1" x14ac:dyDescent="0.3">
      <c r="A17" s="8" t="s">
        <v>33</v>
      </c>
      <c r="B17" s="9" t="s">
        <v>10</v>
      </c>
      <c r="C17" s="10">
        <v>4.5182243</v>
      </c>
      <c r="D17" s="11">
        <v>17000</v>
      </c>
      <c r="E17" s="12">
        <f>C17*D17</f>
        <v>76809.813099999999</v>
      </c>
      <c r="F17" s="13">
        <f>SUM(E17:E31)</f>
        <v>495186.87309999997</v>
      </c>
      <c r="G17" s="13">
        <f>F17*1.25</f>
        <v>618983.59137499996</v>
      </c>
      <c r="H17" s="14"/>
      <c r="I17" s="27" t="s">
        <v>34</v>
      </c>
      <c r="J17" s="23">
        <f>+SUM(J2:J14,J16)</f>
        <v>1324.7895694000003</v>
      </c>
      <c r="L17" s="28" t="s">
        <v>35</v>
      </c>
      <c r="M17" s="18">
        <f>SUM(M2:M16)</f>
        <v>6884109.93542</v>
      </c>
    </row>
    <row r="18" spans="1:13" ht="16.5" thickBot="1" x14ac:dyDescent="0.3">
      <c r="A18" s="8" t="s">
        <v>33</v>
      </c>
      <c r="B18" s="9" t="s">
        <v>11</v>
      </c>
      <c r="C18" s="10">
        <v>0.56908999999999998</v>
      </c>
      <c r="D18" s="19">
        <v>0</v>
      </c>
      <c r="E18" s="20" t="s">
        <v>12</v>
      </c>
      <c r="F18" s="21"/>
      <c r="G18" s="22"/>
      <c r="H18" s="22"/>
      <c r="I18" s="22"/>
      <c r="J18" s="22"/>
    </row>
    <row r="19" spans="1:13" ht="16.5" thickBot="1" x14ac:dyDescent="0.3">
      <c r="A19" s="8" t="s">
        <v>33</v>
      </c>
      <c r="B19" s="9" t="s">
        <v>14</v>
      </c>
      <c r="C19" s="10">
        <v>23.81616</v>
      </c>
      <c r="D19" s="24">
        <v>7000</v>
      </c>
      <c r="E19" s="25">
        <f>C19*D19</f>
        <v>166713.12</v>
      </c>
      <c r="F19" s="21"/>
      <c r="G19" s="22"/>
      <c r="H19" s="22"/>
      <c r="I19" s="22"/>
      <c r="J19" s="22"/>
    </row>
    <row r="20" spans="1:13" ht="16.5" thickBot="1" x14ac:dyDescent="0.3">
      <c r="A20" s="8" t="s">
        <v>33</v>
      </c>
      <c r="B20" s="9" t="s">
        <v>16</v>
      </c>
      <c r="C20" s="10">
        <v>18.776503999999999</v>
      </c>
      <c r="D20" s="24">
        <v>0</v>
      </c>
      <c r="E20" s="25">
        <f>C20*D20</f>
        <v>0</v>
      </c>
      <c r="F20" s="21"/>
      <c r="G20" s="22"/>
      <c r="H20" s="22"/>
      <c r="I20" s="22"/>
      <c r="J20" s="22"/>
    </row>
    <row r="21" spans="1:13" ht="16.5" thickBot="1" x14ac:dyDescent="0.3">
      <c r="A21" s="8" t="s">
        <v>33</v>
      </c>
      <c r="B21" s="9" t="s">
        <v>17</v>
      </c>
      <c r="C21" s="10">
        <v>8.3909936999999992</v>
      </c>
      <c r="D21" s="24">
        <v>0</v>
      </c>
      <c r="E21" s="25">
        <f t="shared" ref="E21:E31" si="3">C21*D21</f>
        <v>0</v>
      </c>
      <c r="F21" s="21"/>
      <c r="G21" s="22"/>
      <c r="H21" s="22"/>
      <c r="I21" s="22"/>
      <c r="J21" s="22"/>
    </row>
    <row r="22" spans="1:13" ht="16.5" thickBot="1" x14ac:dyDescent="0.3">
      <c r="A22" s="8" t="s">
        <v>33</v>
      </c>
      <c r="B22" s="9" t="s">
        <v>18</v>
      </c>
      <c r="C22" s="10">
        <v>10.135026</v>
      </c>
      <c r="D22" s="24">
        <v>10000</v>
      </c>
      <c r="E22" s="25">
        <f>C22*D22</f>
        <v>101350.26</v>
      </c>
      <c r="F22" s="21"/>
      <c r="G22" s="22"/>
      <c r="H22" s="22"/>
      <c r="I22"/>
      <c r="J22"/>
      <c r="L22"/>
    </row>
    <row r="23" spans="1:13" ht="16.5" thickBot="1" x14ac:dyDescent="0.3">
      <c r="A23" s="8" t="s">
        <v>33</v>
      </c>
      <c r="B23" s="9" t="s">
        <v>20</v>
      </c>
      <c r="C23" s="10">
        <v>6.023606</v>
      </c>
      <c r="D23" s="24">
        <v>10000</v>
      </c>
      <c r="E23" s="25">
        <f>C23*D23</f>
        <v>60236.06</v>
      </c>
      <c r="F23" s="21"/>
      <c r="G23" s="22"/>
      <c r="H23" s="22"/>
      <c r="I23"/>
      <c r="J23"/>
      <c r="L23"/>
    </row>
    <row r="24" spans="1:13" ht="16.5" thickBot="1" x14ac:dyDescent="0.3">
      <c r="A24" s="8" t="s">
        <v>33</v>
      </c>
      <c r="B24" s="9" t="s">
        <v>22</v>
      </c>
      <c r="C24" s="10">
        <v>0</v>
      </c>
      <c r="D24" s="24">
        <v>10000</v>
      </c>
      <c r="E24" s="25">
        <f>C24*D24</f>
        <v>0</v>
      </c>
      <c r="F24" s="21"/>
      <c r="G24" s="22"/>
      <c r="H24" s="22"/>
      <c r="I24"/>
      <c r="J24"/>
      <c r="L24"/>
    </row>
    <row r="25" spans="1:13" ht="16.5" thickBot="1" x14ac:dyDescent="0.3">
      <c r="A25" s="8" t="s">
        <v>33</v>
      </c>
      <c r="B25" s="9" t="s">
        <v>24</v>
      </c>
      <c r="C25" s="10">
        <v>3.735106</v>
      </c>
      <c r="D25" s="24">
        <v>0</v>
      </c>
      <c r="E25" s="25">
        <f t="shared" si="3"/>
        <v>0</v>
      </c>
      <c r="F25" s="21"/>
      <c r="G25" s="22"/>
      <c r="H25" s="22"/>
      <c r="I25"/>
      <c r="J25"/>
      <c r="L25"/>
    </row>
    <row r="26" spans="1:13" ht="16.5" thickBot="1" x14ac:dyDescent="0.3">
      <c r="A26" s="8" t="s">
        <v>33</v>
      </c>
      <c r="B26" s="9" t="s">
        <v>26</v>
      </c>
      <c r="C26" s="10">
        <v>1.6255459999999999</v>
      </c>
      <c r="D26" s="24">
        <v>40000</v>
      </c>
      <c r="E26" s="25">
        <f>C26*D26</f>
        <v>65021.84</v>
      </c>
      <c r="F26" s="21"/>
      <c r="G26" s="22"/>
      <c r="H26" s="22"/>
      <c r="I26"/>
      <c r="J26"/>
      <c r="L26"/>
    </row>
    <row r="27" spans="1:13" ht="16.5" thickBot="1" x14ac:dyDescent="0.3">
      <c r="A27" s="8" t="s">
        <v>33</v>
      </c>
      <c r="B27" s="9" t="s">
        <v>27</v>
      </c>
      <c r="C27" s="26">
        <v>5.0111559999999997</v>
      </c>
      <c r="D27" s="24">
        <v>5000</v>
      </c>
      <c r="E27" s="25">
        <f>C27*D27</f>
        <v>25055.78</v>
      </c>
      <c r="F27" s="21"/>
      <c r="G27" s="22"/>
      <c r="H27" s="22"/>
      <c r="I27"/>
      <c r="J27"/>
      <c r="L27"/>
    </row>
    <row r="28" spans="1:13" ht="16.5" thickBot="1" x14ac:dyDescent="0.3">
      <c r="A28" s="8" t="s">
        <v>33</v>
      </c>
      <c r="B28" s="9" t="s">
        <v>29</v>
      </c>
      <c r="C28" s="10">
        <v>4.5241980000000002</v>
      </c>
      <c r="D28" s="24">
        <v>0</v>
      </c>
      <c r="E28" s="25">
        <f t="shared" si="3"/>
        <v>0</v>
      </c>
      <c r="F28" s="21"/>
      <c r="G28" s="22"/>
      <c r="H28" s="22"/>
      <c r="I28"/>
      <c r="J28"/>
      <c r="L28"/>
    </row>
    <row r="29" spans="1:13" ht="16.5" thickBot="1" x14ac:dyDescent="0.3">
      <c r="A29" s="8" t="s">
        <v>33</v>
      </c>
      <c r="B29" s="9" t="s">
        <v>30</v>
      </c>
      <c r="C29" s="10">
        <v>19.436522</v>
      </c>
      <c r="D29" s="24">
        <v>0</v>
      </c>
      <c r="E29" s="25">
        <f t="shared" si="3"/>
        <v>0</v>
      </c>
      <c r="F29" s="21"/>
      <c r="G29" s="22"/>
      <c r="H29" s="22"/>
      <c r="I29"/>
      <c r="J29"/>
      <c r="L29"/>
    </row>
    <row r="30" spans="1:13" ht="16.5" thickBot="1" x14ac:dyDescent="0.3">
      <c r="A30" s="8" t="s">
        <v>33</v>
      </c>
      <c r="B30" s="9" t="s">
        <v>31</v>
      </c>
      <c r="C30" s="10">
        <v>27.376956</v>
      </c>
      <c r="D30" s="24">
        <v>0</v>
      </c>
      <c r="E30" s="25">
        <f t="shared" si="3"/>
        <v>0</v>
      </c>
      <c r="F30" s="21"/>
      <c r="G30" s="22"/>
      <c r="H30" s="22"/>
      <c r="I30"/>
      <c r="J30"/>
      <c r="L30"/>
    </row>
    <row r="31" spans="1:13" ht="16.5" thickBot="1" x14ac:dyDescent="0.3">
      <c r="A31" s="8" t="s">
        <v>33</v>
      </c>
      <c r="B31" s="9" t="s">
        <v>32</v>
      </c>
      <c r="C31" s="10">
        <v>0.53800000000000003</v>
      </c>
      <c r="D31" s="24">
        <v>0</v>
      </c>
      <c r="E31" s="25">
        <f t="shared" si="3"/>
        <v>0</v>
      </c>
      <c r="F31" s="21"/>
      <c r="G31" s="22"/>
      <c r="H31"/>
      <c r="I31"/>
      <c r="J31"/>
      <c r="L31"/>
    </row>
    <row r="32" spans="1:13" ht="16.5" thickBot="1" x14ac:dyDescent="0.3">
      <c r="A32" s="8" t="s">
        <v>36</v>
      </c>
      <c r="B32" s="9" t="s">
        <v>10</v>
      </c>
      <c r="C32" s="10">
        <v>2.1960704</v>
      </c>
      <c r="D32" s="11">
        <v>17000</v>
      </c>
      <c r="E32" s="12">
        <f>C32*D32</f>
        <v>37333.196799999998</v>
      </c>
      <c r="F32" s="13">
        <f>SUM(E32:E46)</f>
        <v>419164.74080000003</v>
      </c>
      <c r="G32" s="13">
        <f>F32*1.25</f>
        <v>523955.92600000004</v>
      </c>
      <c r="H32" s="14"/>
      <c r="I32"/>
      <c r="J32"/>
      <c r="L32"/>
    </row>
    <row r="33" spans="1:12" ht="16.5" thickBot="1" x14ac:dyDescent="0.3">
      <c r="A33" s="8" t="s">
        <v>36</v>
      </c>
      <c r="B33" s="9" t="s">
        <v>11</v>
      </c>
      <c r="C33" s="10">
        <v>0.37747599999999998</v>
      </c>
      <c r="D33" s="19">
        <v>0</v>
      </c>
      <c r="E33" s="20" t="s">
        <v>12</v>
      </c>
      <c r="F33" s="21"/>
      <c r="G33" s="22"/>
      <c r="H33" s="22"/>
      <c r="I33"/>
      <c r="J33"/>
      <c r="L33"/>
    </row>
    <row r="34" spans="1:12" ht="16.5" thickBot="1" x14ac:dyDescent="0.3">
      <c r="A34" s="8" t="s">
        <v>36</v>
      </c>
      <c r="B34" s="9" t="s">
        <v>14</v>
      </c>
      <c r="C34" s="10">
        <v>21.856462000000001</v>
      </c>
      <c r="D34" s="24">
        <v>7000</v>
      </c>
      <c r="E34" s="25">
        <f>C34*D34</f>
        <v>152995.234</v>
      </c>
      <c r="F34" s="21"/>
      <c r="G34" s="22"/>
      <c r="H34" s="22"/>
      <c r="I34"/>
      <c r="J34"/>
      <c r="L34"/>
    </row>
    <row r="35" spans="1:12" ht="16.5" thickBot="1" x14ac:dyDescent="0.3">
      <c r="A35" s="8" t="s">
        <v>36</v>
      </c>
      <c r="B35" s="9" t="s">
        <v>16</v>
      </c>
      <c r="C35" s="10">
        <v>17.642219999999998</v>
      </c>
      <c r="D35" s="24">
        <v>0</v>
      </c>
      <c r="E35" s="25">
        <f>C35*D35</f>
        <v>0</v>
      </c>
      <c r="F35" s="21"/>
      <c r="G35" s="22"/>
      <c r="H35" s="22"/>
      <c r="I35"/>
      <c r="J35"/>
      <c r="L35"/>
    </row>
    <row r="36" spans="1:12" ht="16.5" thickBot="1" x14ac:dyDescent="0.3">
      <c r="A36" s="8" t="s">
        <v>36</v>
      </c>
      <c r="B36" s="9" t="s">
        <v>17</v>
      </c>
      <c r="C36" s="10">
        <v>4.0784136000000002</v>
      </c>
      <c r="D36" s="24">
        <v>0</v>
      </c>
      <c r="E36" s="25">
        <f t="shared" ref="E36:E46" si="4">C36*D36</f>
        <v>0</v>
      </c>
      <c r="F36" s="21"/>
      <c r="G36" s="22"/>
      <c r="H36" s="22"/>
      <c r="I36"/>
      <c r="J36"/>
      <c r="L36"/>
    </row>
    <row r="37" spans="1:12" ht="16.5" thickBot="1" x14ac:dyDescent="0.3">
      <c r="A37" s="8" t="s">
        <v>36</v>
      </c>
      <c r="B37" s="9" t="s">
        <v>18</v>
      </c>
      <c r="C37" s="10">
        <v>9.7258840000000006</v>
      </c>
      <c r="D37" s="24">
        <v>10000</v>
      </c>
      <c r="E37" s="25">
        <f>C37*D37</f>
        <v>97258.840000000011</v>
      </c>
      <c r="F37" s="21"/>
      <c r="G37" s="22"/>
      <c r="H37" s="22"/>
      <c r="I37" s="22"/>
      <c r="J37" s="22"/>
    </row>
    <row r="38" spans="1:12" ht="16.5" thickBot="1" x14ac:dyDescent="0.3">
      <c r="A38" s="8" t="s">
        <v>36</v>
      </c>
      <c r="B38" s="9" t="s">
        <v>20</v>
      </c>
      <c r="C38" s="10">
        <v>5.6916419999999999</v>
      </c>
      <c r="D38" s="24">
        <v>10000</v>
      </c>
      <c r="E38" s="25">
        <f>C38*D38</f>
        <v>56916.42</v>
      </c>
      <c r="F38" s="21"/>
      <c r="G38" s="22"/>
      <c r="H38" s="22"/>
      <c r="I38" s="22"/>
      <c r="J38" s="22"/>
    </row>
    <row r="39" spans="1:12" ht="16.5" thickBot="1" x14ac:dyDescent="0.3">
      <c r="A39" s="8" t="s">
        <v>36</v>
      </c>
      <c r="B39" s="9" t="s">
        <v>22</v>
      </c>
      <c r="C39" s="10">
        <v>0</v>
      </c>
      <c r="D39" s="24">
        <v>10000</v>
      </c>
      <c r="E39" s="25">
        <f>C39*D39</f>
        <v>0</v>
      </c>
      <c r="F39" s="21"/>
      <c r="G39" s="22"/>
      <c r="H39" s="22"/>
      <c r="I39" s="22"/>
      <c r="J39" s="22"/>
    </row>
    <row r="40" spans="1:12" ht="16.5" thickBot="1" x14ac:dyDescent="0.3">
      <c r="A40" s="8" t="s">
        <v>36</v>
      </c>
      <c r="B40" s="9" t="s">
        <v>24</v>
      </c>
      <c r="C40" s="10">
        <v>3.3099940000000001</v>
      </c>
      <c r="D40" s="24">
        <v>0</v>
      </c>
      <c r="E40" s="25">
        <f t="shared" si="4"/>
        <v>0</v>
      </c>
      <c r="F40" s="21"/>
      <c r="G40" s="22"/>
      <c r="H40" s="22"/>
      <c r="I40" s="22"/>
      <c r="J40" s="22"/>
    </row>
    <row r="41" spans="1:12" ht="16.5" thickBot="1" x14ac:dyDescent="0.3">
      <c r="A41" s="8" t="s">
        <v>36</v>
      </c>
      <c r="B41" s="9" t="s">
        <v>26</v>
      </c>
      <c r="C41" s="10">
        <v>1.2909379999999999</v>
      </c>
      <c r="D41" s="24">
        <v>40000</v>
      </c>
      <c r="E41" s="25">
        <f>C41*D41</f>
        <v>51637.52</v>
      </c>
      <c r="F41" s="21"/>
      <c r="G41" s="22"/>
      <c r="H41" s="22"/>
      <c r="I41" s="22"/>
      <c r="J41" s="22"/>
    </row>
    <row r="42" spans="1:12" ht="16.5" thickBot="1" x14ac:dyDescent="0.3">
      <c r="A42" s="8" t="s">
        <v>36</v>
      </c>
      <c r="B42" s="9" t="s">
        <v>27</v>
      </c>
      <c r="C42" s="26">
        <v>4.6047060000000002</v>
      </c>
      <c r="D42" s="24">
        <v>5000</v>
      </c>
      <c r="E42" s="25">
        <f>C42*D42</f>
        <v>23023.530000000002</v>
      </c>
      <c r="F42" s="21"/>
      <c r="G42" s="22"/>
      <c r="H42" s="22"/>
      <c r="I42" s="22"/>
      <c r="J42" s="22"/>
    </row>
    <row r="43" spans="1:12" ht="16.5" thickBot="1" x14ac:dyDescent="0.3">
      <c r="A43" s="8" t="s">
        <v>36</v>
      </c>
      <c r="B43" s="9" t="s">
        <v>29</v>
      </c>
      <c r="C43" s="10">
        <v>3.9991660000000002</v>
      </c>
      <c r="D43" s="24">
        <v>0</v>
      </c>
      <c r="E43" s="25">
        <f t="shared" si="4"/>
        <v>0</v>
      </c>
      <c r="F43" s="21"/>
      <c r="G43" s="22"/>
      <c r="H43" s="22"/>
      <c r="I43" s="22"/>
      <c r="J43" s="22"/>
    </row>
    <row r="44" spans="1:12" ht="16.5" thickBot="1" x14ac:dyDescent="0.3">
      <c r="A44" s="8" t="s">
        <v>36</v>
      </c>
      <c r="B44" s="9" t="s">
        <v>30</v>
      </c>
      <c r="C44" s="10">
        <v>18.715992</v>
      </c>
      <c r="D44" s="24">
        <v>0</v>
      </c>
      <c r="E44" s="25">
        <f t="shared" si="4"/>
        <v>0</v>
      </c>
      <c r="F44" s="21"/>
      <c r="G44" s="22"/>
      <c r="H44" s="22"/>
      <c r="I44" s="22"/>
      <c r="J44" s="22"/>
    </row>
    <row r="45" spans="1:12" ht="16.5" thickBot="1" x14ac:dyDescent="0.3">
      <c r="A45" s="8" t="s">
        <v>36</v>
      </c>
      <c r="B45" s="9" t="s">
        <v>31</v>
      </c>
      <c r="C45" s="10">
        <v>28.431577999999998</v>
      </c>
      <c r="D45" s="24">
        <v>0</v>
      </c>
      <c r="E45" s="25">
        <f t="shared" si="4"/>
        <v>0</v>
      </c>
      <c r="F45" s="21"/>
      <c r="G45" s="22"/>
      <c r="H45" s="22"/>
      <c r="I45" s="22"/>
      <c r="J45" s="22"/>
    </row>
    <row r="46" spans="1:12" ht="16.5" thickBot="1" x14ac:dyDescent="0.3">
      <c r="A46" s="8" t="s">
        <v>36</v>
      </c>
      <c r="B46" s="9" t="s">
        <v>32</v>
      </c>
      <c r="C46" s="10">
        <v>0.14949799999999999</v>
      </c>
      <c r="D46" s="24">
        <v>0</v>
      </c>
      <c r="E46" s="25">
        <f t="shared" si="4"/>
        <v>0</v>
      </c>
      <c r="F46" s="21"/>
      <c r="G46" s="22"/>
      <c r="H46" s="31"/>
      <c r="I46" s="22"/>
      <c r="J46" s="22"/>
    </row>
    <row r="47" spans="1:12" ht="16.5" thickBot="1" x14ac:dyDescent="0.3">
      <c r="A47" s="8" t="s">
        <v>37</v>
      </c>
      <c r="B47" s="9" t="s">
        <v>10</v>
      </c>
      <c r="C47" s="10">
        <v>2.7786712499999999</v>
      </c>
      <c r="D47" s="11">
        <v>17000</v>
      </c>
      <c r="E47" s="12">
        <f>C47*D47</f>
        <v>47237.411249999997</v>
      </c>
      <c r="F47" s="13">
        <f>SUM(E47:E61)</f>
        <v>525105.51624999999</v>
      </c>
      <c r="G47" s="13">
        <f>F47*1.25</f>
        <v>656381.89531249995</v>
      </c>
      <c r="H47" s="14"/>
      <c r="I47" s="31"/>
      <c r="J47" s="31"/>
    </row>
    <row r="48" spans="1:12" ht="16.5" thickBot="1" x14ac:dyDescent="0.3">
      <c r="A48" s="8" t="s">
        <v>37</v>
      </c>
      <c r="B48" s="9" t="s">
        <v>11</v>
      </c>
      <c r="C48" s="10">
        <v>0.38140499999999999</v>
      </c>
      <c r="D48" s="19">
        <v>0</v>
      </c>
      <c r="E48" s="20" t="s">
        <v>12</v>
      </c>
      <c r="F48" s="21"/>
      <c r="G48" s="31"/>
      <c r="H48" s="31"/>
      <c r="I48" s="31"/>
      <c r="J48" s="31"/>
    </row>
    <row r="49" spans="1:10" ht="16.5" thickBot="1" x14ac:dyDescent="0.3">
      <c r="A49" s="8" t="s">
        <v>37</v>
      </c>
      <c r="B49" s="9" t="s">
        <v>14</v>
      </c>
      <c r="C49" s="10">
        <v>24.742915</v>
      </c>
      <c r="D49" s="24">
        <v>7000</v>
      </c>
      <c r="E49" s="25">
        <f>C49*D49</f>
        <v>173200.405</v>
      </c>
      <c r="F49" s="21"/>
      <c r="G49" s="31"/>
      <c r="H49" s="31"/>
      <c r="I49" s="31"/>
      <c r="J49" s="31"/>
    </row>
    <row r="50" spans="1:10" ht="16.5" thickBot="1" x14ac:dyDescent="0.3">
      <c r="A50" s="8" t="s">
        <v>37</v>
      </c>
      <c r="B50" s="9" t="s">
        <v>16</v>
      </c>
      <c r="C50" s="10">
        <v>21.196819999999999</v>
      </c>
      <c r="D50" s="24">
        <v>0</v>
      </c>
      <c r="E50" s="25">
        <f>C50*D50</f>
        <v>0</v>
      </c>
      <c r="F50" s="21"/>
      <c r="G50" s="31"/>
      <c r="H50" s="31"/>
      <c r="I50" s="31"/>
      <c r="J50" s="31"/>
    </row>
    <row r="51" spans="1:10" ht="16.5" thickBot="1" x14ac:dyDescent="0.3">
      <c r="A51" s="8" t="s">
        <v>37</v>
      </c>
      <c r="B51" s="9" t="s">
        <v>17</v>
      </c>
      <c r="C51" s="10">
        <v>5.1603837500000003</v>
      </c>
      <c r="D51" s="24">
        <v>0</v>
      </c>
      <c r="E51" s="25">
        <f t="shared" ref="E51:E61" si="5">C51*D51</f>
        <v>0</v>
      </c>
      <c r="F51" s="21"/>
      <c r="G51" s="31"/>
      <c r="H51" s="31"/>
      <c r="I51" s="31"/>
      <c r="J51" s="31"/>
    </row>
    <row r="52" spans="1:10" ht="16.5" thickBot="1" x14ac:dyDescent="0.3">
      <c r="A52" s="8" t="s">
        <v>37</v>
      </c>
      <c r="B52" s="9" t="s">
        <v>18</v>
      </c>
      <c r="C52" s="10">
        <v>12.709944999999999</v>
      </c>
      <c r="D52" s="24">
        <v>10000</v>
      </c>
      <c r="E52" s="25">
        <f>C52*D52</f>
        <v>127099.45</v>
      </c>
      <c r="F52" s="21"/>
      <c r="G52" s="31"/>
      <c r="H52" s="31"/>
      <c r="I52" s="31"/>
      <c r="J52" s="31"/>
    </row>
    <row r="53" spans="1:10" ht="16.5" thickBot="1" x14ac:dyDescent="0.3">
      <c r="A53" s="8" t="s">
        <v>37</v>
      </c>
      <c r="B53" s="9" t="s">
        <v>20</v>
      </c>
      <c r="C53" s="10">
        <v>7.5779249999999996</v>
      </c>
      <c r="D53" s="24">
        <v>10000</v>
      </c>
      <c r="E53" s="25">
        <f>C53*D53</f>
        <v>75779.25</v>
      </c>
      <c r="F53" s="21"/>
      <c r="G53" s="31"/>
      <c r="H53" s="31"/>
      <c r="I53" s="31"/>
      <c r="J53" s="31"/>
    </row>
    <row r="54" spans="1:10" ht="16.5" thickBot="1" x14ac:dyDescent="0.3">
      <c r="A54" s="8" t="s">
        <v>37</v>
      </c>
      <c r="B54" s="9" t="s">
        <v>22</v>
      </c>
      <c r="C54" s="10">
        <v>0</v>
      </c>
      <c r="D54" s="24">
        <v>10000</v>
      </c>
      <c r="E54" s="25">
        <f>C54*D54</f>
        <v>0</v>
      </c>
      <c r="F54" s="21"/>
      <c r="G54" s="31"/>
      <c r="H54" s="31"/>
      <c r="I54" s="31"/>
      <c r="J54" s="31"/>
    </row>
    <row r="55" spans="1:10" ht="16.5" thickBot="1" x14ac:dyDescent="0.3">
      <c r="A55" s="8" t="s">
        <v>37</v>
      </c>
      <c r="B55" s="9" t="s">
        <v>24</v>
      </c>
      <c r="C55" s="10">
        <v>4.2069700000000001</v>
      </c>
      <c r="D55" s="24">
        <v>0</v>
      </c>
      <c r="E55" s="25">
        <f t="shared" si="5"/>
        <v>0</v>
      </c>
      <c r="F55" s="21"/>
      <c r="G55" s="31"/>
      <c r="H55" s="31"/>
      <c r="I55" s="31"/>
      <c r="J55" s="31"/>
    </row>
    <row r="56" spans="1:10" ht="16.5" thickBot="1" x14ac:dyDescent="0.3">
      <c r="A56" s="8" t="s">
        <v>37</v>
      </c>
      <c r="B56" s="9" t="s">
        <v>26</v>
      </c>
      <c r="C56" s="10">
        <v>1.7535449999999999</v>
      </c>
      <c r="D56" s="24">
        <v>40000</v>
      </c>
      <c r="E56" s="25">
        <f>C56*D56</f>
        <v>70141.8</v>
      </c>
      <c r="F56" s="21"/>
      <c r="G56" s="31"/>
      <c r="H56" s="31"/>
      <c r="I56" s="31"/>
      <c r="J56" s="31"/>
    </row>
    <row r="57" spans="1:10" ht="16.5" thickBot="1" x14ac:dyDescent="0.3">
      <c r="A57" s="8" t="s">
        <v>37</v>
      </c>
      <c r="B57" s="9" t="s">
        <v>27</v>
      </c>
      <c r="C57" s="26">
        <v>6.32944</v>
      </c>
      <c r="D57" s="24">
        <v>5000</v>
      </c>
      <c r="E57" s="25">
        <f>C57*D57</f>
        <v>31647.200000000001</v>
      </c>
      <c r="F57" s="21"/>
      <c r="G57" s="31"/>
      <c r="H57" s="31"/>
      <c r="I57" s="31"/>
      <c r="J57" s="31"/>
    </row>
    <row r="58" spans="1:10" ht="16.5" thickBot="1" x14ac:dyDescent="0.3">
      <c r="A58" s="8" t="s">
        <v>37</v>
      </c>
      <c r="B58" s="9" t="s">
        <v>29</v>
      </c>
      <c r="C58" s="10">
        <v>5.3292200000000003</v>
      </c>
      <c r="D58" s="24">
        <v>0</v>
      </c>
      <c r="E58" s="25">
        <f t="shared" si="5"/>
        <v>0</v>
      </c>
      <c r="F58" s="21"/>
      <c r="G58" s="31"/>
      <c r="H58" s="31"/>
      <c r="I58" s="31"/>
      <c r="J58" s="31"/>
    </row>
    <row r="59" spans="1:10" ht="16.5" thickBot="1" x14ac:dyDescent="0.3">
      <c r="A59" s="8" t="s">
        <v>37</v>
      </c>
      <c r="B59" s="9" t="s">
        <v>30</v>
      </c>
      <c r="C59" s="10">
        <v>26.078430000000001</v>
      </c>
      <c r="D59" s="24">
        <v>0</v>
      </c>
      <c r="E59" s="25">
        <f t="shared" si="5"/>
        <v>0</v>
      </c>
      <c r="F59" s="21"/>
      <c r="G59" s="31"/>
      <c r="H59" s="31"/>
      <c r="I59" s="31"/>
      <c r="J59" s="31"/>
    </row>
    <row r="60" spans="1:10" ht="16.5" thickBot="1" x14ac:dyDescent="0.3">
      <c r="A60" s="8" t="s">
        <v>37</v>
      </c>
      <c r="B60" s="9" t="s">
        <v>31</v>
      </c>
      <c r="C60" s="10">
        <v>31.581505</v>
      </c>
      <c r="D60" s="24">
        <v>0</v>
      </c>
      <c r="E60" s="25">
        <f t="shared" si="5"/>
        <v>0</v>
      </c>
      <c r="F60" s="21"/>
      <c r="G60" s="31"/>
      <c r="H60" s="31"/>
      <c r="I60" s="31"/>
      <c r="J60" s="31"/>
    </row>
    <row r="61" spans="1:10" ht="16.5" thickBot="1" x14ac:dyDescent="0.3">
      <c r="A61" s="8" t="s">
        <v>37</v>
      </c>
      <c r="B61" s="9" t="s">
        <v>32</v>
      </c>
      <c r="C61" s="10">
        <v>0.17286499999999999</v>
      </c>
      <c r="D61" s="24">
        <v>0</v>
      </c>
      <c r="E61" s="25">
        <f t="shared" si="5"/>
        <v>0</v>
      </c>
      <c r="F61" s="21"/>
      <c r="G61" s="31"/>
      <c r="H61" s="31"/>
      <c r="I61" s="31"/>
      <c r="J61" s="31"/>
    </row>
    <row r="62" spans="1:10" ht="16.5" thickBot="1" x14ac:dyDescent="0.3">
      <c r="A62" s="8" t="s">
        <v>38</v>
      </c>
      <c r="B62" s="9" t="s">
        <v>10</v>
      </c>
      <c r="C62" s="10">
        <v>2.7419613599999999</v>
      </c>
      <c r="D62" s="11">
        <v>17000</v>
      </c>
      <c r="E62" s="12">
        <f>C62*D62</f>
        <v>46613.343119999998</v>
      </c>
      <c r="F62" s="13">
        <f>SUM(E62:E76)</f>
        <v>481790.86072</v>
      </c>
      <c r="G62" s="13">
        <f>F62*1.25</f>
        <v>602238.57590000005</v>
      </c>
      <c r="H62" s="14"/>
      <c r="I62" s="31"/>
      <c r="J62" s="31"/>
    </row>
    <row r="63" spans="1:10" ht="16.5" thickBot="1" x14ac:dyDescent="0.3">
      <c r="A63" s="8" t="s">
        <v>38</v>
      </c>
      <c r="B63" s="9" t="s">
        <v>11</v>
      </c>
      <c r="C63" s="10">
        <v>0.51081600000000005</v>
      </c>
      <c r="D63" s="19">
        <v>0</v>
      </c>
      <c r="E63" s="32" t="s">
        <v>12</v>
      </c>
      <c r="F63" s="21"/>
      <c r="G63" s="14"/>
      <c r="H63" s="31"/>
      <c r="I63" s="31"/>
      <c r="J63" s="31"/>
    </row>
    <row r="64" spans="1:10" ht="16.5" thickBot="1" x14ac:dyDescent="0.3">
      <c r="A64" s="8" t="s">
        <v>38</v>
      </c>
      <c r="B64" s="9" t="s">
        <v>14</v>
      </c>
      <c r="C64" s="10">
        <v>22.878034799999998</v>
      </c>
      <c r="D64" s="24">
        <v>7000</v>
      </c>
      <c r="E64" s="25">
        <f>C64*D64</f>
        <v>160146.24359999999</v>
      </c>
      <c r="F64" s="21"/>
      <c r="G64" s="14"/>
      <c r="H64" s="31"/>
      <c r="I64" s="31"/>
      <c r="J64" s="31"/>
    </row>
    <row r="65" spans="1:10" ht="16.5" thickBot="1" x14ac:dyDescent="0.3">
      <c r="A65" s="8" t="s">
        <v>38</v>
      </c>
      <c r="B65" s="9" t="s">
        <v>16</v>
      </c>
      <c r="C65" s="10">
        <v>19.015171599999999</v>
      </c>
      <c r="D65" s="24">
        <v>0</v>
      </c>
      <c r="E65" s="25">
        <f>C65*D65</f>
        <v>0</v>
      </c>
      <c r="F65" s="21"/>
      <c r="G65" s="14"/>
      <c r="H65" s="31"/>
      <c r="I65" s="31"/>
      <c r="J65" s="31"/>
    </row>
    <row r="66" spans="1:10" ht="16.5" thickBot="1" x14ac:dyDescent="0.3">
      <c r="A66" s="8" t="s">
        <v>38</v>
      </c>
      <c r="B66" s="9" t="s">
        <v>17</v>
      </c>
      <c r="C66" s="10">
        <v>5.0922182400000002</v>
      </c>
      <c r="D66" s="24">
        <v>0</v>
      </c>
      <c r="E66" s="25">
        <f t="shared" ref="E66:E76" si="6">C66*D66</f>
        <v>0</v>
      </c>
      <c r="F66" s="21"/>
      <c r="G66" s="14"/>
      <c r="H66" s="31"/>
      <c r="I66" s="31"/>
      <c r="J66" s="31"/>
    </row>
    <row r="67" spans="1:10" ht="16.5" thickBot="1" x14ac:dyDescent="0.3">
      <c r="A67" s="8" t="s">
        <v>38</v>
      </c>
      <c r="B67" s="9" t="s">
        <v>18</v>
      </c>
      <c r="C67" s="10">
        <v>11.619953600000001</v>
      </c>
      <c r="D67" s="24">
        <v>10000</v>
      </c>
      <c r="E67" s="25">
        <f>C67*D67</f>
        <v>116199.53600000001</v>
      </c>
      <c r="F67" s="21"/>
      <c r="G67" s="14"/>
      <c r="H67" s="31"/>
      <c r="I67" s="31"/>
      <c r="J67" s="31"/>
    </row>
    <row r="68" spans="1:10" ht="16.5" thickBot="1" x14ac:dyDescent="0.3">
      <c r="A68" s="8" t="s">
        <v>38</v>
      </c>
      <c r="B68" s="9" t="s">
        <v>20</v>
      </c>
      <c r="C68" s="10">
        <v>6.9901920000000004</v>
      </c>
      <c r="D68" s="24">
        <v>10000</v>
      </c>
      <c r="E68" s="25">
        <f>C68*D68</f>
        <v>69901.919999999998</v>
      </c>
      <c r="F68" s="21"/>
      <c r="G68" s="14"/>
      <c r="H68" s="31"/>
      <c r="I68" s="31"/>
      <c r="J68" s="31"/>
    </row>
    <row r="69" spans="1:10" ht="16.5" thickBot="1" x14ac:dyDescent="0.3">
      <c r="A69" s="8" t="s">
        <v>38</v>
      </c>
      <c r="B69" s="9" t="s">
        <v>22</v>
      </c>
      <c r="C69" s="10">
        <v>0</v>
      </c>
      <c r="D69" s="24">
        <v>10000</v>
      </c>
      <c r="E69" s="25">
        <f>C69*D69</f>
        <v>0</v>
      </c>
      <c r="F69" s="21"/>
      <c r="G69" s="14"/>
      <c r="H69" s="31"/>
      <c r="I69" s="31"/>
      <c r="J69" s="31"/>
    </row>
    <row r="70" spans="1:10" ht="16.5" thickBot="1" x14ac:dyDescent="0.3">
      <c r="A70" s="8" t="s">
        <v>38</v>
      </c>
      <c r="B70" s="9" t="s">
        <v>24</v>
      </c>
      <c r="C70" s="10">
        <v>3.8625631999999999</v>
      </c>
      <c r="D70" s="24">
        <v>0</v>
      </c>
      <c r="E70" s="25">
        <f t="shared" si="6"/>
        <v>0</v>
      </c>
      <c r="F70" s="21"/>
      <c r="G70" s="14"/>
      <c r="H70" s="31"/>
      <c r="I70" s="31"/>
      <c r="J70" s="31"/>
    </row>
    <row r="71" spans="1:10" ht="16.5" thickBot="1" x14ac:dyDescent="0.3">
      <c r="A71" s="8" t="s">
        <v>38</v>
      </c>
      <c r="B71" s="9" t="s">
        <v>26</v>
      </c>
      <c r="C71" s="10">
        <v>1.5010083999999999</v>
      </c>
      <c r="D71" s="24">
        <v>40000</v>
      </c>
      <c r="E71" s="25">
        <f>C71*D71</f>
        <v>60040.335999999996</v>
      </c>
      <c r="F71" s="21"/>
      <c r="G71" s="14"/>
      <c r="H71" s="31"/>
      <c r="I71" s="31"/>
      <c r="J71" s="31"/>
    </row>
    <row r="72" spans="1:10" ht="16.5" thickBot="1" x14ac:dyDescent="0.3">
      <c r="A72" s="8" t="s">
        <v>38</v>
      </c>
      <c r="B72" s="9" t="s">
        <v>27</v>
      </c>
      <c r="C72" s="26">
        <v>5.7778964000000004</v>
      </c>
      <c r="D72" s="24">
        <v>5000</v>
      </c>
      <c r="E72" s="25">
        <f>C72*D72</f>
        <v>28889.482000000004</v>
      </c>
      <c r="F72" s="21"/>
      <c r="G72" s="14"/>
      <c r="H72" s="31"/>
      <c r="I72" s="31"/>
      <c r="J72" s="31"/>
    </row>
    <row r="73" spans="1:10" ht="16.5" thickBot="1" x14ac:dyDescent="0.3">
      <c r="A73" s="8" t="s">
        <v>38</v>
      </c>
      <c r="B73" s="9" t="s">
        <v>29</v>
      </c>
      <c r="C73" s="10">
        <v>5.2835191999999997</v>
      </c>
      <c r="D73" s="24">
        <v>0</v>
      </c>
      <c r="E73" s="25">
        <f t="shared" si="6"/>
        <v>0</v>
      </c>
      <c r="F73" s="21"/>
      <c r="G73" s="14"/>
      <c r="H73" s="31"/>
      <c r="I73" s="33"/>
      <c r="J73" s="33"/>
    </row>
    <row r="74" spans="1:10" ht="16.5" thickBot="1" x14ac:dyDescent="0.3">
      <c r="A74" s="8" t="s">
        <v>38</v>
      </c>
      <c r="B74" s="9" t="s">
        <v>30</v>
      </c>
      <c r="C74" s="10">
        <v>18.935990799999999</v>
      </c>
      <c r="D74" s="24">
        <v>0</v>
      </c>
      <c r="E74" s="25">
        <f t="shared" si="6"/>
        <v>0</v>
      </c>
      <c r="F74" s="21"/>
      <c r="G74" s="14"/>
      <c r="H74" s="31"/>
      <c r="I74" s="33"/>
      <c r="J74" s="33"/>
    </row>
    <row r="75" spans="1:10" ht="16.5" thickBot="1" x14ac:dyDescent="0.3">
      <c r="A75" s="8" t="s">
        <v>38</v>
      </c>
      <c r="B75" s="9" t="s">
        <v>31</v>
      </c>
      <c r="C75" s="10">
        <v>31.1462176</v>
      </c>
      <c r="D75" s="24">
        <v>0</v>
      </c>
      <c r="E75" s="25">
        <f t="shared" si="6"/>
        <v>0</v>
      </c>
      <c r="F75" s="21"/>
      <c r="G75" s="14"/>
      <c r="H75" s="31"/>
      <c r="I75" s="33"/>
      <c r="J75" s="33"/>
    </row>
    <row r="76" spans="1:10" ht="16.5" thickBot="1" x14ac:dyDescent="0.3">
      <c r="A76" s="8" t="s">
        <v>38</v>
      </c>
      <c r="B76" s="9" t="s">
        <v>32</v>
      </c>
      <c r="C76" s="10">
        <v>0.10243680000000001</v>
      </c>
      <c r="D76" s="24"/>
      <c r="E76" s="25">
        <f t="shared" si="6"/>
        <v>0</v>
      </c>
      <c r="F76" s="21"/>
      <c r="G76" s="14"/>
      <c r="H76" s="31"/>
      <c r="I76" s="33"/>
      <c r="J76" s="33"/>
    </row>
    <row r="77" spans="1:10" ht="16.5" thickBot="1" x14ac:dyDescent="0.3">
      <c r="A77" s="8" t="s">
        <v>39</v>
      </c>
      <c r="B77" s="9" t="s">
        <v>10</v>
      </c>
      <c r="C77" s="10">
        <v>2.1745242999999999</v>
      </c>
      <c r="D77" s="11">
        <v>17000</v>
      </c>
      <c r="E77" s="12">
        <f>C77*D77</f>
        <v>36966.913099999998</v>
      </c>
      <c r="F77" s="13">
        <f>SUM(E77:E91)</f>
        <v>425927.47710000002</v>
      </c>
      <c r="G77" s="13">
        <f>F77*1.25</f>
        <v>532409.34637499996</v>
      </c>
      <c r="H77" s="14"/>
      <c r="I77" s="33"/>
      <c r="J77" s="33"/>
    </row>
    <row r="78" spans="1:10" ht="16.5" thickBot="1" x14ac:dyDescent="0.3">
      <c r="A78" s="8" t="s">
        <v>39</v>
      </c>
      <c r="B78" s="9" t="s">
        <v>11</v>
      </c>
      <c r="C78" s="10">
        <v>0.36243999999999998</v>
      </c>
      <c r="D78" s="19">
        <v>0</v>
      </c>
      <c r="E78" s="20" t="s">
        <v>12</v>
      </c>
      <c r="F78" s="21"/>
      <c r="G78" s="33"/>
      <c r="H78" s="31"/>
      <c r="I78" s="33"/>
      <c r="J78" s="33"/>
    </row>
    <row r="79" spans="1:10" ht="16.5" thickBot="1" x14ac:dyDescent="0.3">
      <c r="A79" s="8" t="s">
        <v>39</v>
      </c>
      <c r="B79" s="9" t="s">
        <v>14</v>
      </c>
      <c r="C79" s="10">
        <v>20.422052000000001</v>
      </c>
      <c r="D79" s="24">
        <v>7000</v>
      </c>
      <c r="E79" s="25">
        <f>C79*D79</f>
        <v>142954.364</v>
      </c>
      <c r="F79" s="21"/>
      <c r="G79" s="33"/>
      <c r="H79" s="31"/>
      <c r="I79" s="33"/>
      <c r="J79" s="33"/>
    </row>
    <row r="80" spans="1:10" ht="16.5" thickBot="1" x14ac:dyDescent="0.3">
      <c r="A80" s="8" t="s">
        <v>39</v>
      </c>
      <c r="B80" s="9" t="s">
        <v>16</v>
      </c>
      <c r="C80" s="10">
        <v>18.811928000000002</v>
      </c>
      <c r="D80" s="24">
        <v>0</v>
      </c>
      <c r="E80" s="25">
        <f>C80*D80</f>
        <v>0</v>
      </c>
      <c r="F80" s="21"/>
      <c r="G80" s="33"/>
      <c r="H80" s="31"/>
      <c r="I80" s="33"/>
      <c r="J80" s="33"/>
    </row>
    <row r="81" spans="1:10" ht="16.5" thickBot="1" x14ac:dyDescent="0.3">
      <c r="A81" s="8" t="s">
        <v>39</v>
      </c>
      <c r="B81" s="9" t="s">
        <v>17</v>
      </c>
      <c r="C81" s="10">
        <v>4.0384036999999999</v>
      </c>
      <c r="D81" s="24">
        <v>0</v>
      </c>
      <c r="E81" s="25">
        <f t="shared" ref="E81:E91" si="7">C81*D81</f>
        <v>0</v>
      </c>
      <c r="F81" s="21"/>
      <c r="G81" s="33"/>
      <c r="H81" s="31"/>
      <c r="I81" s="33"/>
      <c r="J81" s="33"/>
    </row>
    <row r="82" spans="1:10" ht="16.5" thickBot="1" x14ac:dyDescent="0.3">
      <c r="A82" s="8" t="s">
        <v>39</v>
      </c>
      <c r="B82" s="9" t="s">
        <v>18</v>
      </c>
      <c r="C82" s="10">
        <v>10.486357999999999</v>
      </c>
      <c r="D82" s="24">
        <v>10000</v>
      </c>
      <c r="E82" s="25">
        <f>C82*D82</f>
        <v>104863.57999999999</v>
      </c>
      <c r="F82" s="21"/>
      <c r="G82" s="33"/>
      <c r="H82" s="31"/>
      <c r="I82" s="33"/>
      <c r="J82" s="33"/>
    </row>
    <row r="83" spans="1:10" ht="16.5" thickBot="1" x14ac:dyDescent="0.3">
      <c r="A83" s="8" t="s">
        <v>39</v>
      </c>
      <c r="B83" s="9" t="s">
        <v>20</v>
      </c>
      <c r="C83" s="10">
        <v>6.1541920000000001</v>
      </c>
      <c r="D83" s="24">
        <v>10000</v>
      </c>
      <c r="E83" s="25">
        <f>C83*D83</f>
        <v>61541.919999999998</v>
      </c>
      <c r="F83" s="21"/>
      <c r="G83" s="33"/>
      <c r="H83" s="31"/>
      <c r="I83" s="33"/>
      <c r="J83" s="33"/>
    </row>
    <row r="84" spans="1:10" ht="16.5" thickBot="1" x14ac:dyDescent="0.3">
      <c r="A84" s="8" t="s">
        <v>39</v>
      </c>
      <c r="B84" s="9" t="s">
        <v>22</v>
      </c>
      <c r="C84" s="10">
        <v>0</v>
      </c>
      <c r="D84" s="24">
        <v>10000</v>
      </c>
      <c r="E84" s="25">
        <f>C84*D84</f>
        <v>0</v>
      </c>
      <c r="F84" s="21"/>
      <c r="G84" s="33"/>
      <c r="H84" s="31"/>
      <c r="I84" s="33"/>
      <c r="J84" s="33"/>
    </row>
    <row r="85" spans="1:10" ht="16.5" thickBot="1" x14ac:dyDescent="0.3">
      <c r="A85" s="8" t="s">
        <v>39</v>
      </c>
      <c r="B85" s="9" t="s">
        <v>24</v>
      </c>
      <c r="C85" s="10">
        <v>3.5518640000000001</v>
      </c>
      <c r="D85" s="24">
        <v>0</v>
      </c>
      <c r="E85" s="25">
        <f t="shared" si="7"/>
        <v>0</v>
      </c>
      <c r="F85" s="21"/>
      <c r="G85" s="33"/>
      <c r="H85" s="31"/>
      <c r="I85" s="33"/>
      <c r="J85" s="33"/>
    </row>
    <row r="86" spans="1:10" ht="16.5" thickBot="1" x14ac:dyDescent="0.3">
      <c r="A86" s="8" t="s">
        <v>39</v>
      </c>
      <c r="B86" s="9" t="s">
        <v>26</v>
      </c>
      <c r="C86" s="10">
        <v>1.3785339999999999</v>
      </c>
      <c r="D86" s="24">
        <v>40000</v>
      </c>
      <c r="E86" s="25">
        <f>C86*D86</f>
        <v>55141.36</v>
      </c>
      <c r="F86" s="21"/>
      <c r="G86" s="33"/>
      <c r="H86" s="31"/>
      <c r="I86" s="34"/>
      <c r="J86" s="34"/>
    </row>
    <row r="87" spans="1:10" ht="16.5" thickBot="1" x14ac:dyDescent="0.3">
      <c r="A87" s="8" t="s">
        <v>39</v>
      </c>
      <c r="B87" s="9" t="s">
        <v>27</v>
      </c>
      <c r="C87" s="26">
        <v>4.8918679999999997</v>
      </c>
      <c r="D87" s="24">
        <v>5000</v>
      </c>
      <c r="E87" s="25">
        <f>C87*D87</f>
        <v>24459.339999999997</v>
      </c>
      <c r="F87" s="21"/>
      <c r="G87" s="33"/>
      <c r="H87" s="31"/>
      <c r="I87" s="35"/>
      <c r="J87" s="35"/>
    </row>
    <row r="88" spans="1:10" ht="16.5" thickBot="1" x14ac:dyDescent="0.3">
      <c r="A88" s="8" t="s">
        <v>39</v>
      </c>
      <c r="B88" s="9" t="s">
        <v>29</v>
      </c>
      <c r="C88" s="10">
        <v>4.4158799999999996</v>
      </c>
      <c r="D88" s="24">
        <v>0</v>
      </c>
      <c r="E88" s="25">
        <f t="shared" si="7"/>
        <v>0</v>
      </c>
      <c r="F88" s="21"/>
      <c r="G88" s="33"/>
      <c r="H88" s="31"/>
      <c r="I88" s="35"/>
      <c r="J88" s="35"/>
    </row>
    <row r="89" spans="1:10" ht="16.5" thickBot="1" x14ac:dyDescent="0.3">
      <c r="A89" s="8" t="s">
        <v>39</v>
      </c>
      <c r="B89" s="9" t="s">
        <v>30</v>
      </c>
      <c r="C89" s="10">
        <v>22.02571</v>
      </c>
      <c r="D89" s="24">
        <v>0</v>
      </c>
      <c r="E89" s="25">
        <f t="shared" si="7"/>
        <v>0</v>
      </c>
      <c r="F89" s="21"/>
      <c r="G89" s="33"/>
      <c r="H89" s="31"/>
      <c r="I89" s="35"/>
      <c r="J89" s="35"/>
    </row>
    <row r="90" spans="1:10" ht="16.5" thickBot="1" x14ac:dyDescent="0.3">
      <c r="A90" s="8" t="s">
        <v>39</v>
      </c>
      <c r="B90" s="9" t="s">
        <v>31</v>
      </c>
      <c r="C90" s="10">
        <v>28.072482000000001</v>
      </c>
      <c r="D90" s="24">
        <v>0</v>
      </c>
      <c r="E90" s="25">
        <f t="shared" si="7"/>
        <v>0</v>
      </c>
      <c r="F90" s="21"/>
      <c r="G90" s="33"/>
      <c r="H90" s="31"/>
      <c r="I90" s="35"/>
      <c r="J90" s="35"/>
    </row>
    <row r="91" spans="1:10" ht="16.5" thickBot="1" x14ac:dyDescent="0.3">
      <c r="A91" s="8" t="s">
        <v>39</v>
      </c>
      <c r="B91" s="9" t="s">
        <v>32</v>
      </c>
      <c r="C91" s="10">
        <v>0.21776399999999999</v>
      </c>
      <c r="D91" s="24">
        <v>0</v>
      </c>
      <c r="E91" s="25">
        <f t="shared" si="7"/>
        <v>0</v>
      </c>
      <c r="F91" s="21"/>
      <c r="G91" s="33"/>
      <c r="H91" s="35"/>
      <c r="I91" s="35"/>
      <c r="J91" s="35"/>
    </row>
    <row r="92" spans="1:10" ht="16.5" thickBot="1" x14ac:dyDescent="0.3">
      <c r="A92" s="8" t="s">
        <v>40</v>
      </c>
      <c r="B92" s="68" t="s">
        <v>10</v>
      </c>
      <c r="C92" s="69">
        <v>2.8248369000000002</v>
      </c>
      <c r="D92" s="70">
        <v>17000</v>
      </c>
      <c r="E92" s="71">
        <v>48022.227300000006</v>
      </c>
      <c r="F92" s="72">
        <v>495925.74930000002</v>
      </c>
      <c r="G92" s="72">
        <v>619907.18662500009</v>
      </c>
      <c r="H92" s="14"/>
      <c r="I92" s="35"/>
      <c r="J92" s="35"/>
    </row>
    <row r="93" spans="1:10" ht="16.5" thickBot="1" x14ac:dyDescent="0.3">
      <c r="A93" s="8" t="s">
        <v>40</v>
      </c>
      <c r="B93" s="68" t="s">
        <v>11</v>
      </c>
      <c r="C93" s="69">
        <v>0.42370400000000003</v>
      </c>
      <c r="D93" s="73">
        <v>0</v>
      </c>
      <c r="E93" s="79" t="s">
        <v>12</v>
      </c>
      <c r="F93" s="75"/>
      <c r="G93" s="66"/>
      <c r="H93" s="35"/>
      <c r="I93" s="35"/>
      <c r="J93" s="35"/>
    </row>
    <row r="94" spans="1:10" ht="16.5" thickBot="1" x14ac:dyDescent="0.3">
      <c r="A94" s="8" t="s">
        <v>40</v>
      </c>
      <c r="B94" s="68" t="s">
        <v>14</v>
      </c>
      <c r="C94" s="69">
        <v>23.763936000000001</v>
      </c>
      <c r="D94" s="76">
        <v>7000</v>
      </c>
      <c r="E94" s="77">
        <v>166347.552</v>
      </c>
      <c r="F94" s="75"/>
      <c r="G94" s="66"/>
      <c r="H94" s="35"/>
      <c r="I94" s="35"/>
      <c r="J94" s="35"/>
    </row>
    <row r="95" spans="1:10" ht="16.5" thickBot="1" x14ac:dyDescent="0.3">
      <c r="A95" s="8" t="s">
        <v>40</v>
      </c>
      <c r="B95" s="68" t="s">
        <v>16</v>
      </c>
      <c r="C95" s="69">
        <v>20.967974000000002</v>
      </c>
      <c r="D95" s="76">
        <v>0</v>
      </c>
      <c r="E95" s="77">
        <v>0</v>
      </c>
      <c r="F95" s="75"/>
      <c r="G95" s="66"/>
      <c r="H95" s="35"/>
      <c r="I95" s="35"/>
      <c r="J95" s="35"/>
    </row>
    <row r="96" spans="1:10" ht="16.5" thickBot="1" x14ac:dyDescent="0.3">
      <c r="A96" s="8" t="s">
        <v>40</v>
      </c>
      <c r="B96" s="68" t="s">
        <v>17</v>
      </c>
      <c r="C96" s="69">
        <v>5.2461270999999998</v>
      </c>
      <c r="D96" s="76">
        <v>0</v>
      </c>
      <c r="E96" s="77">
        <v>0</v>
      </c>
      <c r="F96" s="75"/>
      <c r="G96" s="66"/>
      <c r="H96" s="35"/>
      <c r="I96" s="35"/>
      <c r="J96" s="35"/>
    </row>
    <row r="97" spans="1:10" ht="16.5" thickBot="1" x14ac:dyDescent="0.3">
      <c r="A97" s="8" t="s">
        <v>40</v>
      </c>
      <c r="B97" s="68" t="s">
        <v>18</v>
      </c>
      <c r="C97" s="69">
        <v>10.926522</v>
      </c>
      <c r="D97" s="76">
        <v>10000</v>
      </c>
      <c r="E97" s="77">
        <v>109265.22</v>
      </c>
      <c r="F97" s="75"/>
      <c r="G97" s="66"/>
      <c r="H97" s="35"/>
      <c r="I97" s="35"/>
      <c r="J97" s="35"/>
    </row>
    <row r="98" spans="1:10" ht="16.5" thickBot="1" x14ac:dyDescent="0.3">
      <c r="A98" s="8" t="s">
        <v>40</v>
      </c>
      <c r="B98" s="68" t="s">
        <v>20</v>
      </c>
      <c r="C98" s="69">
        <v>7.1040840000000003</v>
      </c>
      <c r="D98" s="76">
        <v>10000</v>
      </c>
      <c r="E98" s="77">
        <v>71040.84</v>
      </c>
      <c r="F98" s="75"/>
      <c r="G98" s="66"/>
      <c r="H98" s="35"/>
      <c r="I98" s="35"/>
      <c r="J98" s="35"/>
    </row>
    <row r="99" spans="1:10" ht="16.5" thickBot="1" x14ac:dyDescent="0.3">
      <c r="A99" s="8" t="s">
        <v>40</v>
      </c>
      <c r="B99" s="68" t="s">
        <v>22</v>
      </c>
      <c r="C99" s="69">
        <v>0</v>
      </c>
      <c r="D99" s="76">
        <v>10000</v>
      </c>
      <c r="E99" s="77">
        <v>0</v>
      </c>
      <c r="F99" s="75"/>
      <c r="G99" s="66"/>
      <c r="H99" s="35"/>
      <c r="I99" s="35"/>
      <c r="J99" s="35"/>
    </row>
    <row r="100" spans="1:10" ht="16.5" thickBot="1" x14ac:dyDescent="0.3">
      <c r="A100" s="8" t="s">
        <v>40</v>
      </c>
      <c r="B100" s="68" t="s">
        <v>24</v>
      </c>
      <c r="C100" s="69">
        <v>3.662874</v>
      </c>
      <c r="D100" s="76">
        <v>0</v>
      </c>
      <c r="E100" s="77">
        <v>0</v>
      </c>
      <c r="F100" s="75"/>
      <c r="G100" s="66"/>
      <c r="H100" s="35"/>
      <c r="I100" s="34"/>
      <c r="J100" s="34"/>
    </row>
    <row r="101" spans="1:10" ht="16.5" thickBot="1" x14ac:dyDescent="0.3">
      <c r="A101" s="8" t="s">
        <v>40</v>
      </c>
      <c r="B101" s="68" t="s">
        <v>26</v>
      </c>
      <c r="C101" s="69">
        <v>1.8835660000000001</v>
      </c>
      <c r="D101" s="76">
        <v>40000</v>
      </c>
      <c r="E101" s="77">
        <v>75342.64</v>
      </c>
      <c r="F101" s="75"/>
      <c r="G101" s="66"/>
      <c r="H101" s="35"/>
      <c r="I101" s="34"/>
      <c r="J101" s="34"/>
    </row>
    <row r="102" spans="1:10" ht="16.5" thickBot="1" x14ac:dyDescent="0.3">
      <c r="A102" s="8" t="s">
        <v>40</v>
      </c>
      <c r="B102" s="68" t="s">
        <v>27</v>
      </c>
      <c r="C102" s="78">
        <v>5.1814539999999996</v>
      </c>
      <c r="D102" s="76">
        <v>5000</v>
      </c>
      <c r="E102" s="77">
        <v>25907.269999999997</v>
      </c>
      <c r="F102" s="75"/>
      <c r="G102" s="66"/>
      <c r="H102" s="35"/>
      <c r="I102" s="34"/>
      <c r="J102" s="34"/>
    </row>
    <row r="103" spans="1:10" ht="16.5" thickBot="1" x14ac:dyDescent="0.3">
      <c r="A103" s="8" t="s">
        <v>40</v>
      </c>
      <c r="B103" s="68" t="s">
        <v>29</v>
      </c>
      <c r="C103" s="69">
        <v>5.0093759999999996</v>
      </c>
      <c r="D103" s="76">
        <v>0</v>
      </c>
      <c r="E103" s="77">
        <v>0</v>
      </c>
      <c r="F103" s="75"/>
      <c r="G103" s="66"/>
      <c r="H103" s="35"/>
      <c r="I103" s="34"/>
      <c r="J103" s="34"/>
    </row>
    <row r="104" spans="1:10" ht="16.5" thickBot="1" x14ac:dyDescent="0.3">
      <c r="A104" s="8" t="s">
        <v>40</v>
      </c>
      <c r="B104" s="68" t="s">
        <v>30</v>
      </c>
      <c r="C104" s="69">
        <v>17.467307999999999</v>
      </c>
      <c r="D104" s="76">
        <v>0</v>
      </c>
      <c r="E104" s="77">
        <v>0</v>
      </c>
      <c r="F104" s="75"/>
      <c r="G104" s="66"/>
      <c r="H104" s="35"/>
      <c r="I104" s="34"/>
      <c r="J104" s="34"/>
    </row>
    <row r="105" spans="1:10" ht="16.5" thickBot="1" x14ac:dyDescent="0.3">
      <c r="A105" s="8" t="s">
        <v>40</v>
      </c>
      <c r="B105" s="68" t="s">
        <v>31</v>
      </c>
      <c r="C105" s="69">
        <v>32.154412000000001</v>
      </c>
      <c r="D105" s="76">
        <v>0</v>
      </c>
      <c r="E105" s="77">
        <v>0</v>
      </c>
      <c r="F105" s="75"/>
      <c r="G105" s="66"/>
      <c r="H105" s="35"/>
      <c r="I105" s="34"/>
      <c r="J105" s="34"/>
    </row>
    <row r="106" spans="1:10" ht="16.5" thickBot="1" x14ac:dyDescent="0.3">
      <c r="A106" s="8" t="s">
        <v>40</v>
      </c>
      <c r="B106" s="68" t="s">
        <v>32</v>
      </c>
      <c r="C106" s="69">
        <v>0.163826</v>
      </c>
      <c r="D106" s="76">
        <v>0</v>
      </c>
      <c r="E106" s="77">
        <v>0</v>
      </c>
      <c r="F106" s="75"/>
      <c r="G106" s="66"/>
      <c r="H106" s="34"/>
      <c r="I106" s="34"/>
      <c r="J106" s="34"/>
    </row>
    <row r="107" spans="1:10" ht="16.5" thickBot="1" x14ac:dyDescent="0.3">
      <c r="A107" s="8" t="s">
        <v>41</v>
      </c>
      <c r="B107" s="68" t="s">
        <v>10</v>
      </c>
      <c r="C107" s="69">
        <v>2.4555242000000002</v>
      </c>
      <c r="D107" s="70">
        <v>17000</v>
      </c>
      <c r="E107" s="71">
        <v>41743.911400000005</v>
      </c>
      <c r="F107" s="72">
        <v>492348.33340000006</v>
      </c>
      <c r="G107" s="72">
        <v>615435.41675000009</v>
      </c>
      <c r="H107" s="14"/>
      <c r="I107" s="34"/>
      <c r="J107" s="34"/>
    </row>
    <row r="108" spans="1:10" ht="16.5" thickBot="1" x14ac:dyDescent="0.3">
      <c r="A108" s="8" t="s">
        <v>41</v>
      </c>
      <c r="B108" s="68" t="s">
        <v>11</v>
      </c>
      <c r="C108" s="69">
        <v>0.329372</v>
      </c>
      <c r="D108" s="73">
        <v>0</v>
      </c>
      <c r="E108" s="74" t="s">
        <v>12</v>
      </c>
      <c r="F108" s="75"/>
      <c r="G108" s="66"/>
      <c r="H108" s="34"/>
      <c r="I108" s="34"/>
      <c r="J108" s="34"/>
    </row>
    <row r="109" spans="1:10" ht="16.5" thickBot="1" x14ac:dyDescent="0.3">
      <c r="A109" s="8" t="s">
        <v>41</v>
      </c>
      <c r="B109" s="68" t="s">
        <v>14</v>
      </c>
      <c r="C109" s="69">
        <v>22.284026000000001</v>
      </c>
      <c r="D109" s="76">
        <v>7000</v>
      </c>
      <c r="E109" s="77">
        <v>155988.182</v>
      </c>
      <c r="F109" s="75"/>
      <c r="G109" s="66"/>
      <c r="H109" s="34"/>
      <c r="I109" s="34"/>
      <c r="J109" s="34"/>
    </row>
    <row r="110" spans="1:10" ht="16.5" thickBot="1" x14ac:dyDescent="0.3">
      <c r="A110" s="8" t="s">
        <v>41</v>
      </c>
      <c r="B110" s="68" t="s">
        <v>16</v>
      </c>
      <c r="C110" s="69">
        <v>20.274941999999999</v>
      </c>
      <c r="D110" s="76">
        <v>0</v>
      </c>
      <c r="E110" s="77">
        <v>0</v>
      </c>
      <c r="F110" s="75"/>
      <c r="G110" s="66"/>
      <c r="H110" s="34"/>
      <c r="I110" s="34"/>
      <c r="J110" s="34"/>
    </row>
    <row r="111" spans="1:10" ht="16.5" thickBot="1" x14ac:dyDescent="0.3">
      <c r="A111" s="8" t="s">
        <v>41</v>
      </c>
      <c r="B111" s="68" t="s">
        <v>17</v>
      </c>
      <c r="C111" s="69">
        <v>4.5602577999999996</v>
      </c>
      <c r="D111" s="76">
        <v>0</v>
      </c>
      <c r="E111" s="77">
        <v>0</v>
      </c>
      <c r="F111" s="75"/>
      <c r="G111" s="66"/>
      <c r="H111" s="34"/>
      <c r="I111" s="34"/>
      <c r="J111" s="34"/>
    </row>
    <row r="112" spans="1:10" ht="16.5" thickBot="1" x14ac:dyDescent="0.3">
      <c r="A112" s="8" t="s">
        <v>41</v>
      </c>
      <c r="B112" s="68" t="s">
        <v>18</v>
      </c>
      <c r="C112" s="69">
        <v>11.251656000000001</v>
      </c>
      <c r="D112" s="76">
        <v>10000</v>
      </c>
      <c r="E112" s="77">
        <v>112516.56000000001</v>
      </c>
      <c r="F112" s="75"/>
      <c r="G112" s="66"/>
      <c r="H112" s="34"/>
      <c r="I112" s="34"/>
      <c r="J112" s="34"/>
    </row>
    <row r="113" spans="1:10" ht="16.5" thickBot="1" x14ac:dyDescent="0.3">
      <c r="A113" s="8" t="s">
        <v>41</v>
      </c>
      <c r="B113" s="68" t="s">
        <v>20</v>
      </c>
      <c r="C113" s="69">
        <v>7.2793720000000004</v>
      </c>
      <c r="D113" s="76">
        <v>10000</v>
      </c>
      <c r="E113" s="77">
        <v>72793.72</v>
      </c>
      <c r="F113" s="75"/>
      <c r="G113" s="66"/>
      <c r="H113" s="34"/>
      <c r="I113" s="34"/>
      <c r="J113" s="34"/>
    </row>
    <row r="114" spans="1:10" ht="16.5" thickBot="1" x14ac:dyDescent="0.3">
      <c r="A114" s="8" t="s">
        <v>41</v>
      </c>
      <c r="B114" s="68" t="s">
        <v>22</v>
      </c>
      <c r="C114" s="69">
        <v>0</v>
      </c>
      <c r="D114" s="76">
        <v>10000</v>
      </c>
      <c r="E114" s="77">
        <v>0</v>
      </c>
      <c r="F114" s="75"/>
      <c r="G114" s="66"/>
      <c r="H114" s="34"/>
      <c r="I114" s="34"/>
      <c r="J114" s="34"/>
    </row>
    <row r="115" spans="1:10" ht="16.5" thickBot="1" x14ac:dyDescent="0.3">
      <c r="A115" s="8" t="s">
        <v>41</v>
      </c>
      <c r="B115" s="68" t="s">
        <v>24</v>
      </c>
      <c r="C115" s="69">
        <v>3.7891520000000001</v>
      </c>
      <c r="D115" s="76">
        <v>0</v>
      </c>
      <c r="E115" s="77">
        <v>0</v>
      </c>
      <c r="F115" s="75"/>
      <c r="G115" s="66"/>
      <c r="H115" s="34"/>
      <c r="I115" s="34"/>
      <c r="J115" s="34"/>
    </row>
    <row r="116" spans="1:10" ht="16.5" thickBot="1" x14ac:dyDescent="0.3">
      <c r="A116" s="8" t="s">
        <v>41</v>
      </c>
      <c r="B116" s="68" t="s">
        <v>26</v>
      </c>
      <c r="C116" s="69">
        <v>2.0751659999999998</v>
      </c>
      <c r="D116" s="76">
        <v>40000</v>
      </c>
      <c r="E116" s="77">
        <v>83006.64</v>
      </c>
      <c r="F116" s="75"/>
      <c r="G116" s="66"/>
      <c r="H116" s="34"/>
      <c r="I116" s="34"/>
      <c r="J116" s="34"/>
    </row>
    <row r="117" spans="1:10" ht="16.5" thickBot="1" x14ac:dyDescent="0.3">
      <c r="A117" s="8" t="s">
        <v>41</v>
      </c>
      <c r="B117" s="68" t="s">
        <v>27</v>
      </c>
      <c r="C117" s="78">
        <v>5.2598640000000003</v>
      </c>
      <c r="D117" s="76">
        <v>5000</v>
      </c>
      <c r="E117" s="77">
        <v>26299.320000000003</v>
      </c>
      <c r="F117" s="75"/>
      <c r="G117" s="66"/>
      <c r="H117" s="34"/>
      <c r="I117" s="34"/>
      <c r="J117" s="34"/>
    </row>
    <row r="118" spans="1:10" ht="16.5" thickBot="1" x14ac:dyDescent="0.3">
      <c r="A118" s="8" t="s">
        <v>41</v>
      </c>
      <c r="B118" s="68" t="s">
        <v>29</v>
      </c>
      <c r="C118" s="69">
        <v>4.9962</v>
      </c>
      <c r="D118" s="76">
        <v>0</v>
      </c>
      <c r="E118" s="77">
        <v>0</v>
      </c>
      <c r="F118" s="75"/>
      <c r="G118" s="66"/>
      <c r="H118" s="34"/>
      <c r="I118" s="34"/>
      <c r="J118" s="34"/>
    </row>
    <row r="119" spans="1:10" ht="16.5" thickBot="1" x14ac:dyDescent="0.3">
      <c r="A119" s="8" t="s">
        <v>41</v>
      </c>
      <c r="B119" s="68" t="s">
        <v>30</v>
      </c>
      <c r="C119" s="69">
        <v>22.218540000000001</v>
      </c>
      <c r="D119" s="76">
        <v>0</v>
      </c>
      <c r="E119" s="77">
        <v>0</v>
      </c>
      <c r="F119" s="75"/>
      <c r="G119" s="66"/>
      <c r="H119" s="34"/>
      <c r="I119" s="34"/>
      <c r="J119" s="34"/>
    </row>
    <row r="120" spans="1:10" ht="16.5" thickBot="1" x14ac:dyDescent="0.3">
      <c r="A120" s="8" t="s">
        <v>41</v>
      </c>
      <c r="B120" s="68" t="s">
        <v>31</v>
      </c>
      <c r="C120" s="69">
        <v>33.039250000000003</v>
      </c>
      <c r="D120" s="76">
        <v>0</v>
      </c>
      <c r="E120" s="77">
        <v>0</v>
      </c>
      <c r="F120" s="75"/>
      <c r="G120" s="66"/>
      <c r="H120" s="34"/>
      <c r="I120" s="34"/>
      <c r="J120" s="34"/>
    </row>
    <row r="121" spans="1:10" ht="16.5" thickBot="1" x14ac:dyDescent="0.3">
      <c r="A121" s="8" t="s">
        <v>41</v>
      </c>
      <c r="B121" s="68" t="s">
        <v>32</v>
      </c>
      <c r="C121" s="69">
        <v>0.146678</v>
      </c>
      <c r="D121" s="76">
        <v>0</v>
      </c>
      <c r="E121" s="77">
        <v>0</v>
      </c>
      <c r="F121" s="75"/>
      <c r="G121" s="66"/>
      <c r="H121" s="34"/>
      <c r="I121" s="34"/>
      <c r="J121" s="34"/>
    </row>
    <row r="122" spans="1:10" ht="16.5" thickBot="1" x14ac:dyDescent="0.3">
      <c r="A122" s="8" t="s">
        <v>42</v>
      </c>
      <c r="B122" s="68" t="s">
        <v>10</v>
      </c>
      <c r="C122" s="69">
        <v>2.4323877500000002</v>
      </c>
      <c r="D122" s="70">
        <v>17000</v>
      </c>
      <c r="E122" s="71">
        <v>41350.59175</v>
      </c>
      <c r="F122" s="72">
        <v>459315.23975000001</v>
      </c>
      <c r="G122" s="72">
        <v>574144.0496875</v>
      </c>
      <c r="H122" s="14"/>
      <c r="I122" s="34"/>
      <c r="J122" s="34"/>
    </row>
    <row r="123" spans="1:10" ht="16.5" thickBot="1" x14ac:dyDescent="0.3">
      <c r="A123" s="8" t="s">
        <v>42</v>
      </c>
      <c r="B123" s="68" t="s">
        <v>11</v>
      </c>
      <c r="C123" s="69">
        <v>0.30888700000000002</v>
      </c>
      <c r="D123" s="73">
        <v>0</v>
      </c>
      <c r="E123" s="74" t="s">
        <v>12</v>
      </c>
      <c r="F123" s="75"/>
      <c r="G123" s="67"/>
      <c r="H123" s="34"/>
      <c r="I123" s="34"/>
      <c r="J123" s="34"/>
    </row>
    <row r="124" spans="1:10" ht="16.5" thickBot="1" x14ac:dyDescent="0.3">
      <c r="A124" s="8" t="s">
        <v>42</v>
      </c>
      <c r="B124" s="68" t="s">
        <v>14</v>
      </c>
      <c r="C124" s="69">
        <v>21.030214000000001</v>
      </c>
      <c r="D124" s="76">
        <v>7000</v>
      </c>
      <c r="E124" s="77">
        <v>147211.49799999999</v>
      </c>
      <c r="F124" s="75"/>
      <c r="G124" s="67"/>
      <c r="H124" s="34"/>
      <c r="I124" s="34"/>
      <c r="J124" s="34"/>
    </row>
    <row r="125" spans="1:10" ht="16.5" thickBot="1" x14ac:dyDescent="0.3">
      <c r="A125" s="8" t="s">
        <v>42</v>
      </c>
      <c r="B125" s="68" t="s">
        <v>16</v>
      </c>
      <c r="C125" s="69">
        <v>19.488403000000002</v>
      </c>
      <c r="D125" s="76">
        <v>0</v>
      </c>
      <c r="E125" s="77">
        <v>0</v>
      </c>
      <c r="F125" s="75"/>
      <c r="G125" s="67"/>
      <c r="H125" s="34"/>
      <c r="I125" s="34"/>
      <c r="J125" s="34"/>
    </row>
    <row r="126" spans="1:10" ht="16.5" thickBot="1" x14ac:dyDescent="0.3">
      <c r="A126" s="8" t="s">
        <v>42</v>
      </c>
      <c r="B126" s="68" t="s">
        <v>17</v>
      </c>
      <c r="C126" s="69">
        <v>4.5172872499999999</v>
      </c>
      <c r="D126" s="76">
        <v>0</v>
      </c>
      <c r="E126" s="77">
        <v>0</v>
      </c>
      <c r="F126" s="75"/>
      <c r="G126" s="67"/>
      <c r="H126" s="34"/>
      <c r="I126" s="34"/>
      <c r="J126" s="34"/>
    </row>
    <row r="127" spans="1:10" ht="16.5" thickBot="1" x14ac:dyDescent="0.3">
      <c r="A127" s="8" t="s">
        <v>42</v>
      </c>
      <c r="B127" s="68" t="s">
        <v>18</v>
      </c>
      <c r="C127" s="69">
        <v>11.585077</v>
      </c>
      <c r="D127" s="76">
        <v>10000</v>
      </c>
      <c r="E127" s="77">
        <v>115850.77</v>
      </c>
      <c r="F127" s="75"/>
      <c r="G127" s="67"/>
      <c r="H127" s="34"/>
      <c r="I127" s="34"/>
      <c r="J127" s="34"/>
    </row>
    <row r="128" spans="1:10" ht="16.5" thickBot="1" x14ac:dyDescent="0.3">
      <c r="A128" s="8" t="s">
        <v>42</v>
      </c>
      <c r="B128" s="68" t="s">
        <v>20</v>
      </c>
      <c r="C128" s="69">
        <v>6.7463439999999997</v>
      </c>
      <c r="D128" s="76">
        <v>10000</v>
      </c>
      <c r="E128" s="77">
        <v>67463.44</v>
      </c>
      <c r="F128" s="75"/>
      <c r="G128" s="67"/>
      <c r="H128" s="34"/>
      <c r="I128" s="34"/>
      <c r="J128" s="34"/>
    </row>
    <row r="129" spans="1:10" ht="16.5" thickBot="1" x14ac:dyDescent="0.3">
      <c r="A129" s="8" t="s">
        <v>42</v>
      </c>
      <c r="B129" s="68" t="s">
        <v>22</v>
      </c>
      <c r="C129" s="69">
        <v>0</v>
      </c>
      <c r="D129" s="76">
        <v>10000</v>
      </c>
      <c r="E129" s="77">
        <v>0</v>
      </c>
      <c r="F129" s="75"/>
      <c r="G129" s="67"/>
      <c r="H129" s="34"/>
      <c r="I129" s="34"/>
      <c r="J129" s="34"/>
    </row>
    <row r="130" spans="1:10" ht="16.5" thickBot="1" x14ac:dyDescent="0.3">
      <c r="A130" s="8" t="s">
        <v>42</v>
      </c>
      <c r="B130" s="68" t="s">
        <v>24</v>
      </c>
      <c r="C130" s="69">
        <v>3.7159360000000001</v>
      </c>
      <c r="D130" s="76">
        <v>0</v>
      </c>
      <c r="E130" s="77">
        <v>0</v>
      </c>
      <c r="F130" s="75"/>
      <c r="G130" s="67"/>
      <c r="H130" s="34"/>
      <c r="I130" s="35"/>
      <c r="J130" s="35"/>
    </row>
    <row r="131" spans="1:10" ht="16.5" thickBot="1" x14ac:dyDescent="0.3">
      <c r="A131" s="8" t="s">
        <v>42</v>
      </c>
      <c r="B131" s="68" t="s">
        <v>26</v>
      </c>
      <c r="C131" s="69">
        <v>1.5261800000000001</v>
      </c>
      <c r="D131" s="76">
        <v>40000</v>
      </c>
      <c r="E131" s="77">
        <v>61047.200000000004</v>
      </c>
      <c r="F131" s="75"/>
      <c r="G131" s="67"/>
      <c r="H131" s="34"/>
      <c r="I131" s="35"/>
      <c r="J131" s="35"/>
    </row>
    <row r="132" spans="1:10" ht="16.5" thickBot="1" x14ac:dyDescent="0.3">
      <c r="A132" s="8" t="s">
        <v>42</v>
      </c>
      <c r="B132" s="68" t="s">
        <v>27</v>
      </c>
      <c r="C132" s="78">
        <v>5.2783480000000003</v>
      </c>
      <c r="D132" s="76">
        <v>5000</v>
      </c>
      <c r="E132" s="77">
        <v>26391.74</v>
      </c>
      <c r="F132" s="75"/>
      <c r="G132" s="67"/>
      <c r="H132" s="34"/>
      <c r="I132" s="35"/>
      <c r="J132" s="35"/>
    </row>
    <row r="133" spans="1:10" ht="16.5" thickBot="1" x14ac:dyDescent="0.3">
      <c r="A133" s="8" t="s">
        <v>42</v>
      </c>
      <c r="B133" s="68" t="s">
        <v>29</v>
      </c>
      <c r="C133" s="69">
        <v>4.97438</v>
      </c>
      <c r="D133" s="76">
        <v>0</v>
      </c>
      <c r="E133" s="77">
        <v>0</v>
      </c>
      <c r="F133" s="75"/>
      <c r="G133" s="67"/>
      <c r="H133" s="34"/>
      <c r="I133" s="35"/>
      <c r="J133" s="35"/>
    </row>
    <row r="134" spans="1:10" ht="16.5" thickBot="1" x14ac:dyDescent="0.3">
      <c r="A134" s="8" t="s">
        <v>42</v>
      </c>
      <c r="B134" s="68" t="s">
        <v>30</v>
      </c>
      <c r="C134" s="69">
        <v>20.404747</v>
      </c>
      <c r="D134" s="76">
        <v>0</v>
      </c>
      <c r="E134" s="77">
        <v>0</v>
      </c>
      <c r="F134" s="75"/>
      <c r="G134" s="67"/>
      <c r="H134" s="34"/>
      <c r="I134" s="35"/>
      <c r="J134" s="35"/>
    </row>
    <row r="135" spans="1:10" ht="16.5" thickBot="1" x14ac:dyDescent="0.3">
      <c r="A135" s="8" t="s">
        <v>42</v>
      </c>
      <c r="B135" s="68" t="s">
        <v>31</v>
      </c>
      <c r="C135" s="69">
        <v>29.81765</v>
      </c>
      <c r="D135" s="76">
        <v>0</v>
      </c>
      <c r="E135" s="77">
        <v>0</v>
      </c>
      <c r="F135" s="75"/>
      <c r="G135" s="67"/>
      <c r="H135" s="34"/>
      <c r="I135" s="35"/>
      <c r="J135" s="35"/>
    </row>
    <row r="136" spans="1:10" ht="16.5" thickBot="1" x14ac:dyDescent="0.3">
      <c r="A136" s="8" t="s">
        <v>42</v>
      </c>
      <c r="B136" s="68" t="s">
        <v>32</v>
      </c>
      <c r="C136" s="69">
        <v>0.12415900000000001</v>
      </c>
      <c r="D136" s="76">
        <v>0</v>
      </c>
      <c r="E136" s="77">
        <v>0</v>
      </c>
      <c r="F136" s="75"/>
      <c r="G136" s="67"/>
      <c r="H136" s="35"/>
      <c r="I136" s="35"/>
      <c r="J136" s="35"/>
    </row>
    <row r="137" spans="1:10" ht="16.5" thickBot="1" x14ac:dyDescent="0.3">
      <c r="A137" s="8" t="s">
        <v>43</v>
      </c>
      <c r="B137" s="68" t="s">
        <v>10</v>
      </c>
      <c r="C137" s="69">
        <v>2.8395130000000002</v>
      </c>
      <c r="D137" s="70">
        <v>15000</v>
      </c>
      <c r="E137" s="71">
        <v>42592.695</v>
      </c>
      <c r="F137" s="72">
        <v>796234.39500000002</v>
      </c>
      <c r="G137" s="66"/>
      <c r="H137" s="35"/>
      <c r="I137" s="35"/>
      <c r="J137" s="35"/>
    </row>
    <row r="138" spans="1:10" ht="16.5" thickBot="1" x14ac:dyDescent="0.3">
      <c r="A138" s="8" t="s">
        <v>43</v>
      </c>
      <c r="B138" s="68" t="s">
        <v>11</v>
      </c>
      <c r="C138" s="69">
        <v>0.61429199999999995</v>
      </c>
      <c r="D138" s="73">
        <v>0</v>
      </c>
      <c r="E138" s="74" t="s">
        <v>12</v>
      </c>
      <c r="F138" s="75"/>
      <c r="G138" s="66"/>
      <c r="H138" s="35"/>
      <c r="I138" s="35"/>
      <c r="J138" s="35"/>
    </row>
    <row r="139" spans="1:10" ht="16.5" thickBot="1" x14ac:dyDescent="0.3">
      <c r="A139" s="8" t="s">
        <v>43</v>
      </c>
      <c r="B139" s="68" t="s">
        <v>14</v>
      </c>
      <c r="C139" s="69">
        <v>23.854222</v>
      </c>
      <c r="D139" s="73">
        <v>15000</v>
      </c>
      <c r="E139" s="77">
        <v>357813.33</v>
      </c>
      <c r="F139" s="75"/>
      <c r="G139" s="66"/>
      <c r="H139" s="35"/>
      <c r="I139" s="35"/>
      <c r="J139" s="35"/>
    </row>
    <row r="140" spans="1:10" ht="16.5" thickBot="1" x14ac:dyDescent="0.3">
      <c r="A140" s="8" t="s">
        <v>43</v>
      </c>
      <c r="B140" s="68" t="s">
        <v>16</v>
      </c>
      <c r="C140" s="69">
        <v>20.58004</v>
      </c>
      <c r="D140" s="80">
        <v>0</v>
      </c>
      <c r="E140" s="77">
        <v>0</v>
      </c>
      <c r="F140" s="75"/>
      <c r="G140" s="66"/>
      <c r="H140" s="35"/>
      <c r="I140" s="35"/>
      <c r="J140" s="35"/>
    </row>
    <row r="141" spans="1:10" ht="16.5" thickBot="1" x14ac:dyDescent="0.3">
      <c r="A141" s="8" t="s">
        <v>43</v>
      </c>
      <c r="B141" s="68" t="s">
        <v>17</v>
      </c>
      <c r="C141" s="69">
        <v>5.273377</v>
      </c>
      <c r="D141" s="80">
        <v>0</v>
      </c>
      <c r="E141" s="77">
        <v>0</v>
      </c>
      <c r="F141" s="75"/>
      <c r="G141" s="66"/>
      <c r="H141" s="35"/>
      <c r="I141" s="35"/>
      <c r="J141" s="35"/>
    </row>
    <row r="142" spans="1:10" ht="16.5" thickBot="1" x14ac:dyDescent="0.3">
      <c r="A142" s="8" t="s">
        <v>43</v>
      </c>
      <c r="B142" s="68" t="s">
        <v>18</v>
      </c>
      <c r="C142" s="69">
        <v>11.651622</v>
      </c>
      <c r="D142" s="73">
        <v>15000</v>
      </c>
      <c r="E142" s="77">
        <v>174774.33</v>
      </c>
      <c r="F142" s="75"/>
      <c r="G142" s="66"/>
      <c r="H142" s="35"/>
      <c r="I142" s="35"/>
      <c r="J142" s="35"/>
    </row>
    <row r="143" spans="1:10" ht="16.5" thickBot="1" x14ac:dyDescent="0.3">
      <c r="A143" s="8" t="s">
        <v>43</v>
      </c>
      <c r="B143" s="68" t="s">
        <v>20</v>
      </c>
      <c r="C143" s="69">
        <v>7.0541859999999996</v>
      </c>
      <c r="D143" s="73">
        <v>15000</v>
      </c>
      <c r="E143" s="77">
        <v>105812.79</v>
      </c>
      <c r="F143" s="75"/>
      <c r="G143" s="66"/>
      <c r="H143" s="35"/>
      <c r="I143" s="35"/>
      <c r="J143" s="35"/>
    </row>
    <row r="144" spans="1:10" ht="16.5" thickBot="1" x14ac:dyDescent="0.3">
      <c r="A144" s="8" t="s">
        <v>43</v>
      </c>
      <c r="B144" s="68" t="s">
        <v>22</v>
      </c>
      <c r="C144" s="69">
        <v>0</v>
      </c>
      <c r="D144" s="73">
        <v>15000</v>
      </c>
      <c r="E144" s="77">
        <v>0</v>
      </c>
      <c r="F144" s="75"/>
      <c r="G144" s="66"/>
      <c r="H144" s="35"/>
      <c r="I144" s="34"/>
      <c r="J144" s="34"/>
    </row>
    <row r="145" spans="1:10" ht="16.5" thickBot="1" x14ac:dyDescent="0.3">
      <c r="A145" s="8" t="s">
        <v>43</v>
      </c>
      <c r="B145" s="68" t="s">
        <v>24</v>
      </c>
      <c r="C145" s="69">
        <v>3.8835139999999999</v>
      </c>
      <c r="D145" s="80">
        <v>0</v>
      </c>
      <c r="E145" s="77">
        <v>0</v>
      </c>
      <c r="F145" s="75"/>
      <c r="G145" s="66"/>
      <c r="H145" s="35"/>
      <c r="I145" s="34"/>
      <c r="J145" s="34"/>
    </row>
    <row r="146" spans="1:10" ht="16.5" thickBot="1" x14ac:dyDescent="0.3">
      <c r="A146" s="8" t="s">
        <v>43</v>
      </c>
      <c r="B146" s="68" t="s">
        <v>26</v>
      </c>
      <c r="C146" s="69">
        <v>2.0059</v>
      </c>
      <c r="D146" s="73">
        <v>15000</v>
      </c>
      <c r="E146" s="77">
        <v>30088.5</v>
      </c>
      <c r="F146" s="75"/>
      <c r="G146" s="66"/>
      <c r="H146" s="35"/>
      <c r="I146" s="34"/>
      <c r="J146" s="34"/>
    </row>
    <row r="147" spans="1:10" ht="16.5" thickBot="1" x14ac:dyDescent="0.3">
      <c r="A147" s="8" t="s">
        <v>43</v>
      </c>
      <c r="B147" s="68" t="s">
        <v>27</v>
      </c>
      <c r="C147" s="78">
        <v>5.67685</v>
      </c>
      <c r="D147" s="73">
        <v>15000</v>
      </c>
      <c r="E147" s="77">
        <v>85152.75</v>
      </c>
      <c r="F147" s="75"/>
      <c r="G147" s="66"/>
      <c r="H147" s="35"/>
      <c r="I147" s="34"/>
      <c r="J147" s="34"/>
    </row>
    <row r="148" spans="1:10" ht="16.5" thickBot="1" x14ac:dyDescent="0.3">
      <c r="A148" s="8" t="s">
        <v>43</v>
      </c>
      <c r="B148" s="68" t="s">
        <v>29</v>
      </c>
      <c r="C148" s="69">
        <v>5.1354059999999997</v>
      </c>
      <c r="D148" s="73">
        <v>0</v>
      </c>
      <c r="E148" s="77">
        <v>0</v>
      </c>
      <c r="F148" s="75"/>
      <c r="G148" s="66"/>
      <c r="H148" s="35"/>
      <c r="I148" s="34"/>
      <c r="J148" s="34"/>
    </row>
    <row r="149" spans="1:10" ht="16.5" thickBot="1" x14ac:dyDescent="0.3">
      <c r="A149" s="8" t="s">
        <v>43</v>
      </c>
      <c r="B149" s="68" t="s">
        <v>30</v>
      </c>
      <c r="C149" s="69">
        <v>21.581014</v>
      </c>
      <c r="D149" s="73">
        <v>0</v>
      </c>
      <c r="E149" s="77">
        <v>0</v>
      </c>
      <c r="F149" s="75"/>
      <c r="G149" s="66"/>
      <c r="H149" s="35"/>
      <c r="I149" s="34"/>
      <c r="J149" s="34"/>
    </row>
    <row r="150" spans="1:10" ht="16.5" thickBot="1" x14ac:dyDescent="0.3">
      <c r="A150" s="8" t="s">
        <v>43</v>
      </c>
      <c r="B150" s="68" t="s">
        <v>31</v>
      </c>
      <c r="C150" s="69">
        <v>37.772688000000002</v>
      </c>
      <c r="D150" s="76">
        <v>0</v>
      </c>
      <c r="E150" s="77">
        <v>0</v>
      </c>
      <c r="F150" s="75"/>
      <c r="G150" s="66"/>
      <c r="H150" s="35"/>
      <c r="I150" s="34"/>
      <c r="J150" s="34"/>
    </row>
    <row r="151" spans="1:10" ht="16.5" thickBot="1" x14ac:dyDescent="0.3">
      <c r="A151" s="8" t="s">
        <v>43</v>
      </c>
      <c r="B151" s="68" t="s">
        <v>32</v>
      </c>
      <c r="C151" s="69">
        <v>0.21437600000000001</v>
      </c>
      <c r="D151" s="76">
        <v>0</v>
      </c>
      <c r="E151" s="77">
        <v>0</v>
      </c>
      <c r="F151" s="75"/>
      <c r="G151" s="66"/>
      <c r="H151" s="35"/>
      <c r="I151" s="34"/>
      <c r="J151" s="34"/>
    </row>
    <row r="152" spans="1:10" ht="16.5" thickBot="1" x14ac:dyDescent="0.3">
      <c r="A152" s="8" t="s">
        <v>44</v>
      </c>
      <c r="B152" s="81" t="s">
        <v>10</v>
      </c>
      <c r="C152" s="82">
        <v>3.6989999999999998</v>
      </c>
      <c r="D152" s="84">
        <v>15000</v>
      </c>
      <c r="E152" s="85">
        <v>55478</v>
      </c>
      <c r="F152" s="86">
        <v>789997</v>
      </c>
      <c r="G152" s="66"/>
      <c r="H152" s="14"/>
      <c r="I152" s="34"/>
      <c r="J152" s="34"/>
    </row>
    <row r="153" spans="1:10" ht="16.5" thickBot="1" x14ac:dyDescent="0.3">
      <c r="A153" s="8" t="s">
        <v>44</v>
      </c>
      <c r="B153" s="81" t="s">
        <v>11</v>
      </c>
      <c r="C153" s="82">
        <v>0.30299999999999999</v>
      </c>
      <c r="D153" s="87" t="s">
        <v>103</v>
      </c>
      <c r="E153" s="88" t="s">
        <v>12</v>
      </c>
      <c r="F153" s="89"/>
      <c r="G153" s="65"/>
      <c r="H153" s="22"/>
      <c r="I153" s="34"/>
      <c r="J153" s="34"/>
    </row>
    <row r="154" spans="1:10" ht="16.5" thickBot="1" x14ac:dyDescent="0.3">
      <c r="A154" s="8" t="s">
        <v>44</v>
      </c>
      <c r="B154" s="81" t="s">
        <v>14</v>
      </c>
      <c r="C154" s="82">
        <v>24.024000000000001</v>
      </c>
      <c r="D154" s="90">
        <v>15000</v>
      </c>
      <c r="E154" s="86">
        <v>360367</v>
      </c>
      <c r="F154" s="89"/>
      <c r="G154" s="65"/>
      <c r="H154" s="22"/>
      <c r="I154" s="34"/>
      <c r="J154" s="34"/>
    </row>
    <row r="155" spans="1:10" ht="16.5" thickBot="1" x14ac:dyDescent="0.3">
      <c r="A155" s="8" t="s">
        <v>44</v>
      </c>
      <c r="B155" s="81" t="s">
        <v>16</v>
      </c>
      <c r="C155" s="82">
        <v>20.847000000000001</v>
      </c>
      <c r="D155" s="91" t="s">
        <v>103</v>
      </c>
      <c r="E155" s="81" t="s">
        <v>103</v>
      </c>
      <c r="F155" s="89"/>
      <c r="G155" s="65"/>
      <c r="H155" s="22"/>
      <c r="I155" s="34"/>
      <c r="J155" s="34"/>
    </row>
    <row r="156" spans="1:10" ht="16.5" thickBot="1" x14ac:dyDescent="0.3">
      <c r="A156" s="8" t="s">
        <v>44</v>
      </c>
      <c r="B156" s="81" t="s">
        <v>17</v>
      </c>
      <c r="C156" s="82">
        <v>6.8689999999999998</v>
      </c>
      <c r="D156" s="91" t="s">
        <v>103</v>
      </c>
      <c r="E156" s="81" t="s">
        <v>103</v>
      </c>
      <c r="F156" s="89"/>
      <c r="G156" s="65"/>
      <c r="H156" s="22"/>
      <c r="I156" s="34"/>
      <c r="J156" s="34"/>
    </row>
    <row r="157" spans="1:10" ht="16.5" thickBot="1" x14ac:dyDescent="0.3">
      <c r="A157" s="8" t="s">
        <v>44</v>
      </c>
      <c r="B157" s="81" t="s">
        <v>18</v>
      </c>
      <c r="C157" s="82">
        <v>10.631</v>
      </c>
      <c r="D157" s="90">
        <v>15000</v>
      </c>
      <c r="E157" s="86">
        <v>159466</v>
      </c>
      <c r="F157" s="89"/>
      <c r="G157" s="65"/>
      <c r="H157" s="22"/>
      <c r="I157" s="34"/>
      <c r="J157" s="34"/>
    </row>
    <row r="158" spans="1:10" ht="16.5" thickBot="1" x14ac:dyDescent="0.3">
      <c r="A158" s="8" t="s">
        <v>44</v>
      </c>
      <c r="B158" s="81" t="s">
        <v>20</v>
      </c>
      <c r="C158" s="82">
        <v>7.0380000000000003</v>
      </c>
      <c r="D158" s="90">
        <v>15000</v>
      </c>
      <c r="E158" s="86">
        <v>105564</v>
      </c>
      <c r="F158" s="89"/>
      <c r="G158" s="65"/>
      <c r="H158" s="22"/>
      <c r="I158" s="34"/>
      <c r="J158" s="34"/>
    </row>
    <row r="159" spans="1:10" ht="16.5" thickBot="1" x14ac:dyDescent="0.3">
      <c r="A159" s="8" t="s">
        <v>44</v>
      </c>
      <c r="B159" s="81" t="s">
        <v>22</v>
      </c>
      <c r="C159" s="82" t="s">
        <v>104</v>
      </c>
      <c r="D159" s="90">
        <v>15000</v>
      </c>
      <c r="E159" s="81" t="s">
        <v>103</v>
      </c>
      <c r="F159" s="89"/>
      <c r="G159" s="65"/>
      <c r="H159" s="22"/>
      <c r="I159" s="34"/>
      <c r="J159" s="34"/>
    </row>
    <row r="160" spans="1:10" ht="16.5" thickBot="1" x14ac:dyDescent="0.3">
      <c r="A160" s="8" t="s">
        <v>44</v>
      </c>
      <c r="B160" s="81" t="s">
        <v>24</v>
      </c>
      <c r="C160" s="82">
        <v>3.9279999999999999</v>
      </c>
      <c r="D160" s="91" t="s">
        <v>103</v>
      </c>
      <c r="E160" s="81" t="s">
        <v>103</v>
      </c>
      <c r="F160" s="89"/>
      <c r="G160" s="65"/>
      <c r="H160" s="22"/>
      <c r="I160" s="34"/>
      <c r="J160" s="34"/>
    </row>
    <row r="161" spans="1:10" ht="16.5" thickBot="1" x14ac:dyDescent="0.3">
      <c r="A161" s="8" t="s">
        <v>44</v>
      </c>
      <c r="B161" s="81" t="s">
        <v>26</v>
      </c>
      <c r="C161" s="82">
        <v>1.7370000000000001</v>
      </c>
      <c r="D161" s="90">
        <v>15000</v>
      </c>
      <c r="E161" s="86">
        <v>26050</v>
      </c>
      <c r="F161" s="89"/>
      <c r="G161" s="65"/>
      <c r="H161" s="22"/>
      <c r="I161" s="34"/>
      <c r="J161" s="34"/>
    </row>
    <row r="162" spans="1:10" ht="16.5" thickBot="1" x14ac:dyDescent="0.3">
      <c r="A162" s="8" t="s">
        <v>44</v>
      </c>
      <c r="B162" s="81" t="s">
        <v>27</v>
      </c>
      <c r="C162" s="83">
        <v>5.5380000000000003</v>
      </c>
      <c r="D162" s="90">
        <v>15000</v>
      </c>
      <c r="E162" s="86">
        <v>83072</v>
      </c>
      <c r="F162" s="89"/>
      <c r="G162" s="65"/>
      <c r="H162" s="22"/>
      <c r="I162" s="34"/>
      <c r="J162" s="34"/>
    </row>
    <row r="163" spans="1:10" ht="16.5" thickBot="1" x14ac:dyDescent="0.3">
      <c r="A163" s="8" t="s">
        <v>44</v>
      </c>
      <c r="B163" s="81" t="s">
        <v>29</v>
      </c>
      <c r="C163" s="82">
        <v>5.1449999999999996</v>
      </c>
      <c r="D163" s="87" t="s">
        <v>103</v>
      </c>
      <c r="E163" s="81" t="s">
        <v>103</v>
      </c>
      <c r="F163" s="89"/>
      <c r="G163" s="65"/>
      <c r="H163" s="22"/>
      <c r="I163" s="34"/>
      <c r="J163" s="34"/>
    </row>
    <row r="164" spans="1:10" ht="16.5" thickBot="1" x14ac:dyDescent="0.3">
      <c r="A164" s="8" t="s">
        <v>44</v>
      </c>
      <c r="B164" s="81" t="s">
        <v>30</v>
      </c>
      <c r="C164" s="82">
        <v>26.405000000000001</v>
      </c>
      <c r="D164" s="87" t="s">
        <v>103</v>
      </c>
      <c r="E164" s="81" t="s">
        <v>103</v>
      </c>
      <c r="F164" s="89"/>
      <c r="G164" s="65"/>
      <c r="H164" s="22"/>
      <c r="I164" s="34"/>
      <c r="J164" s="34"/>
    </row>
    <row r="165" spans="1:10" ht="16.5" thickBot="1" x14ac:dyDescent="0.3">
      <c r="A165" s="8" t="s">
        <v>44</v>
      </c>
      <c r="B165" s="81" t="s">
        <v>31</v>
      </c>
      <c r="C165" s="82">
        <v>32.56</v>
      </c>
      <c r="D165" s="92" t="s">
        <v>103</v>
      </c>
      <c r="E165" s="81" t="s">
        <v>103</v>
      </c>
      <c r="F165" s="89"/>
      <c r="G165" s="65"/>
      <c r="H165" s="22"/>
      <c r="I165" s="34"/>
      <c r="J165" s="34"/>
    </row>
    <row r="166" spans="1:10" ht="16.5" thickBot="1" x14ac:dyDescent="0.3">
      <c r="A166" s="8" t="s">
        <v>44</v>
      </c>
      <c r="B166" s="81" t="s">
        <v>32</v>
      </c>
      <c r="C166" s="82">
        <v>0.49</v>
      </c>
      <c r="D166" s="92" t="s">
        <v>103</v>
      </c>
      <c r="E166" s="81" t="s">
        <v>103</v>
      </c>
      <c r="F166" s="89"/>
      <c r="G166" s="65"/>
      <c r="H166" s="22"/>
      <c r="I166" s="34"/>
      <c r="J166" s="34"/>
    </row>
    <row r="167" spans="1:10" ht="16.5" thickBot="1" x14ac:dyDescent="0.3">
      <c r="A167" s="8" t="s">
        <v>45</v>
      </c>
      <c r="B167" s="81" t="s">
        <v>10</v>
      </c>
      <c r="C167" s="82">
        <v>6.1369999999999996</v>
      </c>
      <c r="D167" s="84">
        <v>15000</v>
      </c>
      <c r="E167" s="85">
        <v>92062</v>
      </c>
      <c r="F167" s="86">
        <v>961712</v>
      </c>
      <c r="G167" s="65"/>
      <c r="H167" s="22"/>
      <c r="I167" s="34"/>
      <c r="J167" s="34"/>
    </row>
    <row r="168" spans="1:10" ht="16.5" thickBot="1" x14ac:dyDescent="0.3">
      <c r="A168" s="8" t="s">
        <v>45</v>
      </c>
      <c r="B168" s="81" t="s">
        <v>11</v>
      </c>
      <c r="C168" s="82">
        <v>0.47799999999999998</v>
      </c>
      <c r="D168" s="87" t="s">
        <v>103</v>
      </c>
      <c r="E168" s="88" t="s">
        <v>12</v>
      </c>
      <c r="F168" s="89"/>
      <c r="G168" s="67"/>
      <c r="H168" s="34"/>
      <c r="I168" s="34"/>
      <c r="J168" s="34"/>
    </row>
    <row r="169" spans="1:10" ht="16.5" thickBot="1" x14ac:dyDescent="0.3">
      <c r="A169" s="8" t="s">
        <v>45</v>
      </c>
      <c r="B169" s="81" t="s">
        <v>14</v>
      </c>
      <c r="C169" s="82">
        <v>31.215</v>
      </c>
      <c r="D169" s="90">
        <v>15000</v>
      </c>
      <c r="E169" s="86">
        <v>468218</v>
      </c>
      <c r="F169" s="89"/>
      <c r="G169" s="67"/>
      <c r="H169" s="34"/>
      <c r="I169" s="34"/>
      <c r="J169" s="34"/>
    </row>
    <row r="170" spans="1:10" ht="16.5" thickBot="1" x14ac:dyDescent="0.3">
      <c r="A170" s="8" t="s">
        <v>45</v>
      </c>
      <c r="B170" s="81" t="s">
        <v>16</v>
      </c>
      <c r="C170" s="82">
        <v>27.704000000000001</v>
      </c>
      <c r="D170" s="91" t="s">
        <v>103</v>
      </c>
      <c r="E170" s="81" t="s">
        <v>103</v>
      </c>
      <c r="F170" s="89"/>
      <c r="G170" s="67"/>
      <c r="H170" s="34"/>
      <c r="I170" s="34"/>
      <c r="J170" s="34"/>
    </row>
    <row r="171" spans="1:10" ht="16.5" thickBot="1" x14ac:dyDescent="0.3">
      <c r="A171" s="8" t="s">
        <v>45</v>
      </c>
      <c r="B171" s="81" t="s">
        <v>17</v>
      </c>
      <c r="C171" s="82">
        <v>11.404</v>
      </c>
      <c r="D171" s="91" t="s">
        <v>103</v>
      </c>
      <c r="E171" s="81" t="s">
        <v>103</v>
      </c>
      <c r="F171" s="89"/>
      <c r="G171" s="67"/>
      <c r="H171" s="34"/>
      <c r="I171" s="34"/>
      <c r="J171" s="34"/>
    </row>
    <row r="172" spans="1:10" ht="16.5" thickBot="1" x14ac:dyDescent="0.3">
      <c r="A172" s="8" t="s">
        <v>45</v>
      </c>
      <c r="B172" s="81" t="s">
        <v>18</v>
      </c>
      <c r="C172" s="82">
        <v>10.967000000000001</v>
      </c>
      <c r="D172" s="90">
        <v>15000</v>
      </c>
      <c r="E172" s="86">
        <v>164509</v>
      </c>
      <c r="F172" s="89"/>
      <c r="G172" s="67"/>
      <c r="H172" s="34"/>
      <c r="I172" s="34"/>
      <c r="J172" s="34"/>
    </row>
    <row r="173" spans="1:10" ht="16.5" thickBot="1" x14ac:dyDescent="0.3">
      <c r="A173" s="8" t="s">
        <v>45</v>
      </c>
      <c r="B173" s="81" t="s">
        <v>20</v>
      </c>
      <c r="C173" s="82">
        <v>7.2050000000000001</v>
      </c>
      <c r="D173" s="90">
        <v>15000</v>
      </c>
      <c r="E173" s="86">
        <v>108072</v>
      </c>
      <c r="F173" s="89"/>
      <c r="G173" s="67"/>
      <c r="H173" s="34"/>
      <c r="I173" s="34"/>
      <c r="J173" s="34"/>
    </row>
    <row r="174" spans="1:10" ht="16.5" thickBot="1" x14ac:dyDescent="0.3">
      <c r="A174" s="8" t="s">
        <v>45</v>
      </c>
      <c r="B174" s="81" t="s">
        <v>22</v>
      </c>
      <c r="C174" s="82" t="s">
        <v>104</v>
      </c>
      <c r="D174" s="90">
        <v>15000</v>
      </c>
      <c r="E174" s="81" t="s">
        <v>103</v>
      </c>
      <c r="F174" s="89"/>
      <c r="G174" s="67"/>
      <c r="H174" s="34"/>
    </row>
    <row r="175" spans="1:10" ht="16.5" thickBot="1" x14ac:dyDescent="0.3">
      <c r="A175" s="8" t="s">
        <v>45</v>
      </c>
      <c r="B175" s="81" t="s">
        <v>24</v>
      </c>
      <c r="C175" s="82">
        <v>4.6790000000000003</v>
      </c>
      <c r="D175" s="91" t="s">
        <v>103</v>
      </c>
      <c r="E175" s="81" t="s">
        <v>103</v>
      </c>
      <c r="F175" s="89"/>
      <c r="G175" s="67"/>
      <c r="H175" s="34"/>
    </row>
    <row r="176" spans="1:10" ht="16.5" thickBot="1" x14ac:dyDescent="0.3">
      <c r="A176" s="8" t="s">
        <v>45</v>
      </c>
      <c r="B176" s="81" t="s">
        <v>26</v>
      </c>
      <c r="C176" s="82">
        <v>2.44</v>
      </c>
      <c r="D176" s="90">
        <v>15000</v>
      </c>
      <c r="E176" s="86">
        <v>36598</v>
      </c>
      <c r="F176" s="89"/>
      <c r="G176" s="67"/>
      <c r="H176" s="34"/>
    </row>
    <row r="177" spans="1:8" ht="16.5" thickBot="1" x14ac:dyDescent="0.3">
      <c r="A177" s="8" t="s">
        <v>45</v>
      </c>
      <c r="B177" s="81" t="s">
        <v>27</v>
      </c>
      <c r="C177" s="83">
        <v>6.15</v>
      </c>
      <c r="D177" s="90">
        <v>15000</v>
      </c>
      <c r="E177" s="86">
        <v>92253</v>
      </c>
      <c r="F177" s="89"/>
      <c r="G177" s="67"/>
      <c r="H177" s="34"/>
    </row>
    <row r="178" spans="1:8" ht="16.5" thickBot="1" x14ac:dyDescent="0.3">
      <c r="A178" s="8" t="s">
        <v>45</v>
      </c>
      <c r="B178" s="81" t="s">
        <v>29</v>
      </c>
      <c r="C178" s="82">
        <v>4.7380000000000004</v>
      </c>
      <c r="D178" s="87" t="s">
        <v>103</v>
      </c>
      <c r="E178" s="81" t="s">
        <v>103</v>
      </c>
      <c r="F178" s="89"/>
      <c r="G178" s="67"/>
      <c r="H178" s="34"/>
    </row>
    <row r="179" spans="1:8" ht="16.5" thickBot="1" x14ac:dyDescent="0.3">
      <c r="A179" s="8" t="s">
        <v>45</v>
      </c>
      <c r="B179" s="81" t="s">
        <v>30</v>
      </c>
      <c r="C179" s="82">
        <v>24.568000000000001</v>
      </c>
      <c r="D179" s="87" t="s">
        <v>103</v>
      </c>
      <c r="E179" s="81" t="s">
        <v>103</v>
      </c>
      <c r="F179" s="89"/>
      <c r="G179" s="67"/>
      <c r="H179" s="34"/>
    </row>
    <row r="180" spans="1:8" ht="16.5" thickBot="1" x14ac:dyDescent="0.3">
      <c r="A180" s="8" t="s">
        <v>45</v>
      </c>
      <c r="B180" s="81" t="s">
        <v>31</v>
      </c>
      <c r="C180" s="82">
        <v>36.731999999999999</v>
      </c>
      <c r="D180" s="92" t="s">
        <v>103</v>
      </c>
      <c r="E180" s="81" t="s">
        <v>103</v>
      </c>
      <c r="F180" s="89"/>
      <c r="G180" s="67"/>
      <c r="H180" s="34"/>
    </row>
    <row r="181" spans="1:8" ht="16.5" thickBot="1" x14ac:dyDescent="0.3">
      <c r="A181" s="8" t="s">
        <v>45</v>
      </c>
      <c r="B181" s="81" t="s">
        <v>32</v>
      </c>
      <c r="C181" s="82">
        <v>0.58299999999999996</v>
      </c>
      <c r="D181" s="92" t="s">
        <v>103</v>
      </c>
      <c r="E181" s="81" t="s">
        <v>103</v>
      </c>
      <c r="F181" s="89"/>
      <c r="G181" s="67"/>
      <c r="H181" s="34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29389-751E-46CE-BF71-9F4CD8304B1A}">
  <dimension ref="A1:Q181"/>
  <sheetViews>
    <sheetView workbookViewId="0">
      <selection activeCell="D34" sqref="D34"/>
    </sheetView>
  </sheetViews>
  <sheetFormatPr baseColWidth="10" defaultRowHeight="15" x14ac:dyDescent="0.25"/>
  <cols>
    <col min="1" max="1" width="29.7109375" style="42" bestFit="1" customWidth="1"/>
    <col min="2" max="2" width="28" style="42" bestFit="1" customWidth="1"/>
    <col min="3" max="3" width="26.5703125" style="37" bestFit="1" customWidth="1"/>
    <col min="4" max="4" width="11.28515625" style="38" bestFit="1" customWidth="1"/>
    <col min="5" max="5" width="26.42578125" bestFit="1" customWidth="1"/>
    <col min="6" max="6" width="26.140625" style="29" bestFit="1" customWidth="1"/>
    <col min="7" max="7" width="12" style="43" bestFit="1" customWidth="1"/>
    <col min="8" max="8" width="25.7109375" style="44" bestFit="1" customWidth="1"/>
    <col min="10" max="10" width="33.42578125" bestFit="1" customWidth="1"/>
    <col min="11" max="11" width="10" bestFit="1" customWidth="1"/>
    <col min="12" max="12" width="20.85546875" bestFit="1" customWidth="1"/>
    <col min="13" max="13" width="22.85546875" bestFit="1" customWidth="1"/>
    <col min="14" max="14" width="34.85546875" bestFit="1" customWidth="1"/>
    <col min="15" max="15" width="29.28515625" bestFit="1" customWidth="1"/>
  </cols>
  <sheetData>
    <row r="1" spans="1:17" x14ac:dyDescent="0.25">
      <c r="A1" s="95" t="s">
        <v>70</v>
      </c>
      <c r="B1" s="95" t="s">
        <v>71</v>
      </c>
      <c r="C1" s="96" t="s">
        <v>46</v>
      </c>
      <c r="D1" s="96" t="s">
        <v>47</v>
      </c>
      <c r="E1" s="95" t="s">
        <v>48</v>
      </c>
      <c r="F1" s="97" t="s">
        <v>49</v>
      </c>
      <c r="G1" s="93"/>
      <c r="H1" s="102" t="s">
        <v>7</v>
      </c>
      <c r="I1" s="103" t="s">
        <v>50</v>
      </c>
      <c r="J1" s="104" t="s">
        <v>51</v>
      </c>
      <c r="K1" s="93"/>
      <c r="L1" s="118" t="s">
        <v>52</v>
      </c>
      <c r="M1" s="118" t="s">
        <v>50</v>
      </c>
      <c r="N1" s="118" t="s">
        <v>53</v>
      </c>
      <c r="O1" s="102" t="s">
        <v>54</v>
      </c>
      <c r="P1" s="104" t="s">
        <v>55</v>
      </c>
      <c r="Q1" s="102" t="s">
        <v>56</v>
      </c>
    </row>
    <row r="2" spans="1:17" x14ac:dyDescent="0.25">
      <c r="A2" s="98" t="s">
        <v>105</v>
      </c>
      <c r="B2" s="98" t="s">
        <v>106</v>
      </c>
      <c r="C2" s="107">
        <v>44927</v>
      </c>
      <c r="D2" s="107">
        <v>45322</v>
      </c>
      <c r="E2" s="93" t="s">
        <v>10</v>
      </c>
      <c r="F2" s="93">
        <v>4.2029399999999999</v>
      </c>
      <c r="G2" s="93"/>
      <c r="H2" s="102" t="s">
        <v>10</v>
      </c>
      <c r="I2" s="104">
        <v>39.000653460000002</v>
      </c>
      <c r="J2" s="104">
        <v>2.2748729938105798</v>
      </c>
      <c r="K2" s="93"/>
      <c r="L2" s="118" t="s">
        <v>57</v>
      </c>
      <c r="M2" s="119">
        <v>123.42415999999999</v>
      </c>
      <c r="N2" s="121">
        <v>25706461.140000001</v>
      </c>
      <c r="O2" s="103">
        <v>40.935839999999999</v>
      </c>
      <c r="P2" s="104">
        <v>24.906205889510829</v>
      </c>
      <c r="Q2" s="108">
        <v>9.3165105501169574</v>
      </c>
    </row>
    <row r="3" spans="1:17" x14ac:dyDescent="0.25">
      <c r="A3" s="98" t="s">
        <v>105</v>
      </c>
      <c r="B3" s="98" t="s">
        <v>106</v>
      </c>
      <c r="C3" s="107">
        <v>44927</v>
      </c>
      <c r="D3" s="107">
        <v>45322</v>
      </c>
      <c r="E3" s="93" t="s">
        <v>11</v>
      </c>
      <c r="F3" s="93">
        <v>0.42734</v>
      </c>
      <c r="G3" s="93"/>
      <c r="H3" s="102" t="s">
        <v>13</v>
      </c>
      <c r="I3" s="104">
        <v>5.0858219999999994</v>
      </c>
      <c r="J3" s="104">
        <v>0.29665141716135002</v>
      </c>
      <c r="K3" s="93"/>
      <c r="L3" s="118" t="s">
        <v>58</v>
      </c>
      <c r="M3" s="119">
        <v>107.100132</v>
      </c>
      <c r="N3" s="121">
        <v>25706461.140000001</v>
      </c>
      <c r="O3" s="103">
        <v>27.376956</v>
      </c>
      <c r="P3" s="104">
        <v>20.358082114330138</v>
      </c>
      <c r="Q3" s="108">
        <v>8.0843127447407266</v>
      </c>
    </row>
    <row r="4" spans="1:17" x14ac:dyDescent="0.25">
      <c r="A4" s="98" t="s">
        <v>105</v>
      </c>
      <c r="B4" s="98" t="s">
        <v>106</v>
      </c>
      <c r="C4" s="107">
        <v>44927</v>
      </c>
      <c r="D4" s="107">
        <v>45322</v>
      </c>
      <c r="E4" s="93" t="s">
        <v>14</v>
      </c>
      <c r="F4" s="93">
        <v>28.220510000000001</v>
      </c>
      <c r="G4" s="93"/>
      <c r="H4" s="102" t="s">
        <v>15</v>
      </c>
      <c r="I4" s="104">
        <v>288.1075318</v>
      </c>
      <c r="J4" s="104">
        <v>16.805052871163937</v>
      </c>
      <c r="K4" s="93"/>
      <c r="L4" s="118" t="s">
        <v>59</v>
      </c>
      <c r="M4" s="119">
        <v>93.638462000000004</v>
      </c>
      <c r="N4" s="121">
        <v>25706461.140000001</v>
      </c>
      <c r="O4" s="103">
        <v>28.431577999999998</v>
      </c>
      <c r="P4" s="104">
        <v>23.291200691013124</v>
      </c>
      <c r="Q4" s="108">
        <v>7.0681762721312085</v>
      </c>
    </row>
    <row r="5" spans="1:17" x14ac:dyDescent="0.25">
      <c r="A5" s="98" t="s">
        <v>105</v>
      </c>
      <c r="B5" s="98" t="s">
        <v>106</v>
      </c>
      <c r="C5" s="107">
        <v>44927</v>
      </c>
      <c r="D5" s="107">
        <v>45322</v>
      </c>
      <c r="E5" s="93" t="s">
        <v>16</v>
      </c>
      <c r="F5" s="93">
        <v>26.209689999999998</v>
      </c>
      <c r="G5" s="93"/>
      <c r="H5" s="102" t="s">
        <v>16</v>
      </c>
      <c r="I5" s="104">
        <v>251.51469260000002</v>
      </c>
      <c r="J5" s="104">
        <v>14.670625514752842</v>
      </c>
      <c r="K5" s="93"/>
      <c r="L5" s="118" t="s">
        <v>60</v>
      </c>
      <c r="M5" s="119">
        <v>118.41853500000002</v>
      </c>
      <c r="N5" s="121">
        <v>25706461.140000001</v>
      </c>
      <c r="O5" s="103">
        <v>31.581505</v>
      </c>
      <c r="P5" s="104">
        <v>21.054331052178387</v>
      </c>
      <c r="Q5" s="108">
        <v>8.9386675239020814</v>
      </c>
    </row>
    <row r="6" spans="1:17" x14ac:dyDescent="0.25">
      <c r="A6" s="98" t="s">
        <v>105</v>
      </c>
      <c r="B6" s="98" t="s">
        <v>106</v>
      </c>
      <c r="C6" s="107">
        <v>44927</v>
      </c>
      <c r="D6" s="107">
        <v>45322</v>
      </c>
      <c r="E6" s="93" t="s">
        <v>17</v>
      </c>
      <c r="F6" s="93">
        <v>7.8054500000000004</v>
      </c>
      <c r="G6" s="93"/>
      <c r="H6" s="102" t="s">
        <v>17</v>
      </c>
      <c r="I6" s="104">
        <v>72.435912139999999</v>
      </c>
      <c r="J6" s="104">
        <v>4.2251215220874894</v>
      </c>
      <c r="K6" s="93"/>
      <c r="L6" s="118" t="s">
        <v>61</v>
      </c>
      <c r="M6" s="119">
        <v>104.31176239999999</v>
      </c>
      <c r="N6" s="121">
        <v>27756461.140000001</v>
      </c>
      <c r="O6" s="103">
        <v>31.1462176</v>
      </c>
      <c r="P6" s="104">
        <v>22.993268908926591</v>
      </c>
      <c r="Q6" s="108">
        <v>7.8738363291343711</v>
      </c>
    </row>
    <row r="7" spans="1:17" x14ac:dyDescent="0.25">
      <c r="A7" s="98" t="s">
        <v>105</v>
      </c>
      <c r="B7" s="98" t="s">
        <v>106</v>
      </c>
      <c r="C7" s="107">
        <v>44927</v>
      </c>
      <c r="D7" s="107">
        <v>45322</v>
      </c>
      <c r="E7" s="93" t="s">
        <v>18</v>
      </c>
      <c r="F7" s="93">
        <v>11.296559999999999</v>
      </c>
      <c r="G7" s="93"/>
      <c r="H7" s="102" t="s">
        <v>19</v>
      </c>
      <c r="I7" s="104">
        <v>132.98660360000002</v>
      </c>
      <c r="J7" s="104">
        <v>7.7569888252901302</v>
      </c>
      <c r="K7" s="93"/>
      <c r="L7" s="118" t="s">
        <v>62</v>
      </c>
      <c r="M7" s="119">
        <v>98.931518000000011</v>
      </c>
      <c r="N7" s="121">
        <v>27756461.140000001</v>
      </c>
      <c r="O7" s="103">
        <v>28.072482000000001</v>
      </c>
      <c r="P7" s="104">
        <v>22.103620358413906</v>
      </c>
      <c r="Q7" s="108">
        <v>7.4677156497243802</v>
      </c>
    </row>
    <row r="8" spans="1:17" x14ac:dyDescent="0.25">
      <c r="A8" s="98" t="s">
        <v>105</v>
      </c>
      <c r="B8" s="98" t="s">
        <v>106</v>
      </c>
      <c r="C8" s="107">
        <v>44927</v>
      </c>
      <c r="D8" s="107">
        <v>45322</v>
      </c>
      <c r="E8" s="93" t="s">
        <v>20</v>
      </c>
      <c r="F8" s="93">
        <v>6.5804999999999998</v>
      </c>
      <c r="G8" s="93"/>
      <c r="H8" s="102" t="s">
        <v>21</v>
      </c>
      <c r="I8" s="104">
        <v>81.445042999999998</v>
      </c>
      <c r="J8" s="104">
        <v>4.7506160118692895</v>
      </c>
      <c r="K8" s="93"/>
      <c r="L8" s="118" t="s">
        <v>63</v>
      </c>
      <c r="M8" s="119">
        <v>104.62558800000002</v>
      </c>
      <c r="N8" s="121">
        <v>27756461.140000001</v>
      </c>
      <c r="O8" s="103">
        <v>32.154412000000001</v>
      </c>
      <c r="P8" s="104">
        <v>23.508123994736071</v>
      </c>
      <c r="Q8" s="108">
        <v>7.8975250422136991</v>
      </c>
    </row>
    <row r="9" spans="1:17" x14ac:dyDescent="0.25">
      <c r="A9" s="98" t="s">
        <v>105</v>
      </c>
      <c r="B9" s="98" t="s">
        <v>106</v>
      </c>
      <c r="C9" s="107">
        <v>44927</v>
      </c>
      <c r="D9" s="107">
        <v>45322</v>
      </c>
      <c r="E9" s="93" t="s">
        <v>22</v>
      </c>
      <c r="F9" s="93">
        <v>0</v>
      </c>
      <c r="G9" s="93"/>
      <c r="H9" s="102" t="s">
        <v>23</v>
      </c>
      <c r="I9" s="104">
        <v>0</v>
      </c>
      <c r="J9" s="104">
        <v>0</v>
      </c>
      <c r="K9" s="93"/>
      <c r="L9" s="118" t="s">
        <v>64</v>
      </c>
      <c r="M9" s="119">
        <v>106.92075</v>
      </c>
      <c r="N9" s="121">
        <v>27756461.140000001</v>
      </c>
      <c r="O9" s="103">
        <v>33.039250000000003</v>
      </c>
      <c r="P9" s="104">
        <v>23.606208916833381</v>
      </c>
      <c r="Q9" s="108">
        <v>8.070772330161434</v>
      </c>
    </row>
    <row r="10" spans="1:17" x14ac:dyDescent="0.25">
      <c r="A10" s="98" t="s">
        <v>105</v>
      </c>
      <c r="B10" s="98" t="s">
        <v>106</v>
      </c>
      <c r="C10" s="107">
        <v>44927</v>
      </c>
      <c r="D10" s="107">
        <v>45322</v>
      </c>
      <c r="E10" s="93" t="s">
        <v>24</v>
      </c>
      <c r="F10" s="93">
        <v>4.2735599999999998</v>
      </c>
      <c r="G10" s="93"/>
      <c r="H10" s="102" t="s">
        <v>25</v>
      </c>
      <c r="I10" s="104">
        <v>46.598533199999999</v>
      </c>
      <c r="J10" s="104">
        <v>2.7180504766820821</v>
      </c>
      <c r="K10" s="93"/>
      <c r="L10" s="118" t="s">
        <v>65</v>
      </c>
      <c r="M10" s="119">
        <v>102.13234999999996</v>
      </c>
      <c r="N10" s="121">
        <v>27756461.140000001</v>
      </c>
      <c r="O10" s="103">
        <v>29.81765</v>
      </c>
      <c r="P10" s="104">
        <v>22.597688518378181</v>
      </c>
      <c r="Q10" s="108">
        <v>7.7093262476587823</v>
      </c>
    </row>
    <row r="11" spans="1:17" x14ac:dyDescent="0.25">
      <c r="A11" s="98" t="s">
        <v>105</v>
      </c>
      <c r="B11" s="98" t="s">
        <v>106</v>
      </c>
      <c r="C11" s="107">
        <v>44927</v>
      </c>
      <c r="D11" s="107">
        <v>45322</v>
      </c>
      <c r="E11" s="93" t="s">
        <v>26</v>
      </c>
      <c r="F11" s="93">
        <v>1.6674199999999999</v>
      </c>
      <c r="G11" s="93"/>
      <c r="H11" s="102" t="s">
        <v>26</v>
      </c>
      <c r="I11" s="104">
        <v>20.884803399999999</v>
      </c>
      <c r="J11" s="104">
        <v>1.2181917742591428</v>
      </c>
      <c r="K11" s="93"/>
      <c r="L11" s="118" t="s">
        <v>66</v>
      </c>
      <c r="M11" s="119">
        <v>110.364312</v>
      </c>
      <c r="N11" s="121">
        <v>27756461.140000001</v>
      </c>
      <c r="O11" s="103">
        <v>37.772688000000002</v>
      </c>
      <c r="P11" s="104">
        <v>25.498483160857855</v>
      </c>
      <c r="Q11" s="108">
        <v>8.330705083221952</v>
      </c>
    </row>
    <row r="12" spans="1:17" x14ac:dyDescent="0.25">
      <c r="A12" s="98" t="s">
        <v>105</v>
      </c>
      <c r="B12" s="98" t="s">
        <v>106</v>
      </c>
      <c r="C12" s="107">
        <v>44927</v>
      </c>
      <c r="D12" s="107">
        <v>45322</v>
      </c>
      <c r="E12" s="93" t="s">
        <v>27</v>
      </c>
      <c r="F12" s="93">
        <v>5.3881600000000001</v>
      </c>
      <c r="G12" s="93"/>
      <c r="H12" s="102" t="s">
        <v>28</v>
      </c>
      <c r="I12" s="104">
        <v>65.08774240000001</v>
      </c>
      <c r="J12" s="104">
        <v>3.7965093986366201</v>
      </c>
      <c r="K12" s="93"/>
      <c r="L12" s="118" t="s">
        <v>67</v>
      </c>
      <c r="M12" s="119">
        <v>116.654</v>
      </c>
      <c r="N12" s="121">
        <v>27756461.140000001</v>
      </c>
      <c r="O12" s="103">
        <v>32.56</v>
      </c>
      <c r="P12" s="104">
        <v>21.821008752529924</v>
      </c>
      <c r="Q12" s="108">
        <v>8.8054739178564674</v>
      </c>
    </row>
    <row r="13" spans="1:17" x14ac:dyDescent="0.25">
      <c r="A13" s="98" t="s">
        <v>105</v>
      </c>
      <c r="B13" s="98" t="s">
        <v>106</v>
      </c>
      <c r="C13" s="107">
        <v>44927</v>
      </c>
      <c r="D13" s="107">
        <v>45322</v>
      </c>
      <c r="E13" s="93" t="s">
        <v>29</v>
      </c>
      <c r="F13" s="93">
        <v>4.6724500000000004</v>
      </c>
      <c r="G13" s="93"/>
      <c r="H13" s="102" t="s">
        <v>29</v>
      </c>
      <c r="I13" s="104">
        <v>58.222795199999993</v>
      </c>
      <c r="J13" s="104">
        <v>3.396083210772034</v>
      </c>
      <c r="K13" s="93"/>
      <c r="L13" s="118" t="s">
        <v>68</v>
      </c>
      <c r="M13" s="119">
        <v>138.268</v>
      </c>
      <c r="N13" s="121">
        <v>27756461.140000001</v>
      </c>
      <c r="O13" s="103">
        <v>36.731999999999999</v>
      </c>
      <c r="P13" s="104">
        <v>20.989714285714285</v>
      </c>
      <c r="Q13" s="108">
        <v>10.436978309137947</v>
      </c>
    </row>
    <row r="14" spans="1:17" ht="18.75" x14ac:dyDescent="0.3">
      <c r="A14" s="98" t="s">
        <v>105</v>
      </c>
      <c r="B14" s="98" t="s">
        <v>106</v>
      </c>
      <c r="C14" s="107">
        <v>44927</v>
      </c>
      <c r="D14" s="107">
        <v>45322</v>
      </c>
      <c r="E14" s="93" t="s">
        <v>30</v>
      </c>
      <c r="F14" s="93">
        <v>22.500260000000001</v>
      </c>
      <c r="G14" s="93"/>
      <c r="H14" s="102" t="s">
        <v>30</v>
      </c>
      <c r="I14" s="104">
        <v>260.33751380000001</v>
      </c>
      <c r="J14" s="104">
        <v>15.185252729850264</v>
      </c>
      <c r="K14" s="93"/>
      <c r="L14" s="114" t="s">
        <v>69</v>
      </c>
      <c r="M14" s="115">
        <v>1324.7895693999999</v>
      </c>
      <c r="N14" s="122">
        <v>324877533.67999995</v>
      </c>
      <c r="O14" s="110">
        <v>389.62057860000004</v>
      </c>
      <c r="P14" s="109">
        <v>22.726217472203157</v>
      </c>
      <c r="Q14" s="110">
        <v>100</v>
      </c>
    </row>
    <row r="15" spans="1:17" ht="15.75" thickBot="1" x14ac:dyDescent="0.3">
      <c r="A15" s="98" t="s">
        <v>105</v>
      </c>
      <c r="B15" s="98" t="s">
        <v>106</v>
      </c>
      <c r="C15" s="107">
        <v>44927</v>
      </c>
      <c r="D15" s="107">
        <v>45322</v>
      </c>
      <c r="E15" s="93" t="s">
        <v>31</v>
      </c>
      <c r="F15" s="93">
        <v>40.935839999999999</v>
      </c>
      <c r="G15" s="93">
        <v>5.1152092159436098</v>
      </c>
      <c r="H15" s="102" t="s">
        <v>32</v>
      </c>
      <c r="I15" s="104">
        <v>3.0819228000000001</v>
      </c>
      <c r="J15" s="104">
        <v>0.17976578146106489</v>
      </c>
      <c r="K15" s="93"/>
      <c r="L15" s="116"/>
      <c r="M15" s="117"/>
      <c r="N15" s="121"/>
      <c r="O15" s="113">
        <v>32.03285786</v>
      </c>
      <c r="P15" s="113">
        <v>22.99172136051785</v>
      </c>
      <c r="Q15" s="93"/>
    </row>
    <row r="16" spans="1:17" x14ac:dyDescent="0.25">
      <c r="A16" s="98" t="s">
        <v>105</v>
      </c>
      <c r="B16" s="98" t="s">
        <v>106</v>
      </c>
      <c r="C16" s="107">
        <v>44927</v>
      </c>
      <c r="D16" s="107">
        <v>45322</v>
      </c>
      <c r="E16" s="93" t="s">
        <v>32</v>
      </c>
      <c r="F16" s="93">
        <v>0.17932000000000001</v>
      </c>
      <c r="G16" s="93"/>
      <c r="H16" s="102" t="s">
        <v>31</v>
      </c>
      <c r="I16" s="104">
        <v>389.62057860000004</v>
      </c>
      <c r="J16" s="104">
        <v>22.726217472203153</v>
      </c>
      <c r="K16" s="93"/>
      <c r="L16" s="111"/>
      <c r="M16" s="93"/>
      <c r="N16" s="93"/>
      <c r="O16" s="93"/>
      <c r="P16" s="93"/>
      <c r="Q16" s="93"/>
    </row>
    <row r="17" spans="1:16" ht="18.75" x14ac:dyDescent="0.3">
      <c r="A17" s="98" t="s">
        <v>33</v>
      </c>
      <c r="B17" s="98" t="s">
        <v>106</v>
      </c>
      <c r="C17" s="107">
        <v>44958</v>
      </c>
      <c r="D17" s="107">
        <v>45351</v>
      </c>
      <c r="E17" s="93" t="s">
        <v>10</v>
      </c>
      <c r="F17" s="93">
        <v>4.5182243</v>
      </c>
      <c r="G17" s="125">
        <v>25899.03</v>
      </c>
      <c r="H17" s="106" t="s">
        <v>69</v>
      </c>
      <c r="I17" s="109">
        <v>1324.7895694000003</v>
      </c>
      <c r="J17" s="109">
        <v>100</v>
      </c>
      <c r="K17" s="93"/>
      <c r="L17" s="93"/>
      <c r="M17" s="93"/>
      <c r="N17" s="124"/>
      <c r="O17" s="64"/>
      <c r="P17" s="64"/>
    </row>
    <row r="18" spans="1:16" x14ac:dyDescent="0.25">
      <c r="A18" s="98" t="s">
        <v>33</v>
      </c>
      <c r="B18" s="98" t="s">
        <v>106</v>
      </c>
      <c r="C18" s="107">
        <v>44958</v>
      </c>
      <c r="D18" s="107">
        <v>45351</v>
      </c>
      <c r="E18" s="93" t="s">
        <v>11</v>
      </c>
      <c r="F18" s="93">
        <v>0.56908999999999998</v>
      </c>
      <c r="G18" s="93"/>
      <c r="H18" s="93"/>
      <c r="I18" s="93"/>
      <c r="J18" s="105"/>
      <c r="K18" s="93"/>
      <c r="L18" s="93"/>
      <c r="M18" s="93"/>
      <c r="N18" s="120"/>
      <c r="O18" s="64"/>
      <c r="P18" s="64"/>
    </row>
    <row r="19" spans="1:16" x14ac:dyDescent="0.25">
      <c r="A19" s="98" t="s">
        <v>33</v>
      </c>
      <c r="B19" s="98" t="s">
        <v>106</v>
      </c>
      <c r="C19" s="107">
        <v>44958</v>
      </c>
      <c r="D19" s="107">
        <v>45351</v>
      </c>
      <c r="E19" s="93" t="s">
        <v>14</v>
      </c>
      <c r="F19" s="93">
        <v>23.81616</v>
      </c>
      <c r="G19" s="93"/>
      <c r="H19" s="93"/>
      <c r="I19" s="93"/>
      <c r="J19" s="93"/>
      <c r="K19" s="93"/>
      <c r="L19" s="93"/>
      <c r="M19" s="93"/>
      <c r="N19" s="124"/>
      <c r="O19" s="64"/>
      <c r="P19" s="64"/>
    </row>
    <row r="20" spans="1:16" x14ac:dyDescent="0.25">
      <c r="A20" s="98" t="s">
        <v>33</v>
      </c>
      <c r="B20" s="98" t="s">
        <v>106</v>
      </c>
      <c r="C20" s="107">
        <v>44958</v>
      </c>
      <c r="D20" s="107">
        <v>45351</v>
      </c>
      <c r="E20" s="93" t="s">
        <v>16</v>
      </c>
      <c r="F20" s="93">
        <v>18.776503999999999</v>
      </c>
      <c r="G20" s="93"/>
      <c r="H20" s="93"/>
      <c r="I20" s="93"/>
      <c r="J20" s="93"/>
      <c r="K20" s="93"/>
      <c r="L20" s="93"/>
      <c r="M20" s="93"/>
      <c r="N20" s="120"/>
      <c r="O20" s="64"/>
      <c r="P20" s="64"/>
    </row>
    <row r="21" spans="1:16" x14ac:dyDescent="0.25">
      <c r="A21" s="98" t="s">
        <v>33</v>
      </c>
      <c r="B21" s="98" t="s">
        <v>106</v>
      </c>
      <c r="C21" s="107">
        <v>44958</v>
      </c>
      <c r="D21" s="107">
        <v>45351</v>
      </c>
      <c r="E21" s="93" t="s">
        <v>17</v>
      </c>
      <c r="F21" s="93">
        <v>8.3909936999999992</v>
      </c>
      <c r="G21" s="93"/>
      <c r="H21" s="93"/>
      <c r="I21" s="93"/>
      <c r="J21" s="93"/>
      <c r="K21" s="93"/>
      <c r="L21" s="93"/>
      <c r="M21" s="93"/>
      <c r="N21" s="120"/>
      <c r="O21" s="64"/>
      <c r="P21" s="64"/>
    </row>
    <row r="22" spans="1:16" x14ac:dyDescent="0.25">
      <c r="A22" s="98" t="s">
        <v>33</v>
      </c>
      <c r="B22" s="98" t="s">
        <v>106</v>
      </c>
      <c r="C22" s="107">
        <v>44958</v>
      </c>
      <c r="D22" s="107">
        <v>45351</v>
      </c>
      <c r="E22" s="93" t="s">
        <v>18</v>
      </c>
      <c r="F22" s="93">
        <v>10.135026</v>
      </c>
      <c r="G22" s="93"/>
      <c r="H22" s="93"/>
      <c r="I22" s="93"/>
      <c r="J22" s="93"/>
      <c r="K22" s="93"/>
      <c r="L22" s="93"/>
      <c r="M22" s="93"/>
      <c r="N22" s="120"/>
      <c r="O22" s="64"/>
      <c r="P22" s="64"/>
    </row>
    <row r="23" spans="1:16" x14ac:dyDescent="0.25">
      <c r="A23" s="98" t="s">
        <v>33</v>
      </c>
      <c r="B23" s="98" t="s">
        <v>106</v>
      </c>
      <c r="C23" s="107">
        <v>44958</v>
      </c>
      <c r="D23" s="107">
        <v>45351</v>
      </c>
      <c r="E23" s="93" t="s">
        <v>20</v>
      </c>
      <c r="F23" s="93">
        <v>6.023606</v>
      </c>
      <c r="G23" s="93"/>
      <c r="H23" s="93"/>
      <c r="I23" s="94"/>
      <c r="J23" s="94"/>
      <c r="K23" s="94"/>
      <c r="L23" s="93"/>
      <c r="M23" s="93"/>
      <c r="N23" s="120"/>
      <c r="O23" s="64"/>
      <c r="P23" s="64"/>
    </row>
    <row r="24" spans="1:16" x14ac:dyDescent="0.25">
      <c r="A24" s="98" t="s">
        <v>33</v>
      </c>
      <c r="B24" s="98" t="s">
        <v>106</v>
      </c>
      <c r="C24" s="107">
        <v>44958</v>
      </c>
      <c r="D24" s="107">
        <v>45351</v>
      </c>
      <c r="E24" s="93" t="s">
        <v>22</v>
      </c>
      <c r="F24" s="93">
        <v>0</v>
      </c>
      <c r="G24" s="93"/>
      <c r="H24" s="93"/>
      <c r="I24" s="93"/>
      <c r="J24" s="93"/>
      <c r="K24" s="93"/>
      <c r="L24" s="93"/>
      <c r="M24" s="93"/>
      <c r="N24" s="120"/>
    </row>
    <row r="25" spans="1:16" x14ac:dyDescent="0.25">
      <c r="A25" s="98" t="s">
        <v>33</v>
      </c>
      <c r="B25" s="98" t="s">
        <v>106</v>
      </c>
      <c r="C25" s="107">
        <v>44958</v>
      </c>
      <c r="D25" s="107">
        <v>45351</v>
      </c>
      <c r="E25" s="93" t="s">
        <v>24</v>
      </c>
      <c r="F25" s="93">
        <v>3.735106</v>
      </c>
      <c r="G25" s="93"/>
      <c r="H25" s="93"/>
      <c r="I25" s="93"/>
      <c r="J25" s="93"/>
      <c r="K25" s="93"/>
      <c r="L25" s="93"/>
      <c r="M25" s="93"/>
      <c r="N25" s="120"/>
    </row>
    <row r="26" spans="1:16" x14ac:dyDescent="0.25">
      <c r="A26" s="98" t="s">
        <v>33</v>
      </c>
      <c r="B26" s="98" t="s">
        <v>106</v>
      </c>
      <c r="C26" s="107">
        <v>44958</v>
      </c>
      <c r="D26" s="107">
        <v>45351</v>
      </c>
      <c r="E26" s="93" t="s">
        <v>26</v>
      </c>
      <c r="F26" s="93">
        <v>1.6255459999999999</v>
      </c>
      <c r="G26" s="93"/>
      <c r="H26" s="93"/>
      <c r="I26" s="93"/>
      <c r="J26" s="93"/>
      <c r="K26" s="93"/>
      <c r="L26" s="93"/>
      <c r="M26" s="93"/>
      <c r="N26" s="120"/>
    </row>
    <row r="27" spans="1:16" x14ac:dyDescent="0.25">
      <c r="A27" s="98" t="s">
        <v>33</v>
      </c>
      <c r="B27" s="98" t="s">
        <v>106</v>
      </c>
      <c r="C27" s="107">
        <v>44958</v>
      </c>
      <c r="D27" s="107">
        <v>45351</v>
      </c>
      <c r="E27" s="93" t="s">
        <v>27</v>
      </c>
      <c r="F27" s="93">
        <v>5.0111559999999997</v>
      </c>
      <c r="G27" s="93"/>
      <c r="H27" s="93"/>
      <c r="I27" s="93"/>
      <c r="J27" s="93"/>
      <c r="K27" s="93"/>
      <c r="L27" s="93"/>
      <c r="M27" s="93"/>
      <c r="N27" s="120"/>
    </row>
    <row r="28" spans="1:16" x14ac:dyDescent="0.25">
      <c r="A28" s="98" t="s">
        <v>33</v>
      </c>
      <c r="B28" s="98" t="s">
        <v>106</v>
      </c>
      <c r="C28" s="107">
        <v>44958</v>
      </c>
      <c r="D28" s="107">
        <v>45351</v>
      </c>
      <c r="E28" s="93" t="s">
        <v>29</v>
      </c>
      <c r="F28" s="93">
        <v>4.5241980000000002</v>
      </c>
      <c r="G28" s="93"/>
      <c r="H28" s="93"/>
      <c r="I28" s="93"/>
      <c r="J28" s="93"/>
      <c r="K28" s="93"/>
      <c r="L28" s="93"/>
      <c r="M28" s="93"/>
      <c r="N28" s="120"/>
    </row>
    <row r="29" spans="1:16" x14ac:dyDescent="0.25">
      <c r="A29" s="98" t="s">
        <v>33</v>
      </c>
      <c r="B29" s="98" t="s">
        <v>106</v>
      </c>
      <c r="C29" s="107">
        <v>44958</v>
      </c>
      <c r="D29" s="107">
        <v>45351</v>
      </c>
      <c r="E29" s="93" t="s">
        <v>30</v>
      </c>
      <c r="F29" s="93">
        <v>19.436522</v>
      </c>
      <c r="G29" s="93"/>
      <c r="H29" s="93"/>
      <c r="I29" s="93"/>
      <c r="J29" s="93"/>
      <c r="K29" s="93"/>
      <c r="L29" s="93"/>
      <c r="M29" s="93"/>
      <c r="N29" s="120"/>
    </row>
    <row r="30" spans="1:16" x14ac:dyDescent="0.25">
      <c r="A30" s="98" t="s">
        <v>33</v>
      </c>
      <c r="B30" s="98" t="s">
        <v>106</v>
      </c>
      <c r="C30" s="107">
        <v>44958</v>
      </c>
      <c r="D30" s="107">
        <v>45351</v>
      </c>
      <c r="E30" s="93" t="s">
        <v>31</v>
      </c>
      <c r="F30" s="93">
        <v>27.376956</v>
      </c>
      <c r="G30" s="93"/>
      <c r="H30" s="93"/>
      <c r="I30" s="93"/>
      <c r="J30" s="93"/>
      <c r="K30" s="93"/>
      <c r="L30" s="93"/>
      <c r="M30" s="93"/>
      <c r="N30" s="123"/>
    </row>
    <row r="31" spans="1:16" x14ac:dyDescent="0.25">
      <c r="A31" s="98" t="s">
        <v>33</v>
      </c>
      <c r="B31" s="98" t="s">
        <v>106</v>
      </c>
      <c r="C31" s="107">
        <v>44958</v>
      </c>
      <c r="D31" s="107">
        <v>45351</v>
      </c>
      <c r="E31" s="93" t="s">
        <v>32</v>
      </c>
      <c r="F31" s="93">
        <v>0.53800000000000003</v>
      </c>
      <c r="G31" s="93"/>
      <c r="H31" s="93"/>
      <c r="I31" s="93"/>
      <c r="J31" s="93"/>
      <c r="K31" s="93"/>
      <c r="L31" s="93"/>
      <c r="M31" s="93"/>
      <c r="N31" s="93"/>
    </row>
    <row r="32" spans="1:16" x14ac:dyDescent="0.25">
      <c r="A32" s="98" t="s">
        <v>36</v>
      </c>
      <c r="B32" s="98" t="s">
        <v>106</v>
      </c>
      <c r="C32" s="107">
        <v>44929</v>
      </c>
      <c r="D32" s="107">
        <v>45382</v>
      </c>
      <c r="E32" s="93" t="s">
        <v>10</v>
      </c>
      <c r="F32" s="93">
        <v>2.1960704</v>
      </c>
      <c r="G32" s="93"/>
      <c r="H32" s="93"/>
      <c r="I32" s="93"/>
      <c r="J32" s="93"/>
      <c r="K32" s="93"/>
      <c r="L32" s="93"/>
      <c r="M32" s="93"/>
      <c r="N32" s="93"/>
    </row>
    <row r="33" spans="1:15" x14ac:dyDescent="0.25">
      <c r="A33" s="98" t="s">
        <v>36</v>
      </c>
      <c r="B33" s="98" t="s">
        <v>106</v>
      </c>
      <c r="C33" s="107">
        <v>44564</v>
      </c>
      <c r="D33" s="107">
        <v>45382</v>
      </c>
      <c r="E33" s="93" t="s">
        <v>11</v>
      </c>
      <c r="F33" s="93">
        <v>0.37747599999999998</v>
      </c>
      <c r="G33" s="93"/>
      <c r="H33" s="93"/>
      <c r="I33" s="93"/>
      <c r="J33" s="93"/>
      <c r="K33" s="93"/>
      <c r="L33" s="93"/>
      <c r="M33" s="113"/>
      <c r="N33" s="113"/>
      <c r="O33" s="93"/>
    </row>
    <row r="34" spans="1:15" x14ac:dyDescent="0.25">
      <c r="A34" s="98" t="s">
        <v>36</v>
      </c>
      <c r="B34" s="98" t="s">
        <v>106</v>
      </c>
      <c r="C34" s="107">
        <v>44564</v>
      </c>
      <c r="D34" s="107">
        <v>45382</v>
      </c>
      <c r="E34" s="93" t="s">
        <v>14</v>
      </c>
      <c r="F34" s="93">
        <v>21.856462000000001</v>
      </c>
      <c r="G34" s="93"/>
      <c r="H34" s="93"/>
      <c r="I34" s="93"/>
      <c r="J34" s="93"/>
      <c r="K34" s="93"/>
      <c r="L34" s="93"/>
      <c r="M34" s="93"/>
      <c r="N34" s="93"/>
      <c r="O34" s="112"/>
    </row>
    <row r="35" spans="1:15" x14ac:dyDescent="0.25">
      <c r="A35" s="98" t="s">
        <v>36</v>
      </c>
      <c r="B35" s="98" t="s">
        <v>106</v>
      </c>
      <c r="C35" s="107">
        <v>44564</v>
      </c>
      <c r="D35" s="107">
        <v>45382</v>
      </c>
      <c r="E35" s="93" t="s">
        <v>16</v>
      </c>
      <c r="F35" s="93">
        <v>17.642219999999998</v>
      </c>
      <c r="G35" s="93"/>
      <c r="H35" s="93"/>
      <c r="I35" s="93"/>
      <c r="J35" s="93"/>
      <c r="K35" s="93"/>
      <c r="L35" s="93"/>
      <c r="M35" s="93"/>
      <c r="N35" s="93"/>
      <c r="O35" s="93"/>
    </row>
    <row r="36" spans="1:15" x14ac:dyDescent="0.25">
      <c r="A36" s="98" t="s">
        <v>36</v>
      </c>
      <c r="B36" s="98" t="s">
        <v>106</v>
      </c>
      <c r="C36" s="107">
        <v>44564</v>
      </c>
      <c r="D36" s="107">
        <v>45382</v>
      </c>
      <c r="E36" s="93" t="s">
        <v>17</v>
      </c>
      <c r="F36" s="93">
        <v>4.0784136000000002</v>
      </c>
      <c r="G36" s="93"/>
      <c r="H36" s="93"/>
      <c r="I36" s="93"/>
      <c r="J36" s="93"/>
      <c r="K36" s="93"/>
      <c r="L36" s="93"/>
      <c r="M36" s="93"/>
      <c r="N36" s="93"/>
      <c r="O36" s="93"/>
    </row>
    <row r="37" spans="1:15" x14ac:dyDescent="0.25">
      <c r="A37" s="98" t="s">
        <v>36</v>
      </c>
      <c r="B37" s="98" t="s">
        <v>106</v>
      </c>
      <c r="C37" s="107">
        <v>44564</v>
      </c>
      <c r="D37" s="107">
        <v>45382</v>
      </c>
      <c r="E37" s="93" t="s">
        <v>18</v>
      </c>
      <c r="F37" s="93">
        <v>9.7258840000000006</v>
      </c>
      <c r="G37" s="93"/>
      <c r="H37" s="93"/>
      <c r="I37" s="93"/>
      <c r="J37" s="93"/>
      <c r="K37" s="93"/>
      <c r="L37" s="93"/>
      <c r="M37" s="93"/>
      <c r="N37" s="93"/>
      <c r="O37" s="93"/>
    </row>
    <row r="38" spans="1:15" x14ac:dyDescent="0.25">
      <c r="A38" s="98" t="s">
        <v>36</v>
      </c>
      <c r="B38" s="98" t="s">
        <v>106</v>
      </c>
      <c r="C38" s="107">
        <v>44564</v>
      </c>
      <c r="D38" s="107">
        <v>45382</v>
      </c>
      <c r="E38" s="93" t="s">
        <v>20</v>
      </c>
      <c r="F38" s="93">
        <v>5.6916419999999999</v>
      </c>
      <c r="G38" s="93"/>
      <c r="H38" s="93"/>
      <c r="I38" s="93"/>
      <c r="J38" s="93"/>
      <c r="K38" s="93"/>
      <c r="L38" s="93"/>
      <c r="M38" s="93"/>
      <c r="N38" s="93"/>
      <c r="O38" s="93"/>
    </row>
    <row r="39" spans="1:15" x14ac:dyDescent="0.25">
      <c r="A39" s="98" t="s">
        <v>36</v>
      </c>
      <c r="B39" s="98" t="s">
        <v>106</v>
      </c>
      <c r="C39" s="107">
        <v>44564</v>
      </c>
      <c r="D39" s="107">
        <v>45382</v>
      </c>
      <c r="E39" s="93" t="s">
        <v>22</v>
      </c>
      <c r="F39" s="93">
        <v>0</v>
      </c>
      <c r="G39" s="93"/>
      <c r="H39" s="93"/>
      <c r="I39" s="93"/>
      <c r="J39" s="93"/>
      <c r="K39" s="93"/>
      <c r="L39" s="93"/>
      <c r="M39" s="93"/>
      <c r="N39" s="93"/>
      <c r="O39" s="93"/>
    </row>
    <row r="40" spans="1:15" x14ac:dyDescent="0.25">
      <c r="A40" s="98" t="s">
        <v>36</v>
      </c>
      <c r="B40" s="98" t="s">
        <v>106</v>
      </c>
      <c r="C40" s="107">
        <v>44564</v>
      </c>
      <c r="D40" s="107">
        <v>45382</v>
      </c>
      <c r="E40" s="93" t="s">
        <v>24</v>
      </c>
      <c r="F40" s="93">
        <v>3.3099940000000001</v>
      </c>
      <c r="G40" s="93"/>
      <c r="H40" s="93"/>
      <c r="I40" s="93"/>
      <c r="J40" s="93"/>
      <c r="K40" s="93"/>
      <c r="L40" s="93"/>
      <c r="M40" s="93"/>
      <c r="N40" s="93"/>
      <c r="O40" s="93"/>
    </row>
    <row r="41" spans="1:15" x14ac:dyDescent="0.25">
      <c r="A41" s="98" t="s">
        <v>36</v>
      </c>
      <c r="B41" s="98" t="s">
        <v>106</v>
      </c>
      <c r="C41" s="107">
        <v>44564</v>
      </c>
      <c r="D41" s="107">
        <v>45382</v>
      </c>
      <c r="E41" s="93" t="s">
        <v>26</v>
      </c>
      <c r="F41" s="93">
        <v>1.2909379999999999</v>
      </c>
      <c r="G41" s="93"/>
      <c r="H41" s="93"/>
      <c r="I41" s="93"/>
      <c r="J41" s="93"/>
      <c r="K41" s="93"/>
      <c r="L41" s="93"/>
      <c r="M41" s="93"/>
      <c r="N41" s="93"/>
      <c r="O41" s="93"/>
    </row>
    <row r="42" spans="1:15" x14ac:dyDescent="0.25">
      <c r="A42" s="98" t="s">
        <v>36</v>
      </c>
      <c r="B42" s="98" t="s">
        <v>106</v>
      </c>
      <c r="C42" s="107">
        <v>44564</v>
      </c>
      <c r="D42" s="107">
        <v>45382</v>
      </c>
      <c r="E42" s="93" t="s">
        <v>27</v>
      </c>
      <c r="F42" s="93">
        <v>4.6047060000000002</v>
      </c>
      <c r="G42" s="93"/>
      <c r="H42" s="93"/>
      <c r="I42" s="93"/>
      <c r="J42" s="93"/>
      <c r="K42" s="93"/>
      <c r="L42" s="93"/>
      <c r="M42" s="93"/>
      <c r="N42" s="93"/>
      <c r="O42" s="93"/>
    </row>
    <row r="43" spans="1:15" x14ac:dyDescent="0.25">
      <c r="A43" s="98" t="s">
        <v>36</v>
      </c>
      <c r="B43" s="98" t="s">
        <v>106</v>
      </c>
      <c r="C43" s="107">
        <v>44564</v>
      </c>
      <c r="D43" s="107">
        <v>45382</v>
      </c>
      <c r="E43" s="93" t="s">
        <v>29</v>
      </c>
      <c r="F43" s="93">
        <v>3.9991660000000002</v>
      </c>
      <c r="G43" s="93"/>
      <c r="H43" s="93"/>
      <c r="I43" s="93"/>
      <c r="J43" s="93"/>
      <c r="K43" s="93"/>
      <c r="L43" s="93"/>
      <c r="M43" s="93"/>
      <c r="N43" s="93"/>
      <c r="O43" s="101"/>
    </row>
    <row r="44" spans="1:15" x14ac:dyDescent="0.25">
      <c r="A44" s="98" t="s">
        <v>36</v>
      </c>
      <c r="B44" s="98" t="s">
        <v>106</v>
      </c>
      <c r="C44" s="107">
        <v>44564</v>
      </c>
      <c r="D44" s="107">
        <v>45382</v>
      </c>
      <c r="E44" s="93" t="s">
        <v>30</v>
      </c>
      <c r="F44" s="93">
        <v>18.715992</v>
      </c>
      <c r="G44" s="93"/>
      <c r="H44" s="93"/>
      <c r="I44" s="93"/>
      <c r="J44" s="93"/>
      <c r="K44" s="93"/>
      <c r="L44" s="93"/>
      <c r="M44" s="93"/>
      <c r="N44" s="93"/>
      <c r="O44" s="93"/>
    </row>
    <row r="45" spans="1:15" x14ac:dyDescent="0.25">
      <c r="A45" s="98" t="s">
        <v>36</v>
      </c>
      <c r="B45" s="98" t="s">
        <v>106</v>
      </c>
      <c r="C45" s="107">
        <v>44929</v>
      </c>
      <c r="D45" s="107">
        <v>45382</v>
      </c>
      <c r="E45" s="93" t="s">
        <v>31</v>
      </c>
      <c r="F45" s="93">
        <v>28.431577999999998</v>
      </c>
      <c r="G45" s="93"/>
      <c r="H45" s="93"/>
      <c r="I45" s="93"/>
      <c r="J45" s="93"/>
      <c r="K45" s="93"/>
      <c r="L45" s="93"/>
      <c r="M45" s="93"/>
      <c r="N45" s="93"/>
      <c r="O45" s="93"/>
    </row>
    <row r="46" spans="1:15" x14ac:dyDescent="0.25">
      <c r="A46" s="98" t="s">
        <v>36</v>
      </c>
      <c r="B46" s="98" t="s">
        <v>106</v>
      </c>
      <c r="C46" s="107">
        <v>44929</v>
      </c>
      <c r="D46" s="107">
        <v>45382</v>
      </c>
      <c r="E46" s="93" t="s">
        <v>32</v>
      </c>
      <c r="F46" s="93">
        <v>0.14949799999999999</v>
      </c>
      <c r="G46" s="93"/>
      <c r="H46" s="93"/>
      <c r="I46" s="93"/>
      <c r="J46" s="93"/>
      <c r="K46" s="93"/>
      <c r="L46" s="93"/>
      <c r="M46" s="93"/>
      <c r="N46" s="93"/>
      <c r="O46" s="93"/>
    </row>
    <row r="47" spans="1:15" x14ac:dyDescent="0.25">
      <c r="A47" s="95" t="s">
        <v>37</v>
      </c>
      <c r="B47" s="98" t="s">
        <v>106</v>
      </c>
      <c r="C47" s="107">
        <v>44930</v>
      </c>
      <c r="D47" s="107">
        <v>45412</v>
      </c>
      <c r="E47" s="93" t="s">
        <v>10</v>
      </c>
      <c r="F47" s="93">
        <v>2.7786712499999999</v>
      </c>
      <c r="G47" s="93"/>
      <c r="H47" s="93"/>
      <c r="I47" s="93"/>
      <c r="J47" s="93"/>
      <c r="K47" s="93"/>
      <c r="L47" s="93"/>
      <c r="M47" s="93"/>
      <c r="N47" s="93"/>
      <c r="O47" s="93"/>
    </row>
    <row r="48" spans="1:15" x14ac:dyDescent="0.25">
      <c r="A48" s="95" t="s">
        <v>37</v>
      </c>
      <c r="B48" s="98" t="s">
        <v>106</v>
      </c>
      <c r="C48" s="107">
        <v>44930</v>
      </c>
      <c r="D48" s="107">
        <v>45412</v>
      </c>
      <c r="E48" s="93" t="s">
        <v>11</v>
      </c>
      <c r="F48" s="93">
        <v>0.38140499999999999</v>
      </c>
      <c r="G48" s="93"/>
      <c r="H48" s="93"/>
      <c r="I48" s="93"/>
      <c r="J48" s="93"/>
      <c r="K48" s="93"/>
      <c r="L48" s="93"/>
      <c r="M48" s="93"/>
      <c r="N48" s="93"/>
      <c r="O48" s="93"/>
    </row>
    <row r="49" spans="1:15" x14ac:dyDescent="0.25">
      <c r="A49" s="95" t="s">
        <v>37</v>
      </c>
      <c r="B49" s="98" t="s">
        <v>106</v>
      </c>
      <c r="C49" s="107">
        <v>44930</v>
      </c>
      <c r="D49" s="107">
        <v>45412</v>
      </c>
      <c r="E49" s="93" t="s">
        <v>14</v>
      </c>
      <c r="F49" s="93">
        <v>24.742915</v>
      </c>
      <c r="G49" s="93"/>
      <c r="H49" s="93"/>
      <c r="I49" s="93"/>
      <c r="J49" s="93"/>
      <c r="K49" s="93"/>
      <c r="L49" s="93"/>
      <c r="M49" s="93"/>
      <c r="N49" s="93"/>
      <c r="O49" s="93"/>
    </row>
    <row r="50" spans="1:15" x14ac:dyDescent="0.25">
      <c r="A50" s="95" t="s">
        <v>37</v>
      </c>
      <c r="B50" s="98" t="s">
        <v>106</v>
      </c>
      <c r="C50" s="107">
        <v>44930</v>
      </c>
      <c r="D50" s="107">
        <v>45412</v>
      </c>
      <c r="E50" s="93" t="s">
        <v>16</v>
      </c>
      <c r="F50" s="93">
        <v>21.196819999999999</v>
      </c>
      <c r="G50" s="93"/>
      <c r="H50" s="93"/>
      <c r="I50" s="93"/>
      <c r="J50" s="93"/>
      <c r="K50" s="93"/>
      <c r="L50" s="93"/>
      <c r="M50" s="93"/>
      <c r="N50" s="93"/>
      <c r="O50" s="93"/>
    </row>
    <row r="51" spans="1:15" x14ac:dyDescent="0.25">
      <c r="A51" s="95" t="s">
        <v>37</v>
      </c>
      <c r="B51" s="98" t="s">
        <v>106</v>
      </c>
      <c r="C51" s="107">
        <v>44930</v>
      </c>
      <c r="D51" s="107">
        <v>45412</v>
      </c>
      <c r="E51" s="93" t="s">
        <v>17</v>
      </c>
      <c r="F51" s="93">
        <v>5.1603837500000003</v>
      </c>
      <c r="G51" s="93"/>
      <c r="H51" s="93"/>
      <c r="I51" s="93"/>
      <c r="J51" s="93"/>
      <c r="K51" s="93"/>
      <c r="L51" s="93"/>
      <c r="M51" s="93"/>
      <c r="N51" s="93"/>
      <c r="O51" s="93"/>
    </row>
    <row r="52" spans="1:15" x14ac:dyDescent="0.25">
      <c r="A52" s="95" t="s">
        <v>37</v>
      </c>
      <c r="B52" s="98" t="s">
        <v>106</v>
      </c>
      <c r="C52" s="107">
        <v>44930</v>
      </c>
      <c r="D52" s="107">
        <v>45412</v>
      </c>
      <c r="E52" s="93" t="s">
        <v>18</v>
      </c>
      <c r="F52" s="93">
        <v>12.709944999999999</v>
      </c>
      <c r="G52" s="93"/>
      <c r="H52" s="93"/>
      <c r="I52" s="93"/>
      <c r="J52" s="93"/>
      <c r="K52" s="93"/>
      <c r="L52" s="93"/>
      <c r="M52" s="93"/>
      <c r="N52" s="93"/>
      <c r="O52" s="93"/>
    </row>
    <row r="53" spans="1:15" x14ac:dyDescent="0.25">
      <c r="A53" s="95" t="s">
        <v>37</v>
      </c>
      <c r="B53" s="98" t="s">
        <v>106</v>
      </c>
      <c r="C53" s="107">
        <v>44930</v>
      </c>
      <c r="D53" s="107">
        <v>45412</v>
      </c>
      <c r="E53" s="93" t="s">
        <v>20</v>
      </c>
      <c r="F53" s="93">
        <v>7.5779249999999996</v>
      </c>
      <c r="G53" s="99"/>
      <c r="H53" s="93"/>
      <c r="I53" s="93"/>
      <c r="J53" s="93"/>
      <c r="K53" s="93"/>
      <c r="L53" s="93"/>
      <c r="M53" s="93"/>
      <c r="N53" s="93"/>
      <c r="O53" s="93"/>
    </row>
    <row r="54" spans="1:15" x14ac:dyDescent="0.25">
      <c r="A54" s="95" t="s">
        <v>37</v>
      </c>
      <c r="B54" s="98" t="s">
        <v>106</v>
      </c>
      <c r="C54" s="107">
        <v>44930</v>
      </c>
      <c r="D54" s="107">
        <v>45412</v>
      </c>
      <c r="E54" s="93" t="s">
        <v>22</v>
      </c>
      <c r="F54" s="93">
        <v>0</v>
      </c>
      <c r="G54" s="99"/>
      <c r="H54" s="93"/>
      <c r="I54" s="93"/>
      <c r="J54" s="93"/>
      <c r="K54" s="93"/>
      <c r="L54" s="93"/>
      <c r="M54" s="93"/>
      <c r="N54" s="93"/>
      <c r="O54" s="93"/>
    </row>
    <row r="55" spans="1:15" x14ac:dyDescent="0.25">
      <c r="A55" s="95" t="s">
        <v>37</v>
      </c>
      <c r="B55" s="98" t="s">
        <v>106</v>
      </c>
      <c r="C55" s="107">
        <v>44930</v>
      </c>
      <c r="D55" s="107">
        <v>45412</v>
      </c>
      <c r="E55" s="93" t="s">
        <v>24</v>
      </c>
      <c r="F55" s="93">
        <v>4.2069700000000001</v>
      </c>
      <c r="G55" s="99"/>
      <c r="H55" s="93"/>
      <c r="I55" s="93"/>
      <c r="J55" s="93"/>
      <c r="K55" s="93"/>
      <c r="L55" s="93"/>
      <c r="M55" s="93"/>
      <c r="N55" s="93"/>
      <c r="O55" s="93"/>
    </row>
    <row r="56" spans="1:15" x14ac:dyDescent="0.25">
      <c r="A56" s="95" t="s">
        <v>37</v>
      </c>
      <c r="B56" s="98" t="s">
        <v>106</v>
      </c>
      <c r="C56" s="107">
        <v>44930</v>
      </c>
      <c r="D56" s="107">
        <v>45412</v>
      </c>
      <c r="E56" s="93" t="s">
        <v>26</v>
      </c>
      <c r="F56" s="93">
        <v>1.7535449999999999</v>
      </c>
      <c r="G56" s="99"/>
      <c r="H56" s="93"/>
      <c r="I56" s="93"/>
      <c r="J56" s="93"/>
      <c r="K56" s="93"/>
      <c r="L56" s="93"/>
      <c r="M56" s="93"/>
      <c r="N56" s="93"/>
      <c r="O56" s="93"/>
    </row>
    <row r="57" spans="1:15" x14ac:dyDescent="0.25">
      <c r="A57" s="95" t="s">
        <v>37</v>
      </c>
      <c r="B57" s="98" t="s">
        <v>106</v>
      </c>
      <c r="C57" s="107">
        <v>44930</v>
      </c>
      <c r="D57" s="107">
        <v>45412</v>
      </c>
      <c r="E57" s="93" t="s">
        <v>27</v>
      </c>
      <c r="F57" s="93">
        <v>6.32944</v>
      </c>
      <c r="G57" s="99"/>
      <c r="H57" s="93"/>
      <c r="I57" s="93"/>
      <c r="J57" s="93"/>
      <c r="K57" s="93"/>
      <c r="L57" s="93"/>
      <c r="M57" s="93"/>
      <c r="N57" s="93"/>
      <c r="O57" s="101"/>
    </row>
    <row r="58" spans="1:15" x14ac:dyDescent="0.25">
      <c r="A58" s="95" t="s">
        <v>37</v>
      </c>
      <c r="B58" s="98" t="s">
        <v>106</v>
      </c>
      <c r="C58" s="107">
        <v>44930</v>
      </c>
      <c r="D58" s="107">
        <v>45412</v>
      </c>
      <c r="E58" s="93" t="s">
        <v>29</v>
      </c>
      <c r="F58" s="93">
        <v>5.3292200000000003</v>
      </c>
      <c r="G58" s="99"/>
      <c r="H58" s="93"/>
      <c r="I58" s="93"/>
      <c r="J58" s="93"/>
      <c r="K58" s="93"/>
      <c r="L58" s="93"/>
      <c r="M58" s="93"/>
      <c r="N58" s="93"/>
      <c r="O58" s="93"/>
    </row>
    <row r="59" spans="1:15" x14ac:dyDescent="0.25">
      <c r="A59" s="95" t="s">
        <v>37</v>
      </c>
      <c r="B59" s="98" t="s">
        <v>106</v>
      </c>
      <c r="C59" s="107">
        <v>44930</v>
      </c>
      <c r="D59" s="107">
        <v>45412</v>
      </c>
      <c r="E59" s="93" t="s">
        <v>30</v>
      </c>
      <c r="F59" s="93">
        <v>26.078430000000001</v>
      </c>
      <c r="G59" s="99"/>
      <c r="H59" s="93"/>
      <c r="I59" s="93"/>
      <c r="J59" s="93"/>
      <c r="K59" s="93"/>
      <c r="L59" s="93"/>
      <c r="M59" s="93"/>
      <c r="N59" s="93"/>
      <c r="O59" s="93"/>
    </row>
    <row r="60" spans="1:15" x14ac:dyDescent="0.25">
      <c r="A60" s="95" t="s">
        <v>37</v>
      </c>
      <c r="B60" s="98" t="s">
        <v>106</v>
      </c>
      <c r="C60" s="107">
        <v>44930</v>
      </c>
      <c r="D60" s="107">
        <v>45412</v>
      </c>
      <c r="E60" s="93" t="s">
        <v>31</v>
      </c>
      <c r="F60" s="93">
        <v>31.581505</v>
      </c>
      <c r="G60" s="99"/>
      <c r="H60" s="93"/>
      <c r="I60" s="93"/>
      <c r="J60" s="93"/>
      <c r="K60" s="93"/>
      <c r="L60" s="93"/>
      <c r="M60" s="93"/>
      <c r="N60" s="93"/>
      <c r="O60" s="93"/>
    </row>
    <row r="61" spans="1:15" x14ac:dyDescent="0.25">
      <c r="A61" s="95" t="s">
        <v>37</v>
      </c>
      <c r="B61" s="98" t="s">
        <v>106</v>
      </c>
      <c r="C61" s="107">
        <v>44930</v>
      </c>
      <c r="D61" s="107">
        <v>45412</v>
      </c>
      <c r="E61" s="93" t="s">
        <v>32</v>
      </c>
      <c r="F61" s="93">
        <v>0.17286499999999999</v>
      </c>
      <c r="G61" s="99"/>
      <c r="H61" s="93"/>
      <c r="I61" s="93"/>
      <c r="J61" s="93"/>
      <c r="K61" s="93"/>
      <c r="L61" s="93"/>
      <c r="M61" s="93"/>
      <c r="N61" s="93"/>
      <c r="O61" s="93"/>
    </row>
    <row r="62" spans="1:15" x14ac:dyDescent="0.25">
      <c r="A62" s="95" t="s">
        <v>38</v>
      </c>
      <c r="B62" s="98" t="s">
        <v>106</v>
      </c>
      <c r="C62" s="107">
        <v>44931</v>
      </c>
      <c r="D62" s="107">
        <v>45443</v>
      </c>
      <c r="E62" s="93" t="s">
        <v>10</v>
      </c>
      <c r="F62" s="93">
        <v>2.7419613599999999</v>
      </c>
      <c r="G62" s="99"/>
      <c r="H62" s="93"/>
      <c r="I62" s="93"/>
      <c r="J62" s="93"/>
      <c r="K62" s="93"/>
      <c r="L62" s="93"/>
      <c r="M62" s="93"/>
      <c r="N62" s="93"/>
      <c r="O62" s="93"/>
    </row>
    <row r="63" spans="1:15" x14ac:dyDescent="0.25">
      <c r="A63" s="95" t="s">
        <v>38</v>
      </c>
      <c r="B63" s="98" t="s">
        <v>106</v>
      </c>
      <c r="C63" s="107">
        <v>44931</v>
      </c>
      <c r="D63" s="107">
        <v>45443</v>
      </c>
      <c r="E63" s="93" t="s">
        <v>11</v>
      </c>
      <c r="F63" s="93">
        <v>0.51081600000000005</v>
      </c>
      <c r="G63" s="99"/>
      <c r="H63" s="93"/>
      <c r="I63" s="93"/>
      <c r="J63" s="93"/>
      <c r="K63" s="93"/>
      <c r="L63" s="93"/>
      <c r="M63" s="93"/>
      <c r="N63" s="93"/>
      <c r="O63" s="93"/>
    </row>
    <row r="64" spans="1:15" x14ac:dyDescent="0.25">
      <c r="A64" s="95" t="s">
        <v>38</v>
      </c>
      <c r="B64" s="98" t="s">
        <v>106</v>
      </c>
      <c r="C64" s="107">
        <v>44931</v>
      </c>
      <c r="D64" s="107">
        <v>45443</v>
      </c>
      <c r="E64" s="93" t="s">
        <v>14</v>
      </c>
      <c r="F64" s="93">
        <v>22.878034799999998</v>
      </c>
      <c r="G64" s="99"/>
      <c r="H64" s="93"/>
      <c r="I64" s="93"/>
      <c r="J64" s="93"/>
      <c r="K64" s="93"/>
      <c r="L64" s="93"/>
      <c r="M64" s="93"/>
      <c r="N64" s="93"/>
      <c r="O64" s="93"/>
    </row>
    <row r="65" spans="1:15" x14ac:dyDescent="0.25">
      <c r="A65" s="95" t="s">
        <v>38</v>
      </c>
      <c r="B65" s="98" t="s">
        <v>106</v>
      </c>
      <c r="C65" s="107">
        <v>44931</v>
      </c>
      <c r="D65" s="107">
        <v>45443</v>
      </c>
      <c r="E65" s="93" t="s">
        <v>16</v>
      </c>
      <c r="F65" s="93">
        <v>19.015171599999999</v>
      </c>
      <c r="G65" s="99"/>
      <c r="H65" s="93"/>
      <c r="I65" s="93"/>
      <c r="J65" s="93"/>
      <c r="K65" s="93"/>
      <c r="L65" s="93"/>
      <c r="M65" s="93"/>
      <c r="N65" s="93"/>
      <c r="O65" s="93"/>
    </row>
    <row r="66" spans="1:15" x14ac:dyDescent="0.25">
      <c r="A66" s="95" t="s">
        <v>38</v>
      </c>
      <c r="B66" s="98" t="s">
        <v>106</v>
      </c>
      <c r="C66" s="107">
        <v>44931</v>
      </c>
      <c r="D66" s="107">
        <v>45443</v>
      </c>
      <c r="E66" s="93" t="s">
        <v>17</v>
      </c>
      <c r="F66" s="93">
        <v>5.0922182400000002</v>
      </c>
      <c r="G66" s="99"/>
      <c r="H66" s="93"/>
      <c r="I66" s="93"/>
      <c r="J66" s="93"/>
      <c r="K66" s="93"/>
      <c r="L66" s="93"/>
      <c r="M66" s="93"/>
      <c r="N66" s="93"/>
      <c r="O66" s="93"/>
    </row>
    <row r="67" spans="1:15" x14ac:dyDescent="0.25">
      <c r="A67" s="95" t="s">
        <v>38</v>
      </c>
      <c r="B67" s="98" t="s">
        <v>106</v>
      </c>
      <c r="C67" s="107">
        <v>44931</v>
      </c>
      <c r="D67" s="107">
        <v>45443</v>
      </c>
      <c r="E67" s="93" t="s">
        <v>18</v>
      </c>
      <c r="F67" s="93">
        <v>11.619953600000001</v>
      </c>
      <c r="G67" s="99"/>
      <c r="H67" s="93"/>
      <c r="I67" s="93"/>
      <c r="J67" s="93"/>
      <c r="K67" s="93"/>
      <c r="L67" s="93"/>
      <c r="M67" s="93"/>
      <c r="N67" s="93"/>
      <c r="O67" s="93"/>
    </row>
    <row r="68" spans="1:15" x14ac:dyDescent="0.25">
      <c r="A68" s="95" t="s">
        <v>38</v>
      </c>
      <c r="B68" s="98" t="s">
        <v>106</v>
      </c>
      <c r="C68" s="107">
        <v>44931</v>
      </c>
      <c r="D68" s="107">
        <v>45443</v>
      </c>
      <c r="E68" s="93" t="s">
        <v>20</v>
      </c>
      <c r="F68" s="93">
        <v>6.9901920000000004</v>
      </c>
      <c r="G68" s="99"/>
      <c r="H68" s="93"/>
      <c r="I68" s="93"/>
      <c r="J68" s="93"/>
      <c r="K68" s="93"/>
      <c r="L68" s="93"/>
      <c r="M68" s="93"/>
      <c r="N68" s="93"/>
      <c r="O68" s="93"/>
    </row>
    <row r="69" spans="1:15" x14ac:dyDescent="0.25">
      <c r="A69" s="95" t="s">
        <v>38</v>
      </c>
      <c r="B69" s="98" t="s">
        <v>106</v>
      </c>
      <c r="C69" s="107">
        <v>44931</v>
      </c>
      <c r="D69" s="107">
        <v>45443</v>
      </c>
      <c r="E69" s="93" t="s">
        <v>22</v>
      </c>
      <c r="F69" s="93">
        <v>0</v>
      </c>
      <c r="G69" s="99"/>
      <c r="H69" s="93"/>
      <c r="I69" s="93"/>
      <c r="J69" s="93"/>
      <c r="K69" s="93"/>
      <c r="L69" s="93"/>
      <c r="M69" s="93"/>
      <c r="N69" s="93"/>
      <c r="O69" s="93"/>
    </row>
    <row r="70" spans="1:15" x14ac:dyDescent="0.25">
      <c r="A70" s="95" t="s">
        <v>38</v>
      </c>
      <c r="B70" s="98" t="s">
        <v>106</v>
      </c>
      <c r="C70" s="107">
        <v>44931</v>
      </c>
      <c r="D70" s="107">
        <v>45443</v>
      </c>
      <c r="E70" s="93" t="s">
        <v>24</v>
      </c>
      <c r="F70" s="93">
        <v>3.8625631999999999</v>
      </c>
      <c r="G70" s="99"/>
      <c r="H70" s="93"/>
      <c r="I70" s="93"/>
      <c r="J70" s="93"/>
      <c r="K70" s="93"/>
      <c r="L70" s="93"/>
      <c r="M70" s="93"/>
      <c r="N70" s="93"/>
      <c r="O70" s="93"/>
    </row>
    <row r="71" spans="1:15" x14ac:dyDescent="0.25">
      <c r="A71" s="95" t="s">
        <v>38</v>
      </c>
      <c r="B71" s="98" t="s">
        <v>106</v>
      </c>
      <c r="C71" s="107">
        <v>44931</v>
      </c>
      <c r="D71" s="107">
        <v>45443</v>
      </c>
      <c r="E71" s="93" t="s">
        <v>26</v>
      </c>
      <c r="F71" s="93">
        <v>1.5010083999999999</v>
      </c>
      <c r="G71" s="99"/>
      <c r="H71" s="93"/>
      <c r="I71" s="93"/>
      <c r="J71" s="93"/>
      <c r="K71" s="93"/>
      <c r="L71" s="93"/>
      <c r="M71" s="93"/>
      <c r="N71" s="93"/>
      <c r="O71" s="101"/>
    </row>
    <row r="72" spans="1:15" x14ac:dyDescent="0.25">
      <c r="A72" s="95" t="s">
        <v>38</v>
      </c>
      <c r="B72" s="98" t="s">
        <v>106</v>
      </c>
      <c r="C72" s="107">
        <v>44931</v>
      </c>
      <c r="D72" s="107">
        <v>45443</v>
      </c>
      <c r="E72" s="93" t="s">
        <v>27</v>
      </c>
      <c r="F72" s="93">
        <v>5.7778964000000004</v>
      </c>
      <c r="G72" s="99"/>
      <c r="H72" s="93"/>
      <c r="I72" s="93"/>
      <c r="J72" s="93"/>
      <c r="K72" s="93"/>
      <c r="L72" s="93"/>
      <c r="M72" s="93"/>
      <c r="N72" s="93"/>
      <c r="O72" s="93"/>
    </row>
    <row r="73" spans="1:15" x14ac:dyDescent="0.25">
      <c r="A73" s="95" t="s">
        <v>38</v>
      </c>
      <c r="B73" s="98" t="s">
        <v>106</v>
      </c>
      <c r="C73" s="107">
        <v>44931</v>
      </c>
      <c r="D73" s="107">
        <v>45443</v>
      </c>
      <c r="E73" s="93" t="s">
        <v>29</v>
      </c>
      <c r="F73" s="93">
        <v>5.2835191999999997</v>
      </c>
      <c r="G73" s="99"/>
      <c r="H73" s="93"/>
      <c r="I73" s="93"/>
      <c r="J73" s="93"/>
      <c r="K73" s="93"/>
      <c r="L73" s="93"/>
      <c r="M73" s="93"/>
      <c r="N73" s="93"/>
      <c r="O73" s="93"/>
    </row>
    <row r="74" spans="1:15" x14ac:dyDescent="0.25">
      <c r="A74" s="95" t="s">
        <v>38</v>
      </c>
      <c r="B74" s="98" t="s">
        <v>106</v>
      </c>
      <c r="C74" s="107">
        <v>44931</v>
      </c>
      <c r="D74" s="107">
        <v>45443</v>
      </c>
      <c r="E74" s="93" t="s">
        <v>30</v>
      </c>
      <c r="F74" s="93">
        <v>18.935990799999999</v>
      </c>
      <c r="G74" s="93"/>
      <c r="H74" s="93"/>
      <c r="I74" s="93"/>
      <c r="J74" s="93"/>
      <c r="K74" s="93"/>
      <c r="L74" s="93"/>
      <c r="M74" s="93"/>
      <c r="N74" s="93"/>
      <c r="O74" s="93"/>
    </row>
    <row r="75" spans="1:15" x14ac:dyDescent="0.25">
      <c r="A75" s="95" t="s">
        <v>38</v>
      </c>
      <c r="B75" s="98" t="s">
        <v>106</v>
      </c>
      <c r="C75" s="107">
        <v>44931</v>
      </c>
      <c r="D75" s="107">
        <v>45443</v>
      </c>
      <c r="E75" s="93" t="s">
        <v>31</v>
      </c>
      <c r="F75" s="93">
        <v>31.1462176</v>
      </c>
      <c r="G75" s="93"/>
      <c r="H75" s="93"/>
      <c r="I75" s="93"/>
      <c r="J75" s="93"/>
      <c r="K75" s="93"/>
      <c r="L75" s="93"/>
      <c r="M75" s="93"/>
      <c r="N75" s="93"/>
      <c r="O75" s="93"/>
    </row>
    <row r="76" spans="1:15" x14ac:dyDescent="0.25">
      <c r="A76" s="95" t="s">
        <v>38</v>
      </c>
      <c r="B76" s="98" t="s">
        <v>106</v>
      </c>
      <c r="C76" s="107">
        <v>44931</v>
      </c>
      <c r="D76" s="107">
        <v>45443</v>
      </c>
      <c r="E76" s="93" t="s">
        <v>32</v>
      </c>
      <c r="F76" s="93">
        <v>0.10243680000000001</v>
      </c>
      <c r="G76" s="93"/>
      <c r="H76" s="93"/>
      <c r="I76" s="93"/>
      <c r="J76" s="93"/>
      <c r="K76" s="93"/>
      <c r="L76" s="93"/>
      <c r="M76" s="93"/>
      <c r="N76" s="93"/>
      <c r="O76" s="93"/>
    </row>
    <row r="77" spans="1:15" x14ac:dyDescent="0.25">
      <c r="A77" s="95" t="s">
        <v>39</v>
      </c>
      <c r="B77" s="98" t="s">
        <v>106</v>
      </c>
      <c r="C77" s="107">
        <v>44932</v>
      </c>
      <c r="D77" s="96">
        <v>45473</v>
      </c>
      <c r="E77" s="93" t="s">
        <v>10</v>
      </c>
      <c r="F77" s="93">
        <v>2.1745242999999999</v>
      </c>
      <c r="G77" s="93"/>
      <c r="H77" s="93"/>
      <c r="I77" s="93"/>
      <c r="J77" s="93"/>
      <c r="K77" s="93"/>
      <c r="L77" s="93"/>
      <c r="M77" s="93"/>
      <c r="N77" s="93"/>
      <c r="O77" s="93"/>
    </row>
    <row r="78" spans="1:15" x14ac:dyDescent="0.25">
      <c r="A78" s="95" t="s">
        <v>39</v>
      </c>
      <c r="B78" s="98" t="s">
        <v>106</v>
      </c>
      <c r="C78" s="107">
        <v>44932</v>
      </c>
      <c r="D78" s="96">
        <v>45473</v>
      </c>
      <c r="E78" s="93" t="s">
        <v>11</v>
      </c>
      <c r="F78" s="93">
        <v>0.36243999999999998</v>
      </c>
      <c r="G78" s="93"/>
      <c r="H78" s="93"/>
      <c r="I78" s="93"/>
      <c r="J78" s="93"/>
      <c r="K78" s="93"/>
      <c r="L78" s="93"/>
      <c r="M78" s="93"/>
      <c r="N78" s="93"/>
      <c r="O78" s="93"/>
    </row>
    <row r="79" spans="1:15" x14ac:dyDescent="0.25">
      <c r="A79" s="95" t="s">
        <v>39</v>
      </c>
      <c r="B79" s="98" t="s">
        <v>106</v>
      </c>
      <c r="C79" s="107">
        <v>44932</v>
      </c>
      <c r="D79" s="96">
        <v>45473</v>
      </c>
      <c r="E79" s="93" t="s">
        <v>14</v>
      </c>
      <c r="F79" s="93">
        <v>20.422052000000001</v>
      </c>
      <c r="G79" s="93"/>
      <c r="H79" s="93"/>
      <c r="I79" s="93"/>
      <c r="J79" s="93"/>
      <c r="K79" s="93"/>
      <c r="L79" s="93"/>
      <c r="M79" s="93"/>
      <c r="N79" s="93"/>
      <c r="O79" s="93"/>
    </row>
    <row r="80" spans="1:15" x14ac:dyDescent="0.25">
      <c r="A80" s="95" t="s">
        <v>39</v>
      </c>
      <c r="B80" s="98" t="s">
        <v>106</v>
      </c>
      <c r="C80" s="107">
        <v>44932</v>
      </c>
      <c r="D80" s="96">
        <v>45473</v>
      </c>
      <c r="E80" s="93" t="s">
        <v>16</v>
      </c>
      <c r="F80" s="93">
        <v>18.811928000000002</v>
      </c>
      <c r="G80" s="93"/>
      <c r="H80" s="93"/>
      <c r="I80" s="93"/>
      <c r="J80" s="93"/>
      <c r="K80" s="93"/>
      <c r="L80" s="93"/>
      <c r="M80" s="93"/>
      <c r="N80" s="93"/>
      <c r="O80" s="93"/>
    </row>
    <row r="81" spans="1:6" x14ac:dyDescent="0.25">
      <c r="A81" s="95" t="s">
        <v>39</v>
      </c>
      <c r="B81" s="98" t="s">
        <v>106</v>
      </c>
      <c r="C81" s="107">
        <v>44932</v>
      </c>
      <c r="D81" s="96">
        <v>45473</v>
      </c>
      <c r="E81" s="93" t="s">
        <v>17</v>
      </c>
      <c r="F81" s="93">
        <v>4.0384036999999999</v>
      </c>
    </row>
    <row r="82" spans="1:6" x14ac:dyDescent="0.25">
      <c r="A82" s="95" t="s">
        <v>39</v>
      </c>
      <c r="B82" s="98" t="s">
        <v>106</v>
      </c>
      <c r="C82" s="107">
        <v>44932</v>
      </c>
      <c r="D82" s="96">
        <v>45473</v>
      </c>
      <c r="E82" s="93" t="s">
        <v>18</v>
      </c>
      <c r="F82" s="93">
        <v>10.486357999999999</v>
      </c>
    </row>
    <row r="83" spans="1:6" x14ac:dyDescent="0.25">
      <c r="A83" s="95" t="s">
        <v>39</v>
      </c>
      <c r="B83" s="98" t="s">
        <v>106</v>
      </c>
      <c r="C83" s="107">
        <v>44932</v>
      </c>
      <c r="D83" s="96">
        <v>45473</v>
      </c>
      <c r="E83" s="93" t="s">
        <v>20</v>
      </c>
      <c r="F83" s="93">
        <v>6.1541920000000001</v>
      </c>
    </row>
    <row r="84" spans="1:6" x14ac:dyDescent="0.25">
      <c r="A84" s="95" t="s">
        <v>39</v>
      </c>
      <c r="B84" s="98" t="s">
        <v>106</v>
      </c>
      <c r="C84" s="107">
        <v>44932</v>
      </c>
      <c r="D84" s="96">
        <v>45473</v>
      </c>
      <c r="E84" s="93" t="s">
        <v>22</v>
      </c>
      <c r="F84" s="93">
        <v>0</v>
      </c>
    </row>
    <row r="85" spans="1:6" x14ac:dyDescent="0.25">
      <c r="A85" s="95" t="s">
        <v>39</v>
      </c>
      <c r="B85" s="98" t="s">
        <v>106</v>
      </c>
      <c r="C85" s="107">
        <v>44932</v>
      </c>
      <c r="D85" s="96">
        <v>45473</v>
      </c>
      <c r="E85" s="93" t="s">
        <v>24</v>
      </c>
      <c r="F85" s="93">
        <v>3.5518640000000001</v>
      </c>
    </row>
    <row r="86" spans="1:6" x14ac:dyDescent="0.25">
      <c r="A86" s="95" t="s">
        <v>39</v>
      </c>
      <c r="B86" s="98" t="s">
        <v>106</v>
      </c>
      <c r="C86" s="107">
        <v>44932</v>
      </c>
      <c r="D86" s="96">
        <v>45473</v>
      </c>
      <c r="E86" s="93" t="s">
        <v>26</v>
      </c>
      <c r="F86" s="93">
        <v>1.3785339999999999</v>
      </c>
    </row>
    <row r="87" spans="1:6" x14ac:dyDescent="0.25">
      <c r="A87" s="95" t="s">
        <v>39</v>
      </c>
      <c r="B87" s="98" t="s">
        <v>106</v>
      </c>
      <c r="C87" s="107">
        <v>44932</v>
      </c>
      <c r="D87" s="96">
        <v>45473</v>
      </c>
      <c r="E87" s="93" t="s">
        <v>27</v>
      </c>
      <c r="F87" s="93">
        <v>4.8918679999999997</v>
      </c>
    </row>
    <row r="88" spans="1:6" x14ac:dyDescent="0.25">
      <c r="A88" s="95" t="s">
        <v>39</v>
      </c>
      <c r="B88" s="98" t="s">
        <v>106</v>
      </c>
      <c r="C88" s="107">
        <v>44932</v>
      </c>
      <c r="D88" s="96">
        <v>45473</v>
      </c>
      <c r="E88" s="93" t="s">
        <v>29</v>
      </c>
      <c r="F88" s="93">
        <v>4.4158799999999996</v>
      </c>
    </row>
    <row r="89" spans="1:6" x14ac:dyDescent="0.25">
      <c r="A89" s="95" t="s">
        <v>39</v>
      </c>
      <c r="B89" s="98" t="s">
        <v>106</v>
      </c>
      <c r="C89" s="107">
        <v>44932</v>
      </c>
      <c r="D89" s="96">
        <v>45473</v>
      </c>
      <c r="E89" s="93" t="s">
        <v>30</v>
      </c>
      <c r="F89" s="93">
        <v>22.02571</v>
      </c>
    </row>
    <row r="90" spans="1:6" x14ac:dyDescent="0.25">
      <c r="A90" s="95" t="s">
        <v>39</v>
      </c>
      <c r="B90" s="98" t="s">
        <v>106</v>
      </c>
      <c r="C90" s="107">
        <v>44932</v>
      </c>
      <c r="D90" s="96">
        <v>45473</v>
      </c>
      <c r="E90" s="93" t="s">
        <v>31</v>
      </c>
      <c r="F90" s="93">
        <v>28.072482000000001</v>
      </c>
    </row>
    <row r="91" spans="1:6" x14ac:dyDescent="0.25">
      <c r="A91" s="95" t="s">
        <v>39</v>
      </c>
      <c r="B91" s="98" t="s">
        <v>106</v>
      </c>
      <c r="C91" s="107">
        <v>44932</v>
      </c>
      <c r="D91" s="96">
        <v>45473</v>
      </c>
      <c r="E91" s="93" t="s">
        <v>32</v>
      </c>
      <c r="F91" s="93">
        <v>0.21776399999999999</v>
      </c>
    </row>
    <row r="92" spans="1:6" x14ac:dyDescent="0.25">
      <c r="A92" s="98" t="s">
        <v>40</v>
      </c>
      <c r="B92" s="98" t="s">
        <v>106</v>
      </c>
      <c r="C92" s="107">
        <v>44933</v>
      </c>
      <c r="D92" s="96">
        <v>45504</v>
      </c>
      <c r="E92" s="93" t="s">
        <v>10</v>
      </c>
      <c r="F92" s="93">
        <v>2.8248369000000002</v>
      </c>
    </row>
    <row r="93" spans="1:6" x14ac:dyDescent="0.25">
      <c r="A93" s="98" t="s">
        <v>40</v>
      </c>
      <c r="B93" s="98" t="s">
        <v>106</v>
      </c>
      <c r="C93" s="107">
        <v>44933</v>
      </c>
      <c r="D93" s="96">
        <v>45504</v>
      </c>
      <c r="E93" s="93" t="s">
        <v>11</v>
      </c>
      <c r="F93" s="93">
        <v>0.42370400000000003</v>
      </c>
    </row>
    <row r="94" spans="1:6" x14ac:dyDescent="0.25">
      <c r="A94" s="98" t="s">
        <v>40</v>
      </c>
      <c r="B94" s="98" t="s">
        <v>106</v>
      </c>
      <c r="C94" s="107">
        <v>44933</v>
      </c>
      <c r="D94" s="96">
        <v>45504</v>
      </c>
      <c r="E94" s="93" t="s">
        <v>14</v>
      </c>
      <c r="F94" s="93">
        <v>23.763936000000001</v>
      </c>
    </row>
    <row r="95" spans="1:6" x14ac:dyDescent="0.25">
      <c r="A95" s="98" t="s">
        <v>40</v>
      </c>
      <c r="B95" s="98" t="s">
        <v>106</v>
      </c>
      <c r="C95" s="107">
        <v>44933</v>
      </c>
      <c r="D95" s="96">
        <v>45504</v>
      </c>
      <c r="E95" s="93" t="s">
        <v>16</v>
      </c>
      <c r="F95" s="93">
        <v>20.967974000000002</v>
      </c>
    </row>
    <row r="96" spans="1:6" x14ac:dyDescent="0.25">
      <c r="A96" s="98" t="s">
        <v>40</v>
      </c>
      <c r="B96" s="98" t="s">
        <v>106</v>
      </c>
      <c r="C96" s="107">
        <v>44933</v>
      </c>
      <c r="D96" s="96">
        <v>45504</v>
      </c>
      <c r="E96" s="93" t="s">
        <v>17</v>
      </c>
      <c r="F96" s="93">
        <v>5.2461270999999998</v>
      </c>
    </row>
    <row r="97" spans="1:6" x14ac:dyDescent="0.25">
      <c r="A97" s="98" t="s">
        <v>40</v>
      </c>
      <c r="B97" s="98" t="s">
        <v>106</v>
      </c>
      <c r="C97" s="107">
        <v>44933</v>
      </c>
      <c r="D97" s="96">
        <v>45504</v>
      </c>
      <c r="E97" s="93" t="s">
        <v>18</v>
      </c>
      <c r="F97" s="93">
        <v>10.926522</v>
      </c>
    </row>
    <row r="98" spans="1:6" x14ac:dyDescent="0.25">
      <c r="A98" s="98" t="s">
        <v>40</v>
      </c>
      <c r="B98" s="98" t="s">
        <v>106</v>
      </c>
      <c r="C98" s="107">
        <v>44933</v>
      </c>
      <c r="D98" s="96">
        <v>45504</v>
      </c>
      <c r="E98" s="93" t="s">
        <v>20</v>
      </c>
      <c r="F98" s="93">
        <v>7.1040840000000003</v>
      </c>
    </row>
    <row r="99" spans="1:6" x14ac:dyDescent="0.25">
      <c r="A99" s="98" t="s">
        <v>40</v>
      </c>
      <c r="B99" s="98" t="s">
        <v>106</v>
      </c>
      <c r="C99" s="107">
        <v>44933</v>
      </c>
      <c r="D99" s="96">
        <v>45504</v>
      </c>
      <c r="E99" s="93" t="s">
        <v>22</v>
      </c>
      <c r="F99" s="93">
        <v>0</v>
      </c>
    </row>
    <row r="100" spans="1:6" x14ac:dyDescent="0.25">
      <c r="A100" s="98" t="s">
        <v>40</v>
      </c>
      <c r="B100" s="98" t="s">
        <v>106</v>
      </c>
      <c r="C100" s="107">
        <v>44933</v>
      </c>
      <c r="D100" s="96">
        <v>45504</v>
      </c>
      <c r="E100" s="93" t="s">
        <v>24</v>
      </c>
      <c r="F100" s="93">
        <v>3.662874</v>
      </c>
    </row>
    <row r="101" spans="1:6" x14ac:dyDescent="0.25">
      <c r="A101" s="98" t="s">
        <v>40</v>
      </c>
      <c r="B101" s="98" t="s">
        <v>106</v>
      </c>
      <c r="C101" s="107">
        <v>44933</v>
      </c>
      <c r="D101" s="96">
        <v>45504</v>
      </c>
      <c r="E101" s="93" t="s">
        <v>26</v>
      </c>
      <c r="F101" s="93">
        <v>1.8835660000000001</v>
      </c>
    </row>
    <row r="102" spans="1:6" x14ac:dyDescent="0.25">
      <c r="A102" s="98" t="s">
        <v>40</v>
      </c>
      <c r="B102" s="98" t="s">
        <v>106</v>
      </c>
      <c r="C102" s="107">
        <v>44933</v>
      </c>
      <c r="D102" s="96">
        <v>45504</v>
      </c>
      <c r="E102" s="93" t="s">
        <v>27</v>
      </c>
      <c r="F102" s="93">
        <v>5.1814539999999996</v>
      </c>
    </row>
    <row r="103" spans="1:6" x14ac:dyDescent="0.25">
      <c r="A103" s="98" t="s">
        <v>40</v>
      </c>
      <c r="B103" s="98" t="s">
        <v>106</v>
      </c>
      <c r="C103" s="107">
        <v>44933</v>
      </c>
      <c r="D103" s="96">
        <v>45504</v>
      </c>
      <c r="E103" s="93" t="s">
        <v>29</v>
      </c>
      <c r="F103" s="93">
        <v>5.0093759999999996</v>
      </c>
    </row>
    <row r="104" spans="1:6" x14ac:dyDescent="0.25">
      <c r="A104" s="98" t="s">
        <v>40</v>
      </c>
      <c r="B104" s="98" t="s">
        <v>106</v>
      </c>
      <c r="C104" s="107">
        <v>44933</v>
      </c>
      <c r="D104" s="96">
        <v>45504</v>
      </c>
      <c r="E104" s="93" t="s">
        <v>30</v>
      </c>
      <c r="F104" s="93">
        <v>17.467307999999999</v>
      </c>
    </row>
    <row r="105" spans="1:6" x14ac:dyDescent="0.25">
      <c r="A105" s="98" t="s">
        <v>40</v>
      </c>
      <c r="B105" s="98" t="s">
        <v>106</v>
      </c>
      <c r="C105" s="107">
        <v>44933</v>
      </c>
      <c r="D105" s="96">
        <v>45504</v>
      </c>
      <c r="E105" s="93" t="s">
        <v>31</v>
      </c>
      <c r="F105" s="93">
        <v>32.154412000000001</v>
      </c>
    </row>
    <row r="106" spans="1:6" x14ac:dyDescent="0.25">
      <c r="A106" s="98" t="s">
        <v>40</v>
      </c>
      <c r="B106" s="98" t="s">
        <v>106</v>
      </c>
      <c r="C106" s="107">
        <v>44933</v>
      </c>
      <c r="D106" s="96">
        <v>45504</v>
      </c>
      <c r="E106" s="93" t="s">
        <v>32</v>
      </c>
      <c r="F106" s="93">
        <v>0.163826</v>
      </c>
    </row>
    <row r="107" spans="1:6" x14ac:dyDescent="0.25">
      <c r="A107" s="98" t="s">
        <v>41</v>
      </c>
      <c r="B107" s="98" t="s">
        <v>106</v>
      </c>
      <c r="C107" s="107">
        <v>44934</v>
      </c>
      <c r="D107" s="96">
        <v>45535</v>
      </c>
      <c r="E107" s="93" t="s">
        <v>10</v>
      </c>
      <c r="F107" s="93">
        <v>2.4555242000000002</v>
      </c>
    </row>
    <row r="108" spans="1:6" x14ac:dyDescent="0.25">
      <c r="A108" s="98" t="s">
        <v>41</v>
      </c>
      <c r="B108" s="98" t="s">
        <v>106</v>
      </c>
      <c r="C108" s="107">
        <v>44934</v>
      </c>
      <c r="D108" s="96">
        <v>45535</v>
      </c>
      <c r="E108" s="93" t="s">
        <v>11</v>
      </c>
      <c r="F108" s="93">
        <v>0.329372</v>
      </c>
    </row>
    <row r="109" spans="1:6" x14ac:dyDescent="0.25">
      <c r="A109" s="98" t="s">
        <v>41</v>
      </c>
      <c r="B109" s="98" t="s">
        <v>106</v>
      </c>
      <c r="C109" s="107">
        <v>44934</v>
      </c>
      <c r="D109" s="96">
        <v>45535</v>
      </c>
      <c r="E109" s="93" t="s">
        <v>14</v>
      </c>
      <c r="F109" s="93">
        <v>22.284026000000001</v>
      </c>
    </row>
    <row r="110" spans="1:6" x14ac:dyDescent="0.25">
      <c r="A110" s="98" t="s">
        <v>41</v>
      </c>
      <c r="B110" s="98" t="s">
        <v>106</v>
      </c>
      <c r="C110" s="107">
        <v>44934</v>
      </c>
      <c r="D110" s="96">
        <v>45535</v>
      </c>
      <c r="E110" s="93" t="s">
        <v>16</v>
      </c>
      <c r="F110" s="93">
        <v>20.274941999999999</v>
      </c>
    </row>
    <row r="111" spans="1:6" x14ac:dyDescent="0.25">
      <c r="A111" s="98" t="s">
        <v>41</v>
      </c>
      <c r="B111" s="98" t="s">
        <v>106</v>
      </c>
      <c r="C111" s="107">
        <v>44934</v>
      </c>
      <c r="D111" s="96">
        <v>45535</v>
      </c>
      <c r="E111" s="93" t="s">
        <v>17</v>
      </c>
      <c r="F111" s="93">
        <v>4.5602577999999996</v>
      </c>
    </row>
    <row r="112" spans="1:6" x14ac:dyDescent="0.25">
      <c r="A112" s="98" t="s">
        <v>41</v>
      </c>
      <c r="B112" s="98" t="s">
        <v>106</v>
      </c>
      <c r="C112" s="107">
        <v>44934</v>
      </c>
      <c r="D112" s="96">
        <v>45535</v>
      </c>
      <c r="E112" s="93" t="s">
        <v>18</v>
      </c>
      <c r="F112" s="93">
        <v>11.251656000000001</v>
      </c>
    </row>
    <row r="113" spans="1:6" x14ac:dyDescent="0.25">
      <c r="A113" s="98" t="s">
        <v>41</v>
      </c>
      <c r="B113" s="98" t="s">
        <v>106</v>
      </c>
      <c r="C113" s="107">
        <v>44934</v>
      </c>
      <c r="D113" s="96">
        <v>45535</v>
      </c>
      <c r="E113" s="93" t="s">
        <v>20</v>
      </c>
      <c r="F113" s="93">
        <v>7.2793720000000004</v>
      </c>
    </row>
    <row r="114" spans="1:6" x14ac:dyDescent="0.25">
      <c r="A114" s="98" t="s">
        <v>41</v>
      </c>
      <c r="B114" s="98" t="s">
        <v>106</v>
      </c>
      <c r="C114" s="107">
        <v>44934</v>
      </c>
      <c r="D114" s="96">
        <v>45535</v>
      </c>
      <c r="E114" s="93" t="s">
        <v>22</v>
      </c>
      <c r="F114" s="93">
        <v>0</v>
      </c>
    </row>
    <row r="115" spans="1:6" x14ac:dyDescent="0.25">
      <c r="A115" s="98" t="s">
        <v>41</v>
      </c>
      <c r="B115" s="98" t="s">
        <v>106</v>
      </c>
      <c r="C115" s="107">
        <v>44934</v>
      </c>
      <c r="D115" s="96">
        <v>45535</v>
      </c>
      <c r="E115" s="93" t="s">
        <v>24</v>
      </c>
      <c r="F115" s="93">
        <v>3.7891520000000001</v>
      </c>
    </row>
    <row r="116" spans="1:6" x14ac:dyDescent="0.25">
      <c r="A116" s="98" t="s">
        <v>41</v>
      </c>
      <c r="B116" s="98" t="s">
        <v>106</v>
      </c>
      <c r="C116" s="107">
        <v>44934</v>
      </c>
      <c r="D116" s="96">
        <v>45535</v>
      </c>
      <c r="E116" s="93" t="s">
        <v>26</v>
      </c>
      <c r="F116" s="93">
        <v>2.0751659999999998</v>
      </c>
    </row>
    <row r="117" spans="1:6" x14ac:dyDescent="0.25">
      <c r="A117" s="98" t="s">
        <v>41</v>
      </c>
      <c r="B117" s="98" t="s">
        <v>106</v>
      </c>
      <c r="C117" s="107">
        <v>44934</v>
      </c>
      <c r="D117" s="96">
        <v>45535</v>
      </c>
      <c r="E117" s="93" t="s">
        <v>27</v>
      </c>
      <c r="F117" s="93">
        <v>5.2598640000000003</v>
      </c>
    </row>
    <row r="118" spans="1:6" x14ac:dyDescent="0.25">
      <c r="A118" s="98" t="s">
        <v>41</v>
      </c>
      <c r="B118" s="98" t="s">
        <v>106</v>
      </c>
      <c r="C118" s="107">
        <v>44934</v>
      </c>
      <c r="D118" s="96">
        <v>45535</v>
      </c>
      <c r="E118" s="93" t="s">
        <v>29</v>
      </c>
      <c r="F118" s="93">
        <v>4.9962</v>
      </c>
    </row>
    <row r="119" spans="1:6" x14ac:dyDescent="0.25">
      <c r="A119" s="98" t="s">
        <v>41</v>
      </c>
      <c r="B119" s="98" t="s">
        <v>106</v>
      </c>
      <c r="C119" s="107">
        <v>44934</v>
      </c>
      <c r="D119" s="96">
        <v>45535</v>
      </c>
      <c r="E119" s="93" t="s">
        <v>30</v>
      </c>
      <c r="F119" s="93">
        <v>22.218540000000001</v>
      </c>
    </row>
    <row r="120" spans="1:6" x14ac:dyDescent="0.25">
      <c r="A120" s="98" t="s">
        <v>41</v>
      </c>
      <c r="B120" s="98" t="s">
        <v>106</v>
      </c>
      <c r="C120" s="107">
        <v>44934</v>
      </c>
      <c r="D120" s="96">
        <v>45535</v>
      </c>
      <c r="E120" s="93" t="s">
        <v>31</v>
      </c>
      <c r="F120" s="93">
        <v>33.039250000000003</v>
      </c>
    </row>
    <row r="121" spans="1:6" x14ac:dyDescent="0.25">
      <c r="A121" s="98" t="s">
        <v>41</v>
      </c>
      <c r="B121" s="98" t="s">
        <v>106</v>
      </c>
      <c r="C121" s="107">
        <v>44934</v>
      </c>
      <c r="D121" s="96">
        <v>45535</v>
      </c>
      <c r="E121" s="93" t="s">
        <v>32</v>
      </c>
      <c r="F121" s="93">
        <v>0.146678</v>
      </c>
    </row>
    <row r="122" spans="1:6" x14ac:dyDescent="0.25">
      <c r="A122" s="98" t="s">
        <v>80</v>
      </c>
      <c r="B122" s="98" t="s">
        <v>106</v>
      </c>
      <c r="C122" s="107">
        <v>44935</v>
      </c>
      <c r="D122" s="96">
        <v>45565</v>
      </c>
      <c r="E122" s="93" t="s">
        <v>10</v>
      </c>
      <c r="F122" s="93">
        <v>2.4323877500000002</v>
      </c>
    </row>
    <row r="123" spans="1:6" x14ac:dyDescent="0.25">
      <c r="A123" s="98" t="s">
        <v>80</v>
      </c>
      <c r="B123" s="98" t="s">
        <v>106</v>
      </c>
      <c r="C123" s="107">
        <v>44935</v>
      </c>
      <c r="D123" s="96">
        <v>45565</v>
      </c>
      <c r="E123" s="93" t="s">
        <v>11</v>
      </c>
      <c r="F123" s="93">
        <v>0.30888700000000002</v>
      </c>
    </row>
    <row r="124" spans="1:6" x14ac:dyDescent="0.25">
      <c r="A124" s="98" t="s">
        <v>80</v>
      </c>
      <c r="B124" s="98" t="s">
        <v>106</v>
      </c>
      <c r="C124" s="107">
        <v>44935</v>
      </c>
      <c r="D124" s="96">
        <v>45565</v>
      </c>
      <c r="E124" s="93" t="s">
        <v>14</v>
      </c>
      <c r="F124" s="93">
        <v>21.030214000000001</v>
      </c>
    </row>
    <row r="125" spans="1:6" x14ac:dyDescent="0.25">
      <c r="A125" s="98" t="s">
        <v>80</v>
      </c>
      <c r="B125" s="98" t="s">
        <v>106</v>
      </c>
      <c r="C125" s="107">
        <v>44935</v>
      </c>
      <c r="D125" s="96">
        <v>45565</v>
      </c>
      <c r="E125" s="93" t="s">
        <v>16</v>
      </c>
      <c r="F125" s="93">
        <v>19.488403000000002</v>
      </c>
    </row>
    <row r="126" spans="1:6" x14ac:dyDescent="0.25">
      <c r="A126" s="98" t="s">
        <v>80</v>
      </c>
      <c r="B126" s="98" t="s">
        <v>106</v>
      </c>
      <c r="C126" s="107">
        <v>44935</v>
      </c>
      <c r="D126" s="96">
        <v>45565</v>
      </c>
      <c r="E126" s="93" t="s">
        <v>17</v>
      </c>
      <c r="F126" s="93">
        <v>4.5172872499999999</v>
      </c>
    </row>
    <row r="127" spans="1:6" x14ac:dyDescent="0.25">
      <c r="A127" s="98" t="s">
        <v>80</v>
      </c>
      <c r="B127" s="98" t="s">
        <v>106</v>
      </c>
      <c r="C127" s="107">
        <v>44935</v>
      </c>
      <c r="D127" s="96">
        <v>45565</v>
      </c>
      <c r="E127" s="93" t="s">
        <v>18</v>
      </c>
      <c r="F127" s="93">
        <v>11.585077</v>
      </c>
    </row>
    <row r="128" spans="1:6" x14ac:dyDescent="0.25">
      <c r="A128" s="98" t="s">
        <v>80</v>
      </c>
      <c r="B128" s="98" t="s">
        <v>106</v>
      </c>
      <c r="C128" s="107">
        <v>44935</v>
      </c>
      <c r="D128" s="96">
        <v>45565</v>
      </c>
      <c r="E128" s="93" t="s">
        <v>20</v>
      </c>
      <c r="F128" s="93">
        <v>6.7463439999999997</v>
      </c>
    </row>
    <row r="129" spans="1:9" x14ac:dyDescent="0.25">
      <c r="A129" s="98" t="s">
        <v>80</v>
      </c>
      <c r="B129" s="98" t="s">
        <v>106</v>
      </c>
      <c r="C129" s="107">
        <v>44935</v>
      </c>
      <c r="D129" s="96">
        <v>45565</v>
      </c>
      <c r="E129" s="93" t="s">
        <v>22</v>
      </c>
      <c r="F129" s="93">
        <v>0</v>
      </c>
      <c r="G129" s="93"/>
      <c r="H129" s="93"/>
      <c r="I129" s="93"/>
    </row>
    <row r="130" spans="1:9" x14ac:dyDescent="0.25">
      <c r="A130" s="98" t="s">
        <v>80</v>
      </c>
      <c r="B130" s="98" t="s">
        <v>106</v>
      </c>
      <c r="C130" s="107">
        <v>44935</v>
      </c>
      <c r="D130" s="96">
        <v>45565</v>
      </c>
      <c r="E130" s="93" t="s">
        <v>24</v>
      </c>
      <c r="F130" s="93">
        <v>3.7159360000000001</v>
      </c>
      <c r="G130" s="93"/>
      <c r="H130" s="93"/>
      <c r="I130" s="93"/>
    </row>
    <row r="131" spans="1:9" x14ac:dyDescent="0.25">
      <c r="A131" s="98" t="s">
        <v>80</v>
      </c>
      <c r="B131" s="98" t="s">
        <v>106</v>
      </c>
      <c r="C131" s="107">
        <v>44935</v>
      </c>
      <c r="D131" s="96">
        <v>45565</v>
      </c>
      <c r="E131" s="93" t="s">
        <v>26</v>
      </c>
      <c r="F131" s="93">
        <v>1.5261800000000001</v>
      </c>
      <c r="G131" s="93"/>
      <c r="H131" s="93"/>
      <c r="I131" s="93"/>
    </row>
    <row r="132" spans="1:9" x14ac:dyDescent="0.25">
      <c r="A132" s="98" t="s">
        <v>80</v>
      </c>
      <c r="B132" s="98" t="s">
        <v>106</v>
      </c>
      <c r="C132" s="107">
        <v>44935</v>
      </c>
      <c r="D132" s="96">
        <v>45565</v>
      </c>
      <c r="E132" s="93" t="s">
        <v>27</v>
      </c>
      <c r="F132" s="93">
        <v>5.2783480000000003</v>
      </c>
      <c r="G132" s="93"/>
      <c r="H132" s="93"/>
      <c r="I132" s="93"/>
    </row>
    <row r="133" spans="1:9" x14ac:dyDescent="0.25">
      <c r="A133" s="98" t="s">
        <v>80</v>
      </c>
      <c r="B133" s="98" t="s">
        <v>106</v>
      </c>
      <c r="C133" s="107">
        <v>44935</v>
      </c>
      <c r="D133" s="96">
        <v>45565</v>
      </c>
      <c r="E133" s="93" t="s">
        <v>29</v>
      </c>
      <c r="F133" s="93">
        <v>4.97438</v>
      </c>
      <c r="G133" s="93"/>
      <c r="H133" s="93"/>
      <c r="I133" s="93"/>
    </row>
    <row r="134" spans="1:9" x14ac:dyDescent="0.25">
      <c r="A134" s="98" t="s">
        <v>80</v>
      </c>
      <c r="B134" s="98" t="s">
        <v>106</v>
      </c>
      <c r="C134" s="107">
        <v>44935</v>
      </c>
      <c r="D134" s="96">
        <v>45565</v>
      </c>
      <c r="E134" s="93" t="s">
        <v>30</v>
      </c>
      <c r="F134" s="93">
        <v>20.404747</v>
      </c>
      <c r="G134" s="93"/>
      <c r="H134" s="93"/>
      <c r="I134" s="93"/>
    </row>
    <row r="135" spans="1:9" x14ac:dyDescent="0.25">
      <c r="A135" s="98" t="s">
        <v>80</v>
      </c>
      <c r="B135" s="98" t="s">
        <v>106</v>
      </c>
      <c r="C135" s="107">
        <v>44935</v>
      </c>
      <c r="D135" s="96">
        <v>45565</v>
      </c>
      <c r="E135" s="93" t="s">
        <v>31</v>
      </c>
      <c r="F135" s="93">
        <v>29.81765</v>
      </c>
      <c r="G135" s="93"/>
      <c r="H135" s="93"/>
      <c r="I135" s="93"/>
    </row>
    <row r="136" spans="1:9" x14ac:dyDescent="0.25">
      <c r="A136" s="98" t="s">
        <v>80</v>
      </c>
      <c r="B136" s="98" t="s">
        <v>106</v>
      </c>
      <c r="C136" s="107">
        <v>44935</v>
      </c>
      <c r="D136" s="96">
        <v>45565</v>
      </c>
      <c r="E136" s="93" t="s">
        <v>32</v>
      </c>
      <c r="F136" s="93">
        <v>0.12415900000000001</v>
      </c>
      <c r="G136" s="93"/>
      <c r="H136" s="93"/>
      <c r="I136" s="93"/>
    </row>
    <row r="137" spans="1:9" x14ac:dyDescent="0.25">
      <c r="A137" s="98" t="s">
        <v>43</v>
      </c>
      <c r="B137" s="98" t="s">
        <v>106</v>
      </c>
      <c r="C137" s="107">
        <v>44936</v>
      </c>
      <c r="D137" s="96">
        <v>45596</v>
      </c>
      <c r="E137" s="93" t="s">
        <v>10</v>
      </c>
      <c r="F137" s="93">
        <v>2.8395130000000002</v>
      </c>
      <c r="G137" s="93"/>
      <c r="H137" s="93"/>
      <c r="I137" s="93"/>
    </row>
    <row r="138" spans="1:9" x14ac:dyDescent="0.25">
      <c r="A138" s="98" t="s">
        <v>43</v>
      </c>
      <c r="B138" s="98" t="s">
        <v>106</v>
      </c>
      <c r="C138" s="107">
        <v>44936</v>
      </c>
      <c r="D138" s="96">
        <v>45596</v>
      </c>
      <c r="E138" s="93" t="s">
        <v>11</v>
      </c>
      <c r="F138" s="93">
        <v>0.61429199999999995</v>
      </c>
      <c r="G138" s="93"/>
      <c r="H138" s="93"/>
      <c r="I138" s="93"/>
    </row>
    <row r="139" spans="1:9" x14ac:dyDescent="0.25">
      <c r="A139" s="98" t="s">
        <v>43</v>
      </c>
      <c r="B139" s="98" t="s">
        <v>106</v>
      </c>
      <c r="C139" s="107">
        <v>44936</v>
      </c>
      <c r="D139" s="96">
        <v>45596</v>
      </c>
      <c r="E139" s="93" t="s">
        <v>14</v>
      </c>
      <c r="F139" s="93">
        <v>23.854222</v>
      </c>
      <c r="G139" s="93"/>
      <c r="H139" s="93"/>
      <c r="I139" s="93"/>
    </row>
    <row r="140" spans="1:9" x14ac:dyDescent="0.25">
      <c r="A140" s="98" t="s">
        <v>43</v>
      </c>
      <c r="B140" s="98" t="s">
        <v>106</v>
      </c>
      <c r="C140" s="107">
        <v>44936</v>
      </c>
      <c r="D140" s="96">
        <v>45596</v>
      </c>
      <c r="E140" s="93" t="s">
        <v>16</v>
      </c>
      <c r="F140" s="93">
        <v>20.58004</v>
      </c>
      <c r="G140" s="93"/>
      <c r="H140" s="93"/>
      <c r="I140" s="93"/>
    </row>
    <row r="141" spans="1:9" x14ac:dyDescent="0.25">
      <c r="A141" s="98" t="s">
        <v>43</v>
      </c>
      <c r="B141" s="98" t="s">
        <v>106</v>
      </c>
      <c r="C141" s="107">
        <v>44936</v>
      </c>
      <c r="D141" s="96">
        <v>45596</v>
      </c>
      <c r="E141" s="93" t="s">
        <v>17</v>
      </c>
      <c r="F141" s="93">
        <v>5.273377</v>
      </c>
      <c r="G141" s="93"/>
      <c r="H141" s="93"/>
      <c r="I141" s="93"/>
    </row>
    <row r="142" spans="1:9" x14ac:dyDescent="0.25">
      <c r="A142" s="98" t="s">
        <v>43</v>
      </c>
      <c r="B142" s="98" t="s">
        <v>106</v>
      </c>
      <c r="C142" s="107">
        <v>44936</v>
      </c>
      <c r="D142" s="96">
        <v>45596</v>
      </c>
      <c r="E142" s="93" t="s">
        <v>18</v>
      </c>
      <c r="F142" s="93">
        <v>11.651622</v>
      </c>
      <c r="G142" s="93"/>
      <c r="H142" s="93"/>
      <c r="I142" s="93"/>
    </row>
    <row r="143" spans="1:9" x14ac:dyDescent="0.25">
      <c r="A143" s="98" t="s">
        <v>43</v>
      </c>
      <c r="B143" s="98" t="s">
        <v>106</v>
      </c>
      <c r="C143" s="107">
        <v>44936</v>
      </c>
      <c r="D143" s="96">
        <v>45596</v>
      </c>
      <c r="E143" s="93" t="s">
        <v>20</v>
      </c>
      <c r="F143" s="93">
        <v>7.0541859999999996</v>
      </c>
      <c r="G143" s="93"/>
      <c r="H143" s="93"/>
      <c r="I143" s="93"/>
    </row>
    <row r="144" spans="1:9" x14ac:dyDescent="0.25">
      <c r="A144" s="98" t="s">
        <v>43</v>
      </c>
      <c r="B144" s="98" t="s">
        <v>106</v>
      </c>
      <c r="C144" s="107">
        <v>44936</v>
      </c>
      <c r="D144" s="96">
        <v>45596</v>
      </c>
      <c r="E144" s="93" t="s">
        <v>22</v>
      </c>
      <c r="F144" s="93">
        <v>0</v>
      </c>
      <c r="G144" s="93"/>
      <c r="H144" s="93"/>
      <c r="I144" s="93"/>
    </row>
    <row r="145" spans="1:6" x14ac:dyDescent="0.25">
      <c r="A145" s="98" t="s">
        <v>43</v>
      </c>
      <c r="B145" s="98" t="s">
        <v>106</v>
      </c>
      <c r="C145" s="107">
        <v>44936</v>
      </c>
      <c r="D145" s="96">
        <v>45596</v>
      </c>
      <c r="E145" s="93" t="s">
        <v>24</v>
      </c>
      <c r="F145" s="93">
        <v>3.8835139999999999</v>
      </c>
    </row>
    <row r="146" spans="1:6" x14ac:dyDescent="0.25">
      <c r="A146" s="98" t="s">
        <v>43</v>
      </c>
      <c r="B146" s="98" t="s">
        <v>106</v>
      </c>
      <c r="C146" s="107">
        <v>44936</v>
      </c>
      <c r="D146" s="96">
        <v>45596</v>
      </c>
      <c r="E146" s="93" t="s">
        <v>26</v>
      </c>
      <c r="F146" s="93">
        <v>2.0059</v>
      </c>
    </row>
    <row r="147" spans="1:6" x14ac:dyDescent="0.25">
      <c r="A147" s="98" t="s">
        <v>43</v>
      </c>
      <c r="B147" s="98" t="s">
        <v>106</v>
      </c>
      <c r="C147" s="107">
        <v>44936</v>
      </c>
      <c r="D147" s="96">
        <v>45596</v>
      </c>
      <c r="E147" s="93" t="s">
        <v>27</v>
      </c>
      <c r="F147" s="93">
        <v>5.67685</v>
      </c>
    </row>
    <row r="148" spans="1:6" x14ac:dyDescent="0.25">
      <c r="A148" s="98" t="s">
        <v>43</v>
      </c>
      <c r="B148" s="98" t="s">
        <v>106</v>
      </c>
      <c r="C148" s="107">
        <v>44936</v>
      </c>
      <c r="D148" s="96">
        <v>45596</v>
      </c>
      <c r="E148" s="93" t="s">
        <v>29</v>
      </c>
      <c r="F148" s="93">
        <v>5.1354059999999997</v>
      </c>
    </row>
    <row r="149" spans="1:6" x14ac:dyDescent="0.25">
      <c r="A149" s="98" t="s">
        <v>43</v>
      </c>
      <c r="B149" s="98" t="s">
        <v>106</v>
      </c>
      <c r="C149" s="107">
        <v>44936</v>
      </c>
      <c r="D149" s="96">
        <v>45596</v>
      </c>
      <c r="E149" s="93" t="s">
        <v>30</v>
      </c>
      <c r="F149" s="93">
        <v>21.581014</v>
      </c>
    </row>
    <row r="150" spans="1:6" x14ac:dyDescent="0.25">
      <c r="A150" s="98" t="s">
        <v>43</v>
      </c>
      <c r="B150" s="98" t="s">
        <v>106</v>
      </c>
      <c r="C150" s="107">
        <v>44936</v>
      </c>
      <c r="D150" s="96">
        <v>45596</v>
      </c>
      <c r="E150" s="93" t="s">
        <v>31</v>
      </c>
      <c r="F150" s="93">
        <v>37.772688000000002</v>
      </c>
    </row>
    <row r="151" spans="1:6" x14ac:dyDescent="0.25">
      <c r="A151" s="98" t="s">
        <v>43</v>
      </c>
      <c r="B151" s="98" t="s">
        <v>106</v>
      </c>
      <c r="C151" s="107">
        <v>44936</v>
      </c>
      <c r="D151" s="96">
        <v>45596</v>
      </c>
      <c r="E151" s="93" t="s">
        <v>32</v>
      </c>
      <c r="F151" s="93">
        <v>0.21437600000000001</v>
      </c>
    </row>
    <row r="152" spans="1:6" x14ac:dyDescent="0.25">
      <c r="A152" s="98" t="s">
        <v>44</v>
      </c>
      <c r="B152" s="98" t="s">
        <v>106</v>
      </c>
      <c r="C152" s="107">
        <v>45231</v>
      </c>
      <c r="D152" s="100">
        <v>45626</v>
      </c>
      <c r="E152" s="93" t="s">
        <v>10</v>
      </c>
      <c r="F152" s="93">
        <v>3.6989999999999998</v>
      </c>
    </row>
    <row r="153" spans="1:6" x14ac:dyDescent="0.25">
      <c r="A153" s="98" t="s">
        <v>44</v>
      </c>
      <c r="B153" s="98" t="s">
        <v>106</v>
      </c>
      <c r="C153" s="107">
        <v>45231</v>
      </c>
      <c r="D153" s="100">
        <v>45626</v>
      </c>
      <c r="E153" s="93" t="s">
        <v>11</v>
      </c>
      <c r="F153" s="93">
        <v>0.30299999999999999</v>
      </c>
    </row>
    <row r="154" spans="1:6" x14ac:dyDescent="0.25">
      <c r="A154" s="98" t="s">
        <v>44</v>
      </c>
      <c r="B154" s="98" t="s">
        <v>106</v>
      </c>
      <c r="C154" s="107">
        <v>45231</v>
      </c>
      <c r="D154" s="100">
        <v>45626</v>
      </c>
      <c r="E154" s="93" t="s">
        <v>14</v>
      </c>
      <c r="F154" s="93">
        <v>24.024000000000001</v>
      </c>
    </row>
    <row r="155" spans="1:6" x14ac:dyDescent="0.25">
      <c r="A155" s="98" t="s">
        <v>44</v>
      </c>
      <c r="B155" s="98" t="s">
        <v>106</v>
      </c>
      <c r="C155" s="107">
        <v>45231</v>
      </c>
      <c r="D155" s="100">
        <v>45626</v>
      </c>
      <c r="E155" s="93" t="s">
        <v>16</v>
      </c>
      <c r="F155" s="93">
        <v>20.847000000000001</v>
      </c>
    </row>
    <row r="156" spans="1:6" x14ac:dyDescent="0.25">
      <c r="A156" s="98" t="s">
        <v>44</v>
      </c>
      <c r="B156" s="98" t="s">
        <v>106</v>
      </c>
      <c r="C156" s="107">
        <v>45231</v>
      </c>
      <c r="D156" s="100">
        <v>45626</v>
      </c>
      <c r="E156" s="93" t="s">
        <v>17</v>
      </c>
      <c r="F156" s="93">
        <v>6.8689999999999998</v>
      </c>
    </row>
    <row r="157" spans="1:6" x14ac:dyDescent="0.25">
      <c r="A157" s="98" t="s">
        <v>44</v>
      </c>
      <c r="B157" s="98" t="s">
        <v>106</v>
      </c>
      <c r="C157" s="107">
        <v>45231</v>
      </c>
      <c r="D157" s="100">
        <v>45626</v>
      </c>
      <c r="E157" s="93" t="s">
        <v>18</v>
      </c>
      <c r="F157" s="93">
        <v>10.631</v>
      </c>
    </row>
    <row r="158" spans="1:6" x14ac:dyDescent="0.25">
      <c r="A158" s="98" t="s">
        <v>44</v>
      </c>
      <c r="B158" s="98" t="s">
        <v>106</v>
      </c>
      <c r="C158" s="107">
        <v>45231</v>
      </c>
      <c r="D158" s="100">
        <v>45626</v>
      </c>
      <c r="E158" s="93" t="s">
        <v>20</v>
      </c>
      <c r="F158" s="93">
        <v>7.0380000000000003</v>
      </c>
    </row>
    <row r="159" spans="1:6" x14ac:dyDescent="0.25">
      <c r="A159" s="98" t="s">
        <v>44</v>
      </c>
      <c r="B159" s="98" t="s">
        <v>106</v>
      </c>
      <c r="C159" s="107">
        <v>45231</v>
      </c>
      <c r="D159" s="100">
        <v>45626</v>
      </c>
      <c r="E159" s="93" t="s">
        <v>22</v>
      </c>
      <c r="F159" s="93" t="s">
        <v>104</v>
      </c>
    </row>
    <row r="160" spans="1:6" x14ac:dyDescent="0.25">
      <c r="A160" s="98" t="s">
        <v>44</v>
      </c>
      <c r="B160" s="98" t="s">
        <v>106</v>
      </c>
      <c r="C160" s="107">
        <v>45231</v>
      </c>
      <c r="D160" s="100">
        <v>45626</v>
      </c>
      <c r="E160" s="93" t="s">
        <v>24</v>
      </c>
      <c r="F160" s="93">
        <v>3.9279999999999999</v>
      </c>
    </row>
    <row r="161" spans="1:6" x14ac:dyDescent="0.25">
      <c r="A161" s="98" t="s">
        <v>44</v>
      </c>
      <c r="B161" s="98" t="s">
        <v>106</v>
      </c>
      <c r="C161" s="107">
        <v>45231</v>
      </c>
      <c r="D161" s="100">
        <v>45626</v>
      </c>
      <c r="E161" s="93" t="s">
        <v>26</v>
      </c>
      <c r="F161" s="93">
        <v>1.7370000000000001</v>
      </c>
    </row>
    <row r="162" spans="1:6" x14ac:dyDescent="0.25">
      <c r="A162" s="98" t="s">
        <v>44</v>
      </c>
      <c r="B162" s="98" t="s">
        <v>106</v>
      </c>
      <c r="C162" s="107">
        <v>45231</v>
      </c>
      <c r="D162" s="100">
        <v>45626</v>
      </c>
      <c r="E162" s="93" t="s">
        <v>27</v>
      </c>
      <c r="F162" s="93">
        <v>5.5380000000000003</v>
      </c>
    </row>
    <row r="163" spans="1:6" x14ac:dyDescent="0.25">
      <c r="A163" s="98" t="s">
        <v>44</v>
      </c>
      <c r="B163" s="98" t="s">
        <v>106</v>
      </c>
      <c r="C163" s="107">
        <v>45231</v>
      </c>
      <c r="D163" s="100">
        <v>45626</v>
      </c>
      <c r="E163" s="93" t="s">
        <v>29</v>
      </c>
      <c r="F163" s="93">
        <v>5.1449999999999996</v>
      </c>
    </row>
    <row r="164" spans="1:6" x14ac:dyDescent="0.25">
      <c r="A164" s="98" t="s">
        <v>44</v>
      </c>
      <c r="B164" s="98" t="s">
        <v>106</v>
      </c>
      <c r="C164" s="107">
        <v>45231</v>
      </c>
      <c r="D164" s="100">
        <v>45626</v>
      </c>
      <c r="E164" s="93" t="s">
        <v>30</v>
      </c>
      <c r="F164" s="93">
        <v>26.405000000000001</v>
      </c>
    </row>
    <row r="165" spans="1:6" x14ac:dyDescent="0.25">
      <c r="A165" s="98" t="s">
        <v>44</v>
      </c>
      <c r="B165" s="98" t="s">
        <v>106</v>
      </c>
      <c r="C165" s="107">
        <v>45231</v>
      </c>
      <c r="D165" s="100">
        <v>45626</v>
      </c>
      <c r="E165" s="93" t="s">
        <v>31</v>
      </c>
      <c r="F165" s="93">
        <v>32.56</v>
      </c>
    </row>
    <row r="166" spans="1:6" x14ac:dyDescent="0.25">
      <c r="A166" s="98" t="s">
        <v>44</v>
      </c>
      <c r="B166" s="98" t="s">
        <v>106</v>
      </c>
      <c r="C166" s="107">
        <v>45231</v>
      </c>
      <c r="D166" s="100">
        <v>45626</v>
      </c>
      <c r="E166" s="93" t="s">
        <v>32</v>
      </c>
      <c r="F166" s="93">
        <v>0.49</v>
      </c>
    </row>
    <row r="167" spans="1:6" x14ac:dyDescent="0.25">
      <c r="A167" s="98" t="s">
        <v>45</v>
      </c>
      <c r="B167" s="98" t="s">
        <v>106</v>
      </c>
      <c r="C167" s="100">
        <v>44938</v>
      </c>
      <c r="D167" s="100">
        <v>45657</v>
      </c>
      <c r="E167" s="93" t="s">
        <v>10</v>
      </c>
      <c r="F167" s="93">
        <v>6.1369999999999996</v>
      </c>
    </row>
    <row r="168" spans="1:6" x14ac:dyDescent="0.25">
      <c r="A168" s="98" t="s">
        <v>45</v>
      </c>
      <c r="B168" s="98" t="s">
        <v>106</v>
      </c>
      <c r="C168" s="100">
        <v>44938</v>
      </c>
      <c r="D168" s="100">
        <v>45657</v>
      </c>
      <c r="E168" s="93" t="s">
        <v>11</v>
      </c>
      <c r="F168" s="93">
        <v>0.47799999999999998</v>
      </c>
    </row>
    <row r="169" spans="1:6" x14ac:dyDescent="0.25">
      <c r="A169" s="98" t="s">
        <v>45</v>
      </c>
      <c r="B169" s="98" t="s">
        <v>106</v>
      </c>
      <c r="C169" s="100">
        <v>44938</v>
      </c>
      <c r="D169" s="100">
        <v>45657</v>
      </c>
      <c r="E169" s="93" t="s">
        <v>14</v>
      </c>
      <c r="F169" s="93">
        <v>31.215</v>
      </c>
    </row>
    <row r="170" spans="1:6" x14ac:dyDescent="0.25">
      <c r="A170" s="98" t="s">
        <v>45</v>
      </c>
      <c r="B170" s="98" t="s">
        <v>106</v>
      </c>
      <c r="C170" s="100">
        <v>44938</v>
      </c>
      <c r="D170" s="100">
        <v>45657</v>
      </c>
      <c r="E170" s="93" t="s">
        <v>16</v>
      </c>
      <c r="F170" s="93">
        <v>27.704000000000001</v>
      </c>
    </row>
    <row r="171" spans="1:6" x14ac:dyDescent="0.25">
      <c r="A171" s="98" t="s">
        <v>45</v>
      </c>
      <c r="B171" s="98" t="s">
        <v>106</v>
      </c>
      <c r="C171" s="100">
        <v>44938</v>
      </c>
      <c r="D171" s="100">
        <v>45657</v>
      </c>
      <c r="E171" s="93" t="s">
        <v>17</v>
      </c>
      <c r="F171" s="93">
        <v>11.404</v>
      </c>
    </row>
    <row r="172" spans="1:6" x14ac:dyDescent="0.25">
      <c r="A172" s="98" t="s">
        <v>45</v>
      </c>
      <c r="B172" s="98" t="s">
        <v>106</v>
      </c>
      <c r="C172" s="100">
        <v>44938</v>
      </c>
      <c r="D172" s="100">
        <v>45657</v>
      </c>
      <c r="E172" s="93" t="s">
        <v>18</v>
      </c>
      <c r="F172" s="93">
        <v>10.967000000000001</v>
      </c>
    </row>
    <row r="173" spans="1:6" x14ac:dyDescent="0.25">
      <c r="A173" s="98" t="s">
        <v>45</v>
      </c>
      <c r="B173" s="98" t="s">
        <v>106</v>
      </c>
      <c r="C173" s="100">
        <v>44938</v>
      </c>
      <c r="D173" s="100">
        <v>45657</v>
      </c>
      <c r="E173" s="93" t="s">
        <v>20</v>
      </c>
      <c r="F173" s="93">
        <v>7.2050000000000001</v>
      </c>
    </row>
    <row r="174" spans="1:6" x14ac:dyDescent="0.25">
      <c r="A174" s="98" t="s">
        <v>45</v>
      </c>
      <c r="B174" s="98" t="s">
        <v>106</v>
      </c>
      <c r="C174" s="100">
        <v>44938</v>
      </c>
      <c r="D174" s="100">
        <v>45657</v>
      </c>
      <c r="E174" s="93" t="s">
        <v>22</v>
      </c>
      <c r="F174" s="93" t="s">
        <v>104</v>
      </c>
    </row>
    <row r="175" spans="1:6" x14ac:dyDescent="0.25">
      <c r="A175" s="98" t="s">
        <v>45</v>
      </c>
      <c r="B175" s="98" t="s">
        <v>106</v>
      </c>
      <c r="C175" s="100">
        <v>44938</v>
      </c>
      <c r="D175" s="100">
        <v>45657</v>
      </c>
      <c r="E175" s="93" t="s">
        <v>24</v>
      </c>
      <c r="F175" s="93">
        <v>4.6790000000000003</v>
      </c>
    </row>
    <row r="176" spans="1:6" x14ac:dyDescent="0.25">
      <c r="A176" s="98" t="s">
        <v>45</v>
      </c>
      <c r="B176" s="98" t="s">
        <v>106</v>
      </c>
      <c r="C176" s="100">
        <v>44938</v>
      </c>
      <c r="D176" s="100">
        <v>45657</v>
      </c>
      <c r="E176" s="93" t="s">
        <v>26</v>
      </c>
      <c r="F176" s="93">
        <v>2.44</v>
      </c>
    </row>
    <row r="177" spans="1:6" x14ac:dyDescent="0.25">
      <c r="A177" s="98" t="s">
        <v>45</v>
      </c>
      <c r="B177" s="98" t="s">
        <v>106</v>
      </c>
      <c r="C177" s="100">
        <v>44938</v>
      </c>
      <c r="D177" s="100">
        <v>45657</v>
      </c>
      <c r="E177" s="93" t="s">
        <v>27</v>
      </c>
      <c r="F177" s="93">
        <v>6.15</v>
      </c>
    </row>
    <row r="178" spans="1:6" x14ac:dyDescent="0.25">
      <c r="A178" s="98" t="s">
        <v>45</v>
      </c>
      <c r="B178" s="98" t="s">
        <v>106</v>
      </c>
      <c r="C178" s="100">
        <v>44938</v>
      </c>
      <c r="D178" s="100">
        <v>45657</v>
      </c>
      <c r="E178" s="93" t="s">
        <v>29</v>
      </c>
      <c r="F178" s="93">
        <v>4.7380000000000004</v>
      </c>
    </row>
    <row r="179" spans="1:6" x14ac:dyDescent="0.25">
      <c r="A179" s="98" t="s">
        <v>45</v>
      </c>
      <c r="B179" s="98" t="s">
        <v>106</v>
      </c>
      <c r="C179" s="100">
        <v>44938</v>
      </c>
      <c r="D179" s="100">
        <v>45657</v>
      </c>
      <c r="E179" s="93" t="s">
        <v>30</v>
      </c>
      <c r="F179" s="93">
        <v>24.568000000000001</v>
      </c>
    </row>
    <row r="180" spans="1:6" x14ac:dyDescent="0.25">
      <c r="A180" s="98" t="s">
        <v>45</v>
      </c>
      <c r="B180" s="98" t="s">
        <v>106</v>
      </c>
      <c r="C180" s="100">
        <v>44938</v>
      </c>
      <c r="D180" s="100">
        <v>45657</v>
      </c>
      <c r="E180" s="93" t="s">
        <v>31</v>
      </c>
      <c r="F180" s="93">
        <v>36.731999999999999</v>
      </c>
    </row>
    <row r="181" spans="1:6" x14ac:dyDescent="0.25">
      <c r="A181" s="98" t="s">
        <v>45</v>
      </c>
      <c r="B181" s="98" t="s">
        <v>106</v>
      </c>
      <c r="C181" s="100">
        <v>44938</v>
      </c>
      <c r="D181" s="100">
        <v>45657</v>
      </c>
      <c r="E181" s="93" t="s">
        <v>32</v>
      </c>
      <c r="F181" s="93">
        <v>0.58299999999999996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5AAAE-201C-46FF-A27C-C780EF9A7E89}">
  <dimension ref="A1:H145"/>
  <sheetViews>
    <sheetView topLeftCell="A41" workbookViewId="0">
      <selection activeCell="A74" sqref="A74"/>
    </sheetView>
  </sheetViews>
  <sheetFormatPr baseColWidth="10" defaultRowHeight="15" x14ac:dyDescent="0.25"/>
  <cols>
    <col min="1" max="1" width="10.7109375" style="48" customWidth="1"/>
    <col min="2" max="2" width="21.28515625" style="48" bestFit="1" customWidth="1"/>
    <col min="3" max="3" width="21.7109375" style="49" bestFit="1" customWidth="1"/>
    <col min="4" max="4" width="20.42578125" style="49" bestFit="1" customWidth="1"/>
    <col min="5" max="5" width="37.5703125" style="48" bestFit="1" customWidth="1"/>
    <col min="6" max="6" width="9.5703125" style="47" bestFit="1" customWidth="1"/>
    <col min="7" max="7" width="7.7109375" style="47" bestFit="1" customWidth="1"/>
    <col min="8" max="8" width="24.85546875" bestFit="1" customWidth="1"/>
  </cols>
  <sheetData>
    <row r="1" spans="1:7" x14ac:dyDescent="0.25">
      <c r="A1" s="40" t="s">
        <v>70</v>
      </c>
      <c r="B1" s="40" t="s">
        <v>71</v>
      </c>
      <c r="C1" s="39" t="s">
        <v>46</v>
      </c>
      <c r="D1" s="39" t="s">
        <v>47</v>
      </c>
      <c r="E1" s="40" t="s">
        <v>48</v>
      </c>
      <c r="F1" s="41" t="s">
        <v>49</v>
      </c>
      <c r="G1" s="41" t="s">
        <v>31</v>
      </c>
    </row>
    <row r="2" spans="1:7" x14ac:dyDescent="0.25">
      <c r="A2" s="40" t="s">
        <v>9</v>
      </c>
      <c r="B2" s="40" t="s">
        <v>72</v>
      </c>
      <c r="C2" s="45">
        <v>44927</v>
      </c>
      <c r="D2" s="45">
        <v>45322</v>
      </c>
      <c r="E2" s="40" t="s">
        <v>73</v>
      </c>
      <c r="F2" s="41">
        <v>1.02</v>
      </c>
      <c r="G2" s="41"/>
    </row>
    <row r="3" spans="1:7" x14ac:dyDescent="0.25">
      <c r="A3" s="40" t="s">
        <v>9</v>
      </c>
      <c r="B3" s="40" t="s">
        <v>72</v>
      </c>
      <c r="C3" s="45">
        <v>44927</v>
      </c>
      <c r="D3" s="45">
        <v>45322</v>
      </c>
      <c r="E3" s="40" t="s">
        <v>74</v>
      </c>
      <c r="F3" s="41">
        <v>6.0000000000000001E-3</v>
      </c>
      <c r="G3" s="41"/>
    </row>
    <row r="4" spans="1:7" x14ac:dyDescent="0.25">
      <c r="A4" s="40" t="s">
        <v>9</v>
      </c>
      <c r="B4" s="40" t="s">
        <v>72</v>
      </c>
      <c r="C4" s="45">
        <v>44927</v>
      </c>
      <c r="D4" s="45">
        <v>45322</v>
      </c>
      <c r="E4" s="40" t="s">
        <v>75</v>
      </c>
      <c r="F4" s="41">
        <v>2.427</v>
      </c>
      <c r="G4" s="41"/>
    </row>
    <row r="5" spans="1:7" x14ac:dyDescent="0.25">
      <c r="A5" s="40" t="s">
        <v>9</v>
      </c>
      <c r="B5" s="40" t="s">
        <v>72</v>
      </c>
      <c r="C5" s="45">
        <v>44927</v>
      </c>
      <c r="D5" s="45">
        <v>45322</v>
      </c>
      <c r="E5" s="40" t="s">
        <v>76</v>
      </c>
      <c r="F5" s="41">
        <v>1.462</v>
      </c>
      <c r="G5" s="41"/>
    </row>
    <row r="6" spans="1:7" x14ac:dyDescent="0.25">
      <c r="A6" s="40" t="s">
        <v>9</v>
      </c>
      <c r="B6" s="40" t="s">
        <v>72</v>
      </c>
      <c r="C6" s="45">
        <v>44927</v>
      </c>
      <c r="D6" s="45">
        <v>45322</v>
      </c>
      <c r="E6" s="40" t="s">
        <v>77</v>
      </c>
      <c r="F6" s="41">
        <v>0.56499999999999995</v>
      </c>
      <c r="G6" s="41"/>
    </row>
    <row r="7" spans="1:7" x14ac:dyDescent="0.25">
      <c r="A7" s="40" t="s">
        <v>9</v>
      </c>
      <c r="B7" s="40" t="s">
        <v>72</v>
      </c>
      <c r="C7" s="45">
        <v>44927</v>
      </c>
      <c r="D7" s="45">
        <v>45322</v>
      </c>
      <c r="E7" s="40" t="s">
        <v>78</v>
      </c>
      <c r="F7" s="41">
        <v>0</v>
      </c>
      <c r="G7" s="41">
        <v>0.26100000000000001</v>
      </c>
    </row>
    <row r="8" spans="1:7" x14ac:dyDescent="0.25">
      <c r="A8" s="40" t="s">
        <v>9</v>
      </c>
      <c r="B8" s="40" t="s">
        <v>79</v>
      </c>
      <c r="C8" s="45">
        <v>44927</v>
      </c>
      <c r="D8" s="45">
        <v>45322</v>
      </c>
      <c r="E8" s="40" t="s">
        <v>73</v>
      </c>
      <c r="F8" s="41">
        <v>21.131</v>
      </c>
      <c r="G8" s="41"/>
    </row>
    <row r="9" spans="1:7" x14ac:dyDescent="0.25">
      <c r="A9" s="40" t="s">
        <v>9</v>
      </c>
      <c r="B9" s="40" t="s">
        <v>79</v>
      </c>
      <c r="C9" s="45">
        <v>44927</v>
      </c>
      <c r="D9" s="45">
        <v>45322</v>
      </c>
      <c r="E9" s="40" t="s">
        <v>74</v>
      </c>
      <c r="F9" s="41">
        <v>0.17299999999999999</v>
      </c>
      <c r="G9" s="41"/>
    </row>
    <row r="10" spans="1:7" x14ac:dyDescent="0.25">
      <c r="A10" s="40" t="s">
        <v>9</v>
      </c>
      <c r="B10" s="40" t="s">
        <v>79</v>
      </c>
      <c r="C10" s="45">
        <v>44927</v>
      </c>
      <c r="D10" s="45">
        <v>45322</v>
      </c>
      <c r="E10" s="40" t="s">
        <v>75</v>
      </c>
      <c r="F10" s="41">
        <v>64.438999999999993</v>
      </c>
      <c r="G10" s="41"/>
    </row>
    <row r="11" spans="1:7" x14ac:dyDescent="0.25">
      <c r="A11" s="40" t="s">
        <v>9</v>
      </c>
      <c r="B11" s="40" t="s">
        <v>79</v>
      </c>
      <c r="C11" s="45">
        <v>44927</v>
      </c>
      <c r="D11" s="45">
        <v>45322</v>
      </c>
      <c r="E11" s="40" t="s">
        <v>76</v>
      </c>
      <c r="F11" s="41">
        <v>21.038</v>
      </c>
      <c r="G11" s="41"/>
    </row>
    <row r="12" spans="1:7" x14ac:dyDescent="0.25">
      <c r="A12" s="40" t="s">
        <v>9</v>
      </c>
      <c r="B12" s="40" t="s">
        <v>79</v>
      </c>
      <c r="C12" s="45">
        <v>44927</v>
      </c>
      <c r="D12" s="45">
        <v>45322</v>
      </c>
      <c r="E12" s="40" t="s">
        <v>77</v>
      </c>
      <c r="F12" s="41">
        <v>11.163</v>
      </c>
      <c r="G12" s="41"/>
    </row>
    <row r="13" spans="1:7" x14ac:dyDescent="0.25">
      <c r="A13" s="40" t="s">
        <v>9</v>
      </c>
      <c r="B13" s="40" t="s">
        <v>79</v>
      </c>
      <c r="C13" s="45">
        <v>44927</v>
      </c>
      <c r="D13" s="45">
        <v>45322</v>
      </c>
      <c r="E13" s="40" t="s">
        <v>78</v>
      </c>
      <c r="F13" s="41">
        <v>0</v>
      </c>
      <c r="G13" s="41">
        <v>40.674999999999997</v>
      </c>
    </row>
    <row r="14" spans="1:7" x14ac:dyDescent="0.25">
      <c r="A14" s="40" t="s">
        <v>33</v>
      </c>
      <c r="B14" s="40" t="s">
        <v>72</v>
      </c>
      <c r="C14" s="45">
        <v>44928</v>
      </c>
      <c r="D14" s="45">
        <v>45350</v>
      </c>
      <c r="E14" s="40" t="s">
        <v>73</v>
      </c>
      <c r="F14" s="41">
        <v>0.72699999999999998</v>
      </c>
      <c r="G14" s="41"/>
    </row>
    <row r="15" spans="1:7" x14ac:dyDescent="0.25">
      <c r="A15" s="40" t="s">
        <v>33</v>
      </c>
      <c r="B15" s="40" t="s">
        <v>72</v>
      </c>
      <c r="C15" s="45">
        <v>44928</v>
      </c>
      <c r="D15" s="45">
        <v>45350</v>
      </c>
      <c r="E15" s="40" t="s">
        <v>74</v>
      </c>
      <c r="F15" s="41">
        <v>8.2000000000000003E-2</v>
      </c>
      <c r="G15" s="41"/>
    </row>
    <row r="16" spans="1:7" x14ac:dyDescent="0.25">
      <c r="A16" s="40" t="s">
        <v>33</v>
      </c>
      <c r="B16" s="40" t="s">
        <v>72</v>
      </c>
      <c r="C16" s="45">
        <v>44928</v>
      </c>
      <c r="D16" s="45">
        <v>45350</v>
      </c>
      <c r="E16" s="40" t="s">
        <v>75</v>
      </c>
      <c r="F16" s="41">
        <v>1.5449999999999999</v>
      </c>
      <c r="G16" s="41"/>
    </row>
    <row r="17" spans="1:8" x14ac:dyDescent="0.25">
      <c r="A17" s="40" t="s">
        <v>33</v>
      </c>
      <c r="B17" s="40" t="s">
        <v>72</v>
      </c>
      <c r="C17" s="45">
        <v>44928</v>
      </c>
      <c r="D17" s="45">
        <v>45350</v>
      </c>
      <c r="E17" s="40" t="s">
        <v>76</v>
      </c>
      <c r="F17" s="41">
        <v>0.88600000000000001</v>
      </c>
      <c r="G17" s="41"/>
    </row>
    <row r="18" spans="1:8" ht="15.75" x14ac:dyDescent="0.25">
      <c r="A18" s="40" t="s">
        <v>33</v>
      </c>
      <c r="B18" s="40" t="s">
        <v>72</v>
      </c>
      <c r="C18" s="45">
        <v>44928</v>
      </c>
      <c r="D18" s="45">
        <v>45350</v>
      </c>
      <c r="E18" s="40" t="s">
        <v>77</v>
      </c>
      <c r="F18" s="41">
        <v>0.375</v>
      </c>
      <c r="G18" s="41"/>
      <c r="H18" s="46"/>
    </row>
    <row r="19" spans="1:8" ht="15.75" x14ac:dyDescent="0.25">
      <c r="A19" s="40" t="s">
        <v>33</v>
      </c>
      <c r="B19" s="40" t="s">
        <v>72</v>
      </c>
      <c r="C19" s="45">
        <v>44928</v>
      </c>
      <c r="D19" s="45">
        <v>45350</v>
      </c>
      <c r="E19" s="40" t="s">
        <v>78</v>
      </c>
      <c r="F19" s="41">
        <v>0.377</v>
      </c>
      <c r="G19" s="41">
        <v>0.19900000000000001</v>
      </c>
      <c r="H19" s="46"/>
    </row>
    <row r="20" spans="1:8" ht="15.75" x14ac:dyDescent="0.25">
      <c r="A20" s="40" t="s">
        <v>33</v>
      </c>
      <c r="B20" s="40" t="s">
        <v>79</v>
      </c>
      <c r="C20" s="45">
        <v>44928</v>
      </c>
      <c r="D20" s="45">
        <v>45350</v>
      </c>
      <c r="E20" s="40" t="s">
        <v>73</v>
      </c>
      <c r="F20" s="41">
        <v>19.167000000000002</v>
      </c>
      <c r="G20" s="41"/>
      <c r="H20" s="46"/>
    </row>
    <row r="21" spans="1:8" ht="15.75" x14ac:dyDescent="0.25">
      <c r="A21" s="40" t="s">
        <v>33</v>
      </c>
      <c r="B21" s="40" t="s">
        <v>79</v>
      </c>
      <c r="C21" s="45">
        <v>44928</v>
      </c>
      <c r="D21" s="45">
        <v>45350</v>
      </c>
      <c r="E21" s="40" t="s">
        <v>74</v>
      </c>
      <c r="F21" s="41">
        <v>7.9000000000000001E-2</v>
      </c>
      <c r="G21" s="41"/>
      <c r="H21" s="46"/>
    </row>
    <row r="22" spans="1:8" ht="15.75" x14ac:dyDescent="0.25">
      <c r="A22" s="40" t="s">
        <v>33</v>
      </c>
      <c r="B22" s="40" t="s">
        <v>79</v>
      </c>
      <c r="C22" s="45">
        <v>44928</v>
      </c>
      <c r="D22" s="45">
        <v>45350</v>
      </c>
      <c r="E22" s="40" t="s">
        <v>75</v>
      </c>
      <c r="F22" s="41">
        <v>54.526000000000003</v>
      </c>
      <c r="G22" s="41"/>
      <c r="H22" s="46"/>
    </row>
    <row r="23" spans="1:8" ht="15.75" x14ac:dyDescent="0.25">
      <c r="A23" s="40" t="s">
        <v>33</v>
      </c>
      <c r="B23" s="40" t="s">
        <v>79</v>
      </c>
      <c r="C23" s="45">
        <v>44928</v>
      </c>
      <c r="D23" s="45">
        <v>45350</v>
      </c>
      <c r="E23" s="40" t="s">
        <v>76</v>
      </c>
      <c r="F23" s="41">
        <v>18.550999999999998</v>
      </c>
      <c r="G23" s="41"/>
      <c r="H23" s="46"/>
    </row>
    <row r="24" spans="1:8" ht="15.75" x14ac:dyDescent="0.25">
      <c r="A24" s="40" t="s">
        <v>33</v>
      </c>
      <c r="B24" s="40" t="s">
        <v>79</v>
      </c>
      <c r="C24" s="45">
        <v>44928</v>
      </c>
      <c r="D24" s="45">
        <v>45350</v>
      </c>
      <c r="E24" s="40" t="s">
        <v>77</v>
      </c>
      <c r="F24" s="41">
        <v>10.786</v>
      </c>
      <c r="G24" s="41"/>
      <c r="H24" s="46"/>
    </row>
    <row r="25" spans="1:8" ht="15.75" x14ac:dyDescent="0.25">
      <c r="A25" s="40" t="s">
        <v>33</v>
      </c>
      <c r="B25" s="40" t="s">
        <v>79</v>
      </c>
      <c r="C25" s="45">
        <v>44928</v>
      </c>
      <c r="D25" s="45">
        <v>45350</v>
      </c>
      <c r="E25" s="40" t="s">
        <v>78</v>
      </c>
      <c r="F25" s="41">
        <v>0</v>
      </c>
      <c r="G25" s="41">
        <v>27.178000000000001</v>
      </c>
      <c r="H25" s="46"/>
    </row>
    <row r="26" spans="1:8" ht="15.75" x14ac:dyDescent="0.25">
      <c r="A26" s="40" t="s">
        <v>36</v>
      </c>
      <c r="B26" s="40" t="s">
        <v>72</v>
      </c>
      <c r="C26" s="45">
        <v>44929</v>
      </c>
      <c r="D26" s="45">
        <v>45382</v>
      </c>
      <c r="E26" s="40" t="s">
        <v>73</v>
      </c>
      <c r="F26" s="41">
        <v>0.82199999999999995</v>
      </c>
      <c r="G26" s="41"/>
      <c r="H26" s="46"/>
    </row>
    <row r="27" spans="1:8" ht="15.75" x14ac:dyDescent="0.25">
      <c r="A27" s="40" t="s">
        <v>36</v>
      </c>
      <c r="B27" s="40" t="s">
        <v>72</v>
      </c>
      <c r="C27" s="45">
        <v>44929</v>
      </c>
      <c r="D27" s="45">
        <v>45382</v>
      </c>
      <c r="E27" s="40" t="s">
        <v>74</v>
      </c>
      <c r="F27" s="41">
        <v>0.01</v>
      </c>
      <c r="G27" s="41"/>
      <c r="H27" s="46"/>
    </row>
    <row r="28" spans="1:8" x14ac:dyDescent="0.25">
      <c r="A28" s="40" t="s">
        <v>36</v>
      </c>
      <c r="B28" s="40" t="s">
        <v>72</v>
      </c>
      <c r="C28" s="45">
        <v>44929</v>
      </c>
      <c r="D28" s="45">
        <v>45382</v>
      </c>
      <c r="E28" s="40" t="s">
        <v>75</v>
      </c>
      <c r="F28" s="41">
        <v>1.944</v>
      </c>
      <c r="G28" s="41"/>
    </row>
    <row r="29" spans="1:8" x14ac:dyDescent="0.25">
      <c r="A29" s="40" t="s">
        <v>36</v>
      </c>
      <c r="B29" s="40" t="s">
        <v>72</v>
      </c>
      <c r="C29" s="45">
        <v>44929</v>
      </c>
      <c r="D29" s="45">
        <v>45382</v>
      </c>
      <c r="E29" s="40" t="s">
        <v>76</v>
      </c>
      <c r="F29" s="41">
        <v>1.1259999999999999</v>
      </c>
      <c r="G29" s="41"/>
    </row>
    <row r="30" spans="1:8" x14ac:dyDescent="0.25">
      <c r="A30" s="40" t="s">
        <v>36</v>
      </c>
      <c r="B30" s="40" t="s">
        <v>72</v>
      </c>
      <c r="C30" s="45">
        <v>44929</v>
      </c>
      <c r="D30" s="45">
        <v>45382</v>
      </c>
      <c r="E30" s="40" t="s">
        <v>77</v>
      </c>
      <c r="F30" s="41">
        <v>0.47399999999999998</v>
      </c>
      <c r="G30" s="41"/>
    </row>
    <row r="31" spans="1:8" x14ac:dyDescent="0.25">
      <c r="A31" s="40" t="s">
        <v>36</v>
      </c>
      <c r="B31" s="40" t="s">
        <v>72</v>
      </c>
      <c r="C31" s="45">
        <v>44929</v>
      </c>
      <c r="D31" s="45">
        <v>45382</v>
      </c>
      <c r="E31" s="40" t="s">
        <v>78</v>
      </c>
      <c r="F31" s="41">
        <v>1.6E-2</v>
      </c>
      <c r="G31" s="41">
        <v>0.26500000000000001</v>
      </c>
    </row>
    <row r="32" spans="1:8" x14ac:dyDescent="0.25">
      <c r="A32" s="40" t="s">
        <v>36</v>
      </c>
      <c r="B32" s="40" t="s">
        <v>79</v>
      </c>
      <c r="C32" s="45">
        <v>44929</v>
      </c>
      <c r="D32" s="45">
        <v>45382</v>
      </c>
      <c r="E32" s="40" t="s">
        <v>73</v>
      </c>
      <c r="F32" s="41">
        <v>17.905999999999999</v>
      </c>
      <c r="G32" s="41"/>
    </row>
    <row r="33" spans="1:7" x14ac:dyDescent="0.25">
      <c r="A33" s="40" t="s">
        <v>36</v>
      </c>
      <c r="B33" s="40" t="s">
        <v>79</v>
      </c>
      <c r="C33" s="45">
        <v>44929</v>
      </c>
      <c r="D33" s="45">
        <v>45382</v>
      </c>
      <c r="E33" s="40" t="s">
        <v>74</v>
      </c>
      <c r="F33" s="41">
        <v>0.13900000000000001</v>
      </c>
      <c r="G33" s="41"/>
    </row>
    <row r="34" spans="1:7" x14ac:dyDescent="0.25">
      <c r="A34" s="40" t="s">
        <v>36</v>
      </c>
      <c r="B34" s="40" t="s">
        <v>79</v>
      </c>
      <c r="C34" s="45">
        <v>44929</v>
      </c>
      <c r="D34" s="45">
        <v>45382</v>
      </c>
      <c r="E34" s="40" t="s">
        <v>75</v>
      </c>
      <c r="F34" s="41">
        <v>44.207000000000001</v>
      </c>
      <c r="G34" s="41"/>
    </row>
    <row r="35" spans="1:7" x14ac:dyDescent="0.25">
      <c r="A35" s="40" t="s">
        <v>36</v>
      </c>
      <c r="B35" s="40" t="s">
        <v>79</v>
      </c>
      <c r="C35" s="45">
        <v>44929</v>
      </c>
      <c r="D35" s="45">
        <v>45382</v>
      </c>
      <c r="E35" s="40" t="s">
        <v>76</v>
      </c>
      <c r="F35" s="41">
        <v>17.59</v>
      </c>
      <c r="G35" s="41"/>
    </row>
    <row r="36" spans="1:7" x14ac:dyDescent="0.25">
      <c r="A36" s="40" t="s">
        <v>36</v>
      </c>
      <c r="B36" s="40" t="s">
        <v>79</v>
      </c>
      <c r="C36" s="45">
        <v>44929</v>
      </c>
      <c r="D36" s="45">
        <v>45382</v>
      </c>
      <c r="E36" s="40" t="s">
        <v>77</v>
      </c>
      <c r="F36" s="41">
        <v>9.4209999999999994</v>
      </c>
      <c r="G36" s="41"/>
    </row>
    <row r="37" spans="1:7" x14ac:dyDescent="0.25">
      <c r="A37" s="40" t="s">
        <v>36</v>
      </c>
      <c r="B37" s="40" t="s">
        <v>79</v>
      </c>
      <c r="C37" s="45">
        <v>44929</v>
      </c>
      <c r="D37" s="45">
        <v>45382</v>
      </c>
      <c r="E37" s="40" t="s">
        <v>78</v>
      </c>
      <c r="F37" s="41">
        <v>0</v>
      </c>
      <c r="G37" s="41">
        <v>28.167000000000002</v>
      </c>
    </row>
    <row r="38" spans="1:7" x14ac:dyDescent="0.25">
      <c r="A38" s="40" t="s">
        <v>37</v>
      </c>
      <c r="B38" s="40" t="s">
        <v>72</v>
      </c>
      <c r="C38" s="45">
        <v>44930</v>
      </c>
      <c r="D38" s="39">
        <v>45412</v>
      </c>
      <c r="E38" s="40" t="s">
        <v>73</v>
      </c>
      <c r="F38" s="41">
        <v>0.63600000000000001</v>
      </c>
      <c r="G38" s="41"/>
    </row>
    <row r="39" spans="1:7" x14ac:dyDescent="0.25">
      <c r="A39" s="40" t="s">
        <v>37</v>
      </c>
      <c r="B39" s="40" t="s">
        <v>72</v>
      </c>
      <c r="C39" s="45">
        <v>44930</v>
      </c>
      <c r="D39" s="39">
        <v>45412</v>
      </c>
      <c r="E39" s="40" t="s">
        <v>74</v>
      </c>
      <c r="F39" s="41">
        <v>1.0999999999999999E-2</v>
      </c>
      <c r="G39" s="41"/>
    </row>
    <row r="40" spans="1:7" x14ac:dyDescent="0.25">
      <c r="A40" s="40" t="s">
        <v>37</v>
      </c>
      <c r="B40" s="40" t="s">
        <v>72</v>
      </c>
      <c r="C40" s="45">
        <v>44930</v>
      </c>
      <c r="D40" s="39">
        <v>45412</v>
      </c>
      <c r="E40" s="40" t="s">
        <v>75</v>
      </c>
      <c r="F40" s="41">
        <v>1.6870000000000001</v>
      </c>
      <c r="G40" s="41"/>
    </row>
    <row r="41" spans="1:7" x14ac:dyDescent="0.25">
      <c r="A41" s="40" t="s">
        <v>37</v>
      </c>
      <c r="B41" s="40" t="s">
        <v>72</v>
      </c>
      <c r="C41" s="45">
        <v>44930</v>
      </c>
      <c r="D41" s="39">
        <v>45412</v>
      </c>
      <c r="E41" s="40" t="s">
        <v>76</v>
      </c>
      <c r="F41" s="41">
        <v>1.2050000000000001</v>
      </c>
      <c r="G41" s="41"/>
    </row>
    <row r="42" spans="1:7" x14ac:dyDescent="0.25">
      <c r="A42" s="40" t="s">
        <v>37</v>
      </c>
      <c r="B42" s="40" t="s">
        <v>72</v>
      </c>
      <c r="C42" s="45">
        <v>44930</v>
      </c>
      <c r="D42" s="39">
        <v>45412</v>
      </c>
      <c r="E42" s="40" t="s">
        <v>77</v>
      </c>
      <c r="F42" s="41">
        <v>0.35399999999999998</v>
      </c>
      <c r="G42" s="41"/>
    </row>
    <row r="43" spans="1:7" x14ac:dyDescent="0.25">
      <c r="A43" s="40" t="s">
        <v>37</v>
      </c>
      <c r="B43" s="40" t="s">
        <v>72</v>
      </c>
      <c r="C43" s="45">
        <v>44930</v>
      </c>
      <c r="D43" s="39">
        <v>45412</v>
      </c>
      <c r="E43" s="40" t="s">
        <v>78</v>
      </c>
      <c r="F43" s="41">
        <v>0.32400000000000001</v>
      </c>
      <c r="G43" s="41">
        <v>0.16600000000000001</v>
      </c>
    </row>
    <row r="44" spans="1:7" x14ac:dyDescent="0.25">
      <c r="A44" s="40" t="s">
        <v>37</v>
      </c>
      <c r="B44" s="40" t="s">
        <v>79</v>
      </c>
      <c r="C44" s="45">
        <v>44930</v>
      </c>
      <c r="D44" s="39">
        <v>45412</v>
      </c>
      <c r="E44" s="40" t="s">
        <v>73</v>
      </c>
      <c r="F44" s="41">
        <v>23.859000000000002</v>
      </c>
      <c r="G44" s="41"/>
    </row>
    <row r="45" spans="1:7" x14ac:dyDescent="0.25">
      <c r="A45" s="40" t="s">
        <v>37</v>
      </c>
      <c r="B45" s="40" t="s">
        <v>79</v>
      </c>
      <c r="C45" s="45">
        <v>44930</v>
      </c>
      <c r="D45" s="39">
        <v>45412</v>
      </c>
      <c r="E45" s="40" t="s">
        <v>74</v>
      </c>
      <c r="F45" s="41">
        <v>0.16200000000000001</v>
      </c>
      <c r="G45" s="41"/>
    </row>
    <row r="46" spans="1:7" x14ac:dyDescent="0.25">
      <c r="A46" s="40" t="s">
        <v>37</v>
      </c>
      <c r="B46" s="40" t="s">
        <v>79</v>
      </c>
      <c r="C46" s="45">
        <v>44930</v>
      </c>
      <c r="D46" s="39">
        <v>45412</v>
      </c>
      <c r="E46" s="40" t="s">
        <v>75</v>
      </c>
      <c r="F46" s="41">
        <v>52.573</v>
      </c>
      <c r="G46" s="41"/>
    </row>
    <row r="47" spans="1:7" x14ac:dyDescent="0.25">
      <c r="A47" s="40" t="s">
        <v>37</v>
      </c>
      <c r="B47" s="40" t="s">
        <v>79</v>
      </c>
      <c r="C47" s="45">
        <v>44930</v>
      </c>
      <c r="D47" s="39">
        <v>45412</v>
      </c>
      <c r="E47" s="40" t="s">
        <v>76</v>
      </c>
      <c r="F47" s="41">
        <v>24.873000000000001</v>
      </c>
      <c r="G47" s="41"/>
    </row>
    <row r="48" spans="1:7" x14ac:dyDescent="0.25">
      <c r="A48" s="40" t="s">
        <v>37</v>
      </c>
      <c r="B48" s="40" t="s">
        <v>79</v>
      </c>
      <c r="C48" s="45">
        <v>44930</v>
      </c>
      <c r="D48" s="39">
        <v>45412</v>
      </c>
      <c r="E48" s="40" t="s">
        <v>77</v>
      </c>
      <c r="F48" s="41">
        <v>13.058</v>
      </c>
      <c r="G48" s="41"/>
    </row>
    <row r="49" spans="1:7" x14ac:dyDescent="0.25">
      <c r="A49" s="40" t="s">
        <v>37</v>
      </c>
      <c r="B49" s="40" t="s">
        <v>79</v>
      </c>
      <c r="C49" s="45">
        <v>44930</v>
      </c>
      <c r="D49" s="39">
        <v>45412</v>
      </c>
      <c r="E49" s="40" t="s">
        <v>78</v>
      </c>
      <c r="F49" s="41">
        <v>0</v>
      </c>
      <c r="G49" s="41">
        <v>31.416</v>
      </c>
    </row>
    <row r="50" spans="1:7" x14ac:dyDescent="0.25">
      <c r="A50" s="40" t="s">
        <v>38</v>
      </c>
      <c r="B50" s="40" t="s">
        <v>72</v>
      </c>
      <c r="C50" s="45">
        <v>44931</v>
      </c>
      <c r="D50" s="45">
        <v>45443</v>
      </c>
      <c r="E50" s="40" t="s">
        <v>73</v>
      </c>
      <c r="F50" s="41">
        <v>1.5129999999999999</v>
      </c>
      <c r="G50" s="41"/>
    </row>
    <row r="51" spans="1:7" x14ac:dyDescent="0.25">
      <c r="A51" s="40" t="s">
        <v>38</v>
      </c>
      <c r="B51" s="40" t="s">
        <v>72</v>
      </c>
      <c r="C51" s="45">
        <v>44931</v>
      </c>
      <c r="D51" s="45">
        <v>45443</v>
      </c>
      <c r="E51" s="40" t="s">
        <v>74</v>
      </c>
      <c r="F51" s="41">
        <v>3.0000000000000001E-3</v>
      </c>
      <c r="G51" s="41"/>
    </row>
    <row r="52" spans="1:7" x14ac:dyDescent="0.25">
      <c r="A52" s="40" t="s">
        <v>38</v>
      </c>
      <c r="B52" s="40" t="s">
        <v>72</v>
      </c>
      <c r="C52" s="45">
        <v>44931</v>
      </c>
      <c r="D52" s="45">
        <v>45443</v>
      </c>
      <c r="E52" s="40" t="s">
        <v>75</v>
      </c>
      <c r="F52" s="41">
        <v>1.752</v>
      </c>
      <c r="G52" s="41"/>
    </row>
    <row r="53" spans="1:7" x14ac:dyDescent="0.25">
      <c r="A53" s="40" t="s">
        <v>38</v>
      </c>
      <c r="B53" s="40" t="s">
        <v>72</v>
      </c>
      <c r="C53" s="45">
        <v>44931</v>
      </c>
      <c r="D53" s="45">
        <v>45443</v>
      </c>
      <c r="E53" s="40" t="s">
        <v>76</v>
      </c>
      <c r="F53" s="41">
        <v>1.3440000000000001</v>
      </c>
      <c r="G53" s="41"/>
    </row>
    <row r="54" spans="1:7" x14ac:dyDescent="0.25">
      <c r="A54" s="40" t="s">
        <v>38</v>
      </c>
      <c r="B54" s="40" t="s">
        <v>72</v>
      </c>
      <c r="C54" s="45">
        <v>44931</v>
      </c>
      <c r="D54" s="45">
        <v>45443</v>
      </c>
      <c r="E54" s="40" t="s">
        <v>77</v>
      </c>
      <c r="F54" s="41">
        <v>0.70799999999999996</v>
      </c>
      <c r="G54" s="41"/>
    </row>
    <row r="55" spans="1:7" x14ac:dyDescent="0.25">
      <c r="A55" s="40" t="s">
        <v>38</v>
      </c>
      <c r="B55" s="40" t="s">
        <v>72</v>
      </c>
      <c r="C55" s="45">
        <v>44931</v>
      </c>
      <c r="D55" s="45">
        <v>45443</v>
      </c>
      <c r="E55" s="40" t="s">
        <v>78</v>
      </c>
      <c r="F55" s="41">
        <v>0</v>
      </c>
      <c r="G55" s="41">
        <v>0.20599999999999999</v>
      </c>
    </row>
    <row r="56" spans="1:7" x14ac:dyDescent="0.25">
      <c r="A56" s="40" t="s">
        <v>38</v>
      </c>
      <c r="B56" s="40" t="s">
        <v>79</v>
      </c>
      <c r="C56" s="45">
        <v>44931</v>
      </c>
      <c r="D56" s="45">
        <v>45443</v>
      </c>
      <c r="E56" s="40" t="s">
        <v>73</v>
      </c>
      <c r="F56" s="41">
        <v>20.96</v>
      </c>
      <c r="G56" s="41"/>
    </row>
    <row r="57" spans="1:7" x14ac:dyDescent="0.25">
      <c r="A57" s="40" t="s">
        <v>38</v>
      </c>
      <c r="B57" s="40" t="s">
        <v>79</v>
      </c>
      <c r="C57" s="45">
        <v>44931</v>
      </c>
      <c r="D57" s="45">
        <v>45443</v>
      </c>
      <c r="E57" s="40" t="s">
        <v>74</v>
      </c>
      <c r="F57" s="41">
        <v>9.9000000000000005E-2</v>
      </c>
      <c r="G57" s="41"/>
    </row>
    <row r="58" spans="1:7" x14ac:dyDescent="0.25">
      <c r="A58" s="40" t="s">
        <v>38</v>
      </c>
      <c r="B58" s="40" t="s">
        <v>79</v>
      </c>
      <c r="C58" s="45">
        <v>44931</v>
      </c>
      <c r="D58" s="45">
        <v>45443</v>
      </c>
      <c r="E58" s="40" t="s">
        <v>75</v>
      </c>
      <c r="F58" s="41">
        <v>48.485999999999997</v>
      </c>
      <c r="G58" s="41"/>
    </row>
    <row r="59" spans="1:7" x14ac:dyDescent="0.25">
      <c r="A59" s="40" t="s">
        <v>38</v>
      </c>
      <c r="B59" s="40" t="s">
        <v>79</v>
      </c>
      <c r="C59" s="45">
        <v>44931</v>
      </c>
      <c r="D59" s="45">
        <v>45443</v>
      </c>
      <c r="E59" s="40" t="s">
        <v>76</v>
      </c>
      <c r="F59" s="41">
        <v>17.591999999999999</v>
      </c>
      <c r="G59" s="41"/>
    </row>
    <row r="60" spans="1:7" x14ac:dyDescent="0.25">
      <c r="A60" s="40" t="s">
        <v>38</v>
      </c>
      <c r="B60" s="40" t="s">
        <v>79</v>
      </c>
      <c r="C60" s="45">
        <v>44931</v>
      </c>
      <c r="D60" s="45">
        <v>45443</v>
      </c>
      <c r="E60" s="40" t="s">
        <v>77</v>
      </c>
      <c r="F60" s="41">
        <v>11.853999999999999</v>
      </c>
      <c r="G60" s="41"/>
    </row>
    <row r="61" spans="1:7" x14ac:dyDescent="0.25">
      <c r="A61" s="40" t="s">
        <v>38</v>
      </c>
      <c r="B61" s="40" t="s">
        <v>79</v>
      </c>
      <c r="C61" s="45">
        <v>44931</v>
      </c>
      <c r="D61" s="45">
        <v>45443</v>
      </c>
      <c r="E61" s="40" t="s">
        <v>78</v>
      </c>
      <c r="F61" s="41">
        <v>0</v>
      </c>
      <c r="G61" s="41">
        <v>30.94</v>
      </c>
    </row>
    <row r="62" spans="1:7" x14ac:dyDescent="0.25">
      <c r="A62" s="39" t="s">
        <v>39</v>
      </c>
      <c r="B62" s="40" t="s">
        <v>72</v>
      </c>
      <c r="C62" s="45">
        <v>44932</v>
      </c>
      <c r="D62" s="39">
        <v>45473</v>
      </c>
      <c r="E62" s="40" t="s">
        <v>73</v>
      </c>
      <c r="F62" s="41">
        <v>0.93200000000000005</v>
      </c>
      <c r="G62" s="41"/>
    </row>
    <row r="63" spans="1:7" x14ac:dyDescent="0.25">
      <c r="A63" s="39" t="s">
        <v>39</v>
      </c>
      <c r="B63" s="40" t="s">
        <v>72</v>
      </c>
      <c r="C63" s="45">
        <v>44932</v>
      </c>
      <c r="D63" s="39">
        <v>45473</v>
      </c>
      <c r="E63" s="40" t="s">
        <v>74</v>
      </c>
      <c r="F63" s="41">
        <v>8.0000000000000002E-3</v>
      </c>
      <c r="G63" s="41"/>
    </row>
    <row r="64" spans="1:7" x14ac:dyDescent="0.25">
      <c r="A64" s="39" t="s">
        <v>39</v>
      </c>
      <c r="B64" s="40" t="s">
        <v>72</v>
      </c>
      <c r="C64" s="45">
        <v>44932</v>
      </c>
      <c r="D64" s="39">
        <v>45473</v>
      </c>
      <c r="E64" s="40" t="s">
        <v>75</v>
      </c>
      <c r="F64" s="41">
        <v>2.7949999999999999</v>
      </c>
      <c r="G64" s="41"/>
    </row>
    <row r="65" spans="1:8" x14ac:dyDescent="0.25">
      <c r="A65" s="39" t="s">
        <v>39</v>
      </c>
      <c r="B65" s="40" t="s">
        <v>72</v>
      </c>
      <c r="C65" s="45">
        <v>44932</v>
      </c>
      <c r="D65" s="39">
        <v>45473</v>
      </c>
      <c r="E65" s="40" t="s">
        <v>76</v>
      </c>
      <c r="F65" s="41">
        <v>1.163</v>
      </c>
      <c r="G65" s="41"/>
    </row>
    <row r="66" spans="1:8" x14ac:dyDescent="0.25">
      <c r="A66" s="39" t="s">
        <v>39</v>
      </c>
      <c r="B66" s="40" t="s">
        <v>72</v>
      </c>
      <c r="C66" s="45">
        <v>44932</v>
      </c>
      <c r="D66" s="39">
        <v>45473</v>
      </c>
      <c r="E66" s="40" t="s">
        <v>77</v>
      </c>
      <c r="F66" s="41">
        <v>0.42</v>
      </c>
      <c r="G66" s="41"/>
    </row>
    <row r="67" spans="1:8" x14ac:dyDescent="0.25">
      <c r="A67" s="39" t="s">
        <v>39</v>
      </c>
      <c r="B67" s="40" t="s">
        <v>72</v>
      </c>
      <c r="C67" s="45">
        <v>44932</v>
      </c>
      <c r="D67" s="39">
        <v>45473</v>
      </c>
      <c r="E67" s="40" t="s">
        <v>78</v>
      </c>
      <c r="F67" s="41">
        <v>0.104</v>
      </c>
      <c r="G67" s="41">
        <v>0.24399999999999999</v>
      </c>
    </row>
    <row r="68" spans="1:8" x14ac:dyDescent="0.25">
      <c r="A68" s="39" t="s">
        <v>39</v>
      </c>
      <c r="B68" s="40" t="s">
        <v>79</v>
      </c>
      <c r="C68" s="45">
        <v>44932</v>
      </c>
      <c r="D68" s="39">
        <v>45473</v>
      </c>
      <c r="E68" s="40" t="s">
        <v>73</v>
      </c>
      <c r="F68" s="41">
        <v>19.260000000000002</v>
      </c>
      <c r="G68" s="41"/>
    </row>
    <row r="69" spans="1:8" x14ac:dyDescent="0.25">
      <c r="A69" s="39" t="s">
        <v>39</v>
      </c>
      <c r="B69" s="40" t="s">
        <v>79</v>
      </c>
      <c r="C69" s="45">
        <v>44932</v>
      </c>
      <c r="D69" s="39">
        <v>45473</v>
      </c>
      <c r="E69" s="40" t="s">
        <v>74</v>
      </c>
      <c r="F69" s="41">
        <v>0.106</v>
      </c>
      <c r="G69" s="41"/>
    </row>
    <row r="70" spans="1:8" x14ac:dyDescent="0.25">
      <c r="A70" s="39" t="s">
        <v>39</v>
      </c>
      <c r="B70" s="40" t="s">
        <v>79</v>
      </c>
      <c r="C70" s="45">
        <v>44932</v>
      </c>
      <c r="D70" s="39">
        <v>45473</v>
      </c>
      <c r="E70" s="40" t="s">
        <v>75</v>
      </c>
      <c r="F70" s="41">
        <v>43.014000000000003</v>
      </c>
      <c r="G70" s="41"/>
    </row>
    <row r="71" spans="1:8" x14ac:dyDescent="0.25">
      <c r="A71" s="39" t="s">
        <v>39</v>
      </c>
      <c r="B71" s="40" t="s">
        <v>79</v>
      </c>
      <c r="C71" s="45">
        <v>44932</v>
      </c>
      <c r="D71" s="39">
        <v>45473</v>
      </c>
      <c r="E71" s="40" t="s">
        <v>76</v>
      </c>
      <c r="F71" s="41">
        <v>20.863</v>
      </c>
      <c r="G71" s="41"/>
    </row>
    <row r="72" spans="1:8" x14ac:dyDescent="0.25">
      <c r="A72" s="39" t="s">
        <v>39</v>
      </c>
      <c r="B72" s="40" t="s">
        <v>79</v>
      </c>
      <c r="C72" s="45">
        <v>44932</v>
      </c>
      <c r="D72" s="39">
        <v>45473</v>
      </c>
      <c r="E72" s="40" t="s">
        <v>77</v>
      </c>
      <c r="F72" s="41">
        <v>10.266</v>
      </c>
      <c r="G72" s="41"/>
    </row>
    <row r="73" spans="1:8" x14ac:dyDescent="0.25">
      <c r="A73" s="39" t="s">
        <v>39</v>
      </c>
      <c r="B73" s="40" t="s">
        <v>79</v>
      </c>
      <c r="C73" s="45">
        <v>44932</v>
      </c>
      <c r="D73" s="39">
        <v>45473</v>
      </c>
      <c r="E73" s="40" t="s">
        <v>78</v>
      </c>
      <c r="F73" s="41">
        <v>0</v>
      </c>
      <c r="G73" s="41">
        <v>27.827999999999999</v>
      </c>
    </row>
    <row r="74" spans="1:8" x14ac:dyDescent="0.25">
      <c r="A74" s="39"/>
      <c r="B74" s="40"/>
      <c r="C74" s="45"/>
      <c r="D74" s="130"/>
      <c r="E74" s="128"/>
      <c r="F74" s="127"/>
      <c r="G74" s="129"/>
      <c r="H74" s="129"/>
    </row>
    <row r="75" spans="1:8" x14ac:dyDescent="0.25">
      <c r="A75" s="39"/>
      <c r="B75" s="40"/>
      <c r="C75" s="45"/>
      <c r="D75" s="130"/>
      <c r="E75" s="128"/>
      <c r="F75" s="127"/>
      <c r="G75" s="129"/>
      <c r="H75" s="129"/>
    </row>
    <row r="76" spans="1:8" x14ac:dyDescent="0.25">
      <c r="A76" s="39"/>
      <c r="B76" s="40"/>
      <c r="C76" s="45"/>
      <c r="D76" s="130"/>
      <c r="E76" s="128"/>
      <c r="F76" s="127"/>
      <c r="G76" s="129"/>
      <c r="H76" s="129"/>
    </row>
    <row r="77" spans="1:8" x14ac:dyDescent="0.25">
      <c r="A77" s="39"/>
      <c r="B77" s="40"/>
      <c r="C77" s="45"/>
      <c r="D77" s="130"/>
      <c r="E77" s="128"/>
      <c r="F77" s="127"/>
      <c r="G77" s="129"/>
      <c r="H77" s="129"/>
    </row>
    <row r="78" spans="1:8" x14ac:dyDescent="0.25">
      <c r="A78" s="39"/>
      <c r="B78" s="40"/>
      <c r="C78" s="45"/>
      <c r="D78" s="130"/>
      <c r="E78" s="128"/>
      <c r="F78" s="127"/>
      <c r="G78" s="129"/>
      <c r="H78" s="129"/>
    </row>
    <row r="79" spans="1:8" x14ac:dyDescent="0.25">
      <c r="A79" s="39"/>
      <c r="B79" s="40"/>
      <c r="C79" s="45"/>
      <c r="D79" s="130"/>
      <c r="E79" s="128"/>
      <c r="F79" s="127"/>
      <c r="G79" s="129"/>
      <c r="H79" s="129"/>
    </row>
    <row r="80" spans="1:8" x14ac:dyDescent="0.25">
      <c r="A80" s="39"/>
      <c r="B80" s="40"/>
      <c r="C80" s="45"/>
      <c r="D80" s="130"/>
      <c r="E80" s="128"/>
      <c r="F80" s="127"/>
      <c r="G80" s="129"/>
      <c r="H80" s="129"/>
    </row>
    <row r="81" spans="1:8" x14ac:dyDescent="0.25">
      <c r="A81" s="39"/>
      <c r="B81" s="40"/>
      <c r="C81" s="45"/>
      <c r="D81" s="130"/>
      <c r="E81" s="128"/>
      <c r="F81" s="127"/>
      <c r="G81" s="129"/>
      <c r="H81" s="129"/>
    </row>
    <row r="82" spans="1:8" x14ac:dyDescent="0.25">
      <c r="A82" s="39"/>
      <c r="B82" s="40"/>
      <c r="C82" s="45"/>
      <c r="D82" s="130"/>
      <c r="E82" s="128"/>
      <c r="F82" s="127"/>
      <c r="G82" s="129"/>
      <c r="H82" s="129"/>
    </row>
    <row r="83" spans="1:8" x14ac:dyDescent="0.25">
      <c r="A83" s="39"/>
      <c r="B83" s="40"/>
      <c r="C83" s="45"/>
      <c r="D83" s="130"/>
      <c r="E83" s="128"/>
      <c r="F83" s="127"/>
      <c r="G83" s="129"/>
      <c r="H83" s="129"/>
    </row>
    <row r="84" spans="1:8" x14ac:dyDescent="0.25">
      <c r="A84" s="39"/>
      <c r="B84" s="40"/>
      <c r="C84" s="45"/>
      <c r="D84" s="130"/>
      <c r="E84" s="128"/>
      <c r="F84" s="127"/>
      <c r="G84" s="129"/>
      <c r="H84" s="129"/>
    </row>
    <row r="85" spans="1:8" x14ac:dyDescent="0.25">
      <c r="A85" s="39"/>
      <c r="B85" s="40"/>
      <c r="C85" s="45"/>
      <c r="D85" s="130"/>
      <c r="E85" s="128"/>
      <c r="F85" s="127"/>
      <c r="G85" s="129"/>
      <c r="H85" s="129"/>
    </row>
    <row r="86" spans="1:8" x14ac:dyDescent="0.25">
      <c r="A86" s="39"/>
      <c r="B86" s="40"/>
      <c r="C86" s="45"/>
      <c r="D86" s="130"/>
      <c r="E86" s="128"/>
      <c r="F86" s="127"/>
      <c r="G86" s="129"/>
      <c r="H86" s="129"/>
    </row>
    <row r="87" spans="1:8" x14ac:dyDescent="0.25">
      <c r="A87" s="39"/>
      <c r="B87" s="40"/>
      <c r="C87" s="45"/>
      <c r="D87" s="130"/>
      <c r="E87" s="128"/>
      <c r="F87" s="127"/>
      <c r="G87" s="129"/>
      <c r="H87" s="129"/>
    </row>
    <row r="88" spans="1:8" x14ac:dyDescent="0.25">
      <c r="A88" s="39"/>
      <c r="B88" s="40"/>
      <c r="C88" s="45"/>
      <c r="D88" s="130"/>
      <c r="E88" s="128"/>
      <c r="F88" s="127"/>
      <c r="G88" s="129"/>
      <c r="H88" s="129"/>
    </row>
    <row r="89" spans="1:8" x14ac:dyDescent="0.25">
      <c r="A89" s="39"/>
      <c r="B89" s="40"/>
      <c r="C89" s="45"/>
      <c r="D89" s="130"/>
      <c r="E89" s="128"/>
      <c r="F89" s="127"/>
      <c r="G89" s="129"/>
      <c r="H89" s="129"/>
    </row>
    <row r="90" spans="1:8" x14ac:dyDescent="0.25">
      <c r="A90" s="39"/>
      <c r="B90" s="40"/>
      <c r="C90" s="45"/>
      <c r="D90" s="130"/>
      <c r="E90" s="128"/>
      <c r="F90" s="127"/>
      <c r="G90" s="129"/>
      <c r="H90" s="129"/>
    </row>
    <row r="91" spans="1:8" x14ac:dyDescent="0.25">
      <c r="A91" s="39"/>
      <c r="B91" s="40"/>
      <c r="C91" s="45"/>
      <c r="D91" s="130"/>
      <c r="E91" s="128"/>
      <c r="F91" s="127"/>
      <c r="G91" s="129"/>
      <c r="H91" s="129"/>
    </row>
    <row r="92" spans="1:8" x14ac:dyDescent="0.25">
      <c r="A92" s="39"/>
      <c r="B92" s="40"/>
      <c r="C92" s="45"/>
      <c r="D92" s="130"/>
      <c r="E92" s="128"/>
      <c r="F92" s="127"/>
      <c r="G92" s="129"/>
      <c r="H92" s="129"/>
    </row>
    <row r="93" spans="1:8" x14ac:dyDescent="0.25">
      <c r="A93" s="39"/>
      <c r="B93" s="40"/>
      <c r="C93" s="45"/>
      <c r="D93" s="130"/>
      <c r="E93" s="128"/>
      <c r="F93" s="127"/>
      <c r="G93" s="129"/>
      <c r="H93" s="129"/>
    </row>
    <row r="94" spans="1:8" x14ac:dyDescent="0.25">
      <c r="A94" s="39"/>
      <c r="B94" s="40"/>
      <c r="C94" s="45"/>
      <c r="D94" s="130"/>
      <c r="E94" s="128"/>
      <c r="F94" s="127"/>
      <c r="G94" s="129"/>
      <c r="H94" s="129"/>
    </row>
    <row r="95" spans="1:8" x14ac:dyDescent="0.25">
      <c r="A95" s="39"/>
      <c r="B95" s="40"/>
      <c r="C95" s="45"/>
      <c r="D95" s="130"/>
      <c r="E95" s="128"/>
      <c r="F95" s="127"/>
      <c r="G95" s="129"/>
      <c r="H95" s="129"/>
    </row>
    <row r="96" spans="1:8" x14ac:dyDescent="0.25">
      <c r="A96" s="39"/>
      <c r="B96" s="40"/>
      <c r="C96" s="45"/>
      <c r="D96" s="130"/>
      <c r="E96" s="128"/>
      <c r="F96" s="127"/>
      <c r="G96" s="129"/>
      <c r="H96" s="129"/>
    </row>
    <row r="97" spans="1:8" x14ac:dyDescent="0.25">
      <c r="A97" s="39"/>
      <c r="B97" s="40"/>
      <c r="C97" s="45"/>
      <c r="D97" s="130"/>
      <c r="E97" s="128"/>
      <c r="F97" s="127"/>
      <c r="G97" s="129"/>
      <c r="H97" s="129"/>
    </row>
    <row r="98" spans="1:8" x14ac:dyDescent="0.25">
      <c r="A98" s="39"/>
      <c r="B98" s="40"/>
      <c r="C98" s="45"/>
      <c r="D98" s="130"/>
      <c r="E98" s="128"/>
      <c r="F98" s="127"/>
      <c r="G98" s="126"/>
      <c r="H98" s="129"/>
    </row>
    <row r="99" spans="1:8" x14ac:dyDescent="0.25">
      <c r="A99" s="39"/>
      <c r="B99" s="40"/>
      <c r="C99" s="45"/>
      <c r="D99" s="130"/>
      <c r="E99" s="128"/>
      <c r="F99" s="127"/>
      <c r="G99" s="126"/>
      <c r="H99" s="129"/>
    </row>
    <row r="100" spans="1:8" x14ac:dyDescent="0.25">
      <c r="A100" s="39"/>
      <c r="B100" s="40"/>
      <c r="C100" s="45"/>
      <c r="D100" s="130"/>
      <c r="E100" s="128"/>
      <c r="F100" s="127"/>
      <c r="G100" s="126"/>
      <c r="H100" s="129"/>
    </row>
    <row r="101" spans="1:8" x14ac:dyDescent="0.25">
      <c r="A101" s="39"/>
      <c r="B101" s="40"/>
      <c r="C101" s="45"/>
      <c r="D101" s="130"/>
      <c r="E101" s="128"/>
      <c r="F101" s="127"/>
      <c r="G101" s="126"/>
      <c r="H101" s="129"/>
    </row>
    <row r="102" spans="1:8" x14ac:dyDescent="0.25">
      <c r="A102" s="39"/>
      <c r="B102" s="40"/>
      <c r="C102" s="45"/>
      <c r="D102" s="130"/>
      <c r="E102" s="128"/>
      <c r="F102" s="127"/>
      <c r="G102" s="126"/>
      <c r="H102" s="129"/>
    </row>
    <row r="103" spans="1:8" x14ac:dyDescent="0.25">
      <c r="A103" s="39"/>
      <c r="B103" s="40"/>
      <c r="C103" s="45"/>
      <c r="D103" s="130"/>
      <c r="E103" s="128"/>
      <c r="F103" s="127"/>
      <c r="G103" s="126"/>
      <c r="H103" s="126"/>
    </row>
    <row r="104" spans="1:8" x14ac:dyDescent="0.25">
      <c r="A104" s="39"/>
      <c r="B104" s="40"/>
      <c r="C104" s="45"/>
      <c r="D104" s="130"/>
      <c r="E104" s="128"/>
      <c r="F104" s="127"/>
      <c r="G104" s="129"/>
      <c r="H104" s="129"/>
    </row>
    <row r="105" spans="1:8" x14ac:dyDescent="0.25">
      <c r="A105" s="39"/>
      <c r="B105" s="40"/>
      <c r="C105" s="45"/>
      <c r="D105" s="130"/>
      <c r="E105" s="128"/>
      <c r="F105" s="127"/>
      <c r="G105" s="129"/>
      <c r="H105" s="129"/>
    </row>
    <row r="106" spans="1:8" x14ac:dyDescent="0.25">
      <c r="A106" s="39"/>
      <c r="B106" s="40"/>
      <c r="C106" s="45"/>
      <c r="D106" s="130"/>
      <c r="E106" s="128"/>
      <c r="F106" s="127"/>
      <c r="G106" s="129"/>
      <c r="H106" s="129"/>
    </row>
    <row r="107" spans="1:8" x14ac:dyDescent="0.25">
      <c r="A107" s="39"/>
      <c r="B107" s="40"/>
      <c r="C107" s="45"/>
      <c r="D107" s="130"/>
      <c r="E107" s="128"/>
      <c r="F107" s="127"/>
      <c r="G107" s="129"/>
      <c r="H107" s="129"/>
    </row>
    <row r="108" spans="1:8" x14ac:dyDescent="0.25">
      <c r="A108" s="39"/>
      <c r="B108" s="40"/>
      <c r="C108" s="45"/>
      <c r="D108" s="130"/>
      <c r="E108" s="128"/>
      <c r="F108" s="127"/>
      <c r="G108" s="129"/>
      <c r="H108" s="129"/>
    </row>
    <row r="109" spans="1:8" x14ac:dyDescent="0.25">
      <c r="A109" s="39"/>
      <c r="B109" s="40"/>
      <c r="C109" s="45"/>
      <c r="D109" s="130"/>
      <c r="E109" s="128"/>
      <c r="F109" s="127"/>
      <c r="G109" s="126"/>
      <c r="H109" s="126"/>
    </row>
    <row r="110" spans="1:8" x14ac:dyDescent="0.25">
      <c r="A110" s="39"/>
      <c r="B110" s="40"/>
      <c r="C110" s="45"/>
      <c r="D110" s="130"/>
      <c r="E110" s="128"/>
      <c r="F110" s="127"/>
      <c r="G110" s="126"/>
      <c r="H110" s="129"/>
    </row>
    <row r="111" spans="1:8" x14ac:dyDescent="0.25">
      <c r="A111" s="39"/>
      <c r="B111" s="40"/>
      <c r="C111" s="45"/>
      <c r="D111" s="130"/>
      <c r="E111" s="128"/>
      <c r="F111" s="127"/>
      <c r="G111" s="126"/>
      <c r="H111" s="129"/>
    </row>
    <row r="112" spans="1:8" x14ac:dyDescent="0.25">
      <c r="A112" s="39"/>
      <c r="B112" s="40"/>
      <c r="C112" s="45"/>
      <c r="D112" s="130"/>
      <c r="E112" s="128"/>
      <c r="F112" s="127"/>
      <c r="G112" s="126"/>
      <c r="H112" s="129"/>
    </row>
    <row r="113" spans="1:8" x14ac:dyDescent="0.25">
      <c r="A113" s="39"/>
      <c r="B113" s="40"/>
      <c r="C113" s="45"/>
      <c r="D113" s="130"/>
      <c r="E113" s="128"/>
      <c r="F113" s="127"/>
      <c r="G113" s="126"/>
      <c r="H113" s="129"/>
    </row>
    <row r="114" spans="1:8" x14ac:dyDescent="0.25">
      <c r="A114" s="39"/>
      <c r="B114" s="40"/>
      <c r="C114" s="45"/>
      <c r="D114" s="130"/>
      <c r="E114" s="128"/>
      <c r="F114" s="127"/>
      <c r="G114" s="126"/>
      <c r="H114" s="129"/>
    </row>
    <row r="115" spans="1:8" x14ac:dyDescent="0.25">
      <c r="A115" s="39"/>
      <c r="B115" s="40"/>
      <c r="C115" s="45"/>
      <c r="D115" s="130"/>
      <c r="E115" s="128"/>
      <c r="F115" s="127"/>
      <c r="G115" s="126"/>
      <c r="H115" s="126"/>
    </row>
    <row r="116" spans="1:8" x14ac:dyDescent="0.25">
      <c r="A116" s="39"/>
      <c r="B116" s="40"/>
      <c r="C116" s="45"/>
      <c r="D116" s="130"/>
      <c r="E116" s="128"/>
      <c r="F116" s="127"/>
      <c r="G116" s="126"/>
      <c r="H116" s="129"/>
    </row>
    <row r="117" spans="1:8" x14ac:dyDescent="0.25">
      <c r="A117" s="39"/>
      <c r="B117" s="40"/>
      <c r="C117" s="45"/>
      <c r="D117" s="130"/>
      <c r="E117" s="128"/>
      <c r="F117" s="127"/>
      <c r="G117" s="126"/>
      <c r="H117" s="129"/>
    </row>
    <row r="118" spans="1:8" x14ac:dyDescent="0.25">
      <c r="A118" s="39"/>
      <c r="B118" s="40"/>
      <c r="C118" s="45"/>
      <c r="D118" s="130"/>
      <c r="E118" s="128"/>
      <c r="F118" s="127"/>
      <c r="G118" s="126"/>
      <c r="H118" s="129"/>
    </row>
    <row r="119" spans="1:8" x14ac:dyDescent="0.25">
      <c r="A119" s="39"/>
      <c r="B119" s="40"/>
      <c r="C119" s="45"/>
      <c r="D119" s="130"/>
      <c r="E119" s="128"/>
      <c r="F119" s="127"/>
      <c r="G119" s="126"/>
      <c r="H119" s="129"/>
    </row>
    <row r="120" spans="1:8" x14ac:dyDescent="0.25">
      <c r="A120" s="39"/>
      <c r="B120" s="40"/>
      <c r="C120" s="45"/>
      <c r="D120" s="130"/>
      <c r="E120" s="128"/>
      <c r="F120" s="127"/>
      <c r="G120" s="126"/>
      <c r="H120" s="129"/>
    </row>
    <row r="121" spans="1:8" x14ac:dyDescent="0.25">
      <c r="A121" s="39"/>
      <c r="B121" s="40"/>
      <c r="C121" s="45"/>
      <c r="D121" s="130"/>
      <c r="E121" s="128"/>
      <c r="F121" s="127"/>
      <c r="G121" s="126"/>
      <c r="H121" s="126"/>
    </row>
    <row r="122" spans="1:8" x14ac:dyDescent="0.25">
      <c r="A122" s="39"/>
      <c r="B122" s="40"/>
      <c r="C122" s="39"/>
      <c r="D122" s="128"/>
      <c r="E122" s="128"/>
      <c r="F122" s="127"/>
      <c r="G122" s="126"/>
      <c r="H122" s="129"/>
    </row>
    <row r="123" spans="1:8" x14ac:dyDescent="0.25">
      <c r="A123" s="39"/>
      <c r="B123" s="40"/>
      <c r="C123" s="39"/>
      <c r="D123" s="128"/>
      <c r="E123" s="128"/>
      <c r="F123" s="127"/>
      <c r="G123" s="126"/>
      <c r="H123" s="129"/>
    </row>
    <row r="124" spans="1:8" x14ac:dyDescent="0.25">
      <c r="A124" s="39"/>
      <c r="B124" s="40"/>
      <c r="C124" s="39"/>
      <c r="D124" s="128"/>
      <c r="E124" s="128"/>
      <c r="F124" s="127"/>
      <c r="G124" s="126"/>
      <c r="H124" s="129"/>
    </row>
    <row r="125" spans="1:8" x14ac:dyDescent="0.25">
      <c r="A125" s="39"/>
      <c r="B125" s="40"/>
      <c r="C125" s="39"/>
      <c r="D125" s="128"/>
      <c r="E125" s="128"/>
      <c r="F125" s="127"/>
      <c r="G125" s="126"/>
      <c r="H125" s="129"/>
    </row>
    <row r="126" spans="1:8" x14ac:dyDescent="0.25">
      <c r="A126" s="39"/>
      <c r="B126" s="40"/>
      <c r="C126" s="39"/>
      <c r="D126" s="128"/>
      <c r="E126" s="128"/>
      <c r="F126" s="127"/>
      <c r="G126" s="126"/>
      <c r="H126" s="129"/>
    </row>
    <row r="127" spans="1:8" x14ac:dyDescent="0.25">
      <c r="A127" s="39"/>
      <c r="B127" s="40"/>
      <c r="C127" s="39"/>
      <c r="D127" s="128"/>
      <c r="E127" s="128"/>
      <c r="F127" s="127"/>
      <c r="G127" s="126"/>
      <c r="H127" s="126"/>
    </row>
    <row r="128" spans="1:8" x14ac:dyDescent="0.25">
      <c r="A128" s="39"/>
      <c r="B128" s="40"/>
      <c r="C128" s="39"/>
      <c r="D128" s="128"/>
      <c r="E128" s="128"/>
      <c r="F128" s="127"/>
      <c r="G128" s="126"/>
      <c r="H128" s="129"/>
    </row>
    <row r="129" spans="1:8" x14ac:dyDescent="0.25">
      <c r="A129" s="39"/>
      <c r="B129" s="40"/>
      <c r="C129" s="39"/>
      <c r="D129" s="128"/>
      <c r="E129" s="128"/>
      <c r="F129" s="127"/>
      <c r="G129" s="126"/>
      <c r="H129" s="129"/>
    </row>
    <row r="130" spans="1:8" x14ac:dyDescent="0.25">
      <c r="A130" s="39"/>
      <c r="B130" s="40"/>
      <c r="C130" s="39"/>
      <c r="D130" s="128"/>
      <c r="E130" s="128"/>
      <c r="F130" s="127"/>
      <c r="G130" s="126"/>
      <c r="H130" s="129"/>
    </row>
    <row r="131" spans="1:8" x14ac:dyDescent="0.25">
      <c r="A131" s="39"/>
      <c r="B131" s="40"/>
      <c r="C131" s="39"/>
      <c r="D131" s="128"/>
      <c r="E131" s="128"/>
      <c r="F131" s="127"/>
      <c r="G131" s="126"/>
      <c r="H131" s="129"/>
    </row>
    <row r="132" spans="1:8" x14ac:dyDescent="0.25">
      <c r="A132" s="39"/>
      <c r="B132" s="40"/>
      <c r="C132" s="39"/>
      <c r="D132" s="128"/>
      <c r="E132" s="128"/>
      <c r="F132" s="127"/>
      <c r="G132" s="126"/>
      <c r="H132" s="129"/>
    </row>
    <row r="133" spans="1:8" x14ac:dyDescent="0.25">
      <c r="A133" s="39"/>
      <c r="B133" s="40"/>
      <c r="C133" s="39"/>
      <c r="D133" s="128"/>
      <c r="E133" s="128"/>
      <c r="F133" s="127"/>
      <c r="G133" s="126"/>
      <c r="H133" s="126"/>
    </row>
    <row r="134" spans="1:8" x14ac:dyDescent="0.25">
      <c r="B134" s="40"/>
      <c r="C134" s="39"/>
      <c r="D134" s="128"/>
      <c r="E134" s="128"/>
      <c r="F134" s="127"/>
      <c r="G134" s="126"/>
      <c r="H134" s="129"/>
    </row>
    <row r="135" spans="1:8" x14ac:dyDescent="0.25">
      <c r="B135" s="40"/>
      <c r="C135" s="39"/>
      <c r="D135" s="128"/>
      <c r="E135" s="128"/>
      <c r="F135" s="127"/>
      <c r="G135" s="126"/>
      <c r="H135" s="129"/>
    </row>
    <row r="136" spans="1:8" x14ac:dyDescent="0.25">
      <c r="B136" s="40"/>
      <c r="C136" s="39"/>
      <c r="D136" s="128"/>
      <c r="E136" s="128"/>
      <c r="F136" s="127"/>
      <c r="G136" s="126"/>
      <c r="H136" s="129"/>
    </row>
    <row r="137" spans="1:8" x14ac:dyDescent="0.25">
      <c r="B137" s="40"/>
      <c r="C137" s="39"/>
      <c r="D137" s="128"/>
      <c r="E137" s="128"/>
      <c r="F137" s="127"/>
      <c r="G137" s="126"/>
      <c r="H137" s="129"/>
    </row>
    <row r="138" spans="1:8" x14ac:dyDescent="0.25">
      <c r="B138" s="40"/>
      <c r="C138" s="39"/>
      <c r="D138" s="128"/>
      <c r="E138" s="128"/>
      <c r="F138" s="127"/>
      <c r="G138" s="126"/>
      <c r="H138" s="129"/>
    </row>
    <row r="139" spans="1:8" x14ac:dyDescent="0.25">
      <c r="B139" s="40"/>
      <c r="C139" s="39"/>
      <c r="D139" s="128"/>
      <c r="E139" s="128"/>
      <c r="F139" s="127"/>
      <c r="G139" s="126"/>
      <c r="H139" s="126"/>
    </row>
    <row r="140" spans="1:8" x14ac:dyDescent="0.25">
      <c r="B140" s="40"/>
      <c r="C140" s="39"/>
      <c r="D140" s="128"/>
      <c r="E140" s="128"/>
      <c r="F140" s="127"/>
      <c r="G140" s="126"/>
      <c r="H140" s="129"/>
    </row>
    <row r="141" spans="1:8" x14ac:dyDescent="0.25">
      <c r="B141" s="40"/>
      <c r="C141" s="39"/>
      <c r="D141" s="128"/>
      <c r="E141" s="128"/>
      <c r="F141" s="127"/>
      <c r="G141" s="126"/>
      <c r="H141" s="129"/>
    </row>
    <row r="142" spans="1:8" x14ac:dyDescent="0.25">
      <c r="B142" s="40"/>
      <c r="C142" s="39"/>
      <c r="D142" s="128"/>
      <c r="E142" s="128"/>
      <c r="F142" s="127"/>
      <c r="G142" s="126"/>
      <c r="H142" s="129"/>
    </row>
    <row r="143" spans="1:8" x14ac:dyDescent="0.25">
      <c r="B143" s="40"/>
      <c r="C143" s="39"/>
      <c r="D143" s="128"/>
      <c r="E143" s="128"/>
      <c r="F143" s="127"/>
      <c r="G143" s="126"/>
      <c r="H143" s="129"/>
    </row>
    <row r="144" spans="1:8" x14ac:dyDescent="0.25">
      <c r="B144" s="40"/>
      <c r="C144" s="39"/>
      <c r="D144" s="128"/>
      <c r="E144" s="128"/>
      <c r="F144" s="127"/>
      <c r="G144" s="126"/>
      <c r="H144" s="129"/>
    </row>
    <row r="145" spans="2:8" x14ac:dyDescent="0.25">
      <c r="B145" s="40"/>
      <c r="C145" s="39"/>
      <c r="D145" s="128"/>
      <c r="E145" s="128"/>
      <c r="F145" s="127"/>
      <c r="G145" s="126"/>
      <c r="H145" s="1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8E105-B5A5-481B-A6AD-B20F65DCC464}">
  <dimension ref="A1:H24"/>
  <sheetViews>
    <sheetView workbookViewId="0">
      <selection activeCell="B22" sqref="B22"/>
    </sheetView>
  </sheetViews>
  <sheetFormatPr baseColWidth="10" defaultRowHeight="15" x14ac:dyDescent="0.25"/>
  <cols>
    <col min="1" max="1" width="20.42578125" customWidth="1"/>
    <col min="2" max="2" width="21.85546875" customWidth="1"/>
    <col min="3" max="3" width="47.5703125" bestFit="1" customWidth="1"/>
    <col min="4" max="4" width="29.28515625" customWidth="1"/>
    <col min="5" max="5" width="24.85546875" style="5" customWidth="1"/>
    <col min="6" max="6" width="17" bestFit="1" customWidth="1"/>
    <col min="7" max="7" width="12.42578125" customWidth="1"/>
    <col min="8" max="8" width="17" bestFit="1" customWidth="1"/>
  </cols>
  <sheetData>
    <row r="1" spans="1:8" x14ac:dyDescent="0.25">
      <c r="A1" s="134" t="s">
        <v>46</v>
      </c>
      <c r="B1" s="134" t="s">
        <v>47</v>
      </c>
      <c r="C1" s="133" t="s">
        <v>48</v>
      </c>
      <c r="D1" s="138" t="s">
        <v>81</v>
      </c>
      <c r="E1" s="135" t="s">
        <v>31</v>
      </c>
      <c r="F1" s="136" t="s">
        <v>82</v>
      </c>
      <c r="G1" s="131"/>
      <c r="H1" s="131"/>
    </row>
    <row r="2" spans="1:8" x14ac:dyDescent="0.25">
      <c r="A2" s="137" t="s">
        <v>83</v>
      </c>
      <c r="B2" s="137" t="s">
        <v>84</v>
      </c>
      <c r="C2" s="137" t="s">
        <v>85</v>
      </c>
      <c r="D2" s="140">
        <v>377</v>
      </c>
      <c r="E2" s="132"/>
      <c r="F2" s="132" t="s">
        <v>86</v>
      </c>
      <c r="G2" s="131"/>
      <c r="H2" s="131"/>
    </row>
    <row r="3" spans="1:8" x14ac:dyDescent="0.25">
      <c r="A3" s="137" t="s">
        <v>87</v>
      </c>
      <c r="B3" s="137" t="s">
        <v>88</v>
      </c>
      <c r="C3" s="137" t="s">
        <v>85</v>
      </c>
      <c r="D3" s="140">
        <v>190</v>
      </c>
      <c r="E3" s="132"/>
      <c r="F3" s="132" t="s">
        <v>86</v>
      </c>
      <c r="G3" s="131"/>
      <c r="H3" s="131"/>
    </row>
    <row r="4" spans="1:8" x14ac:dyDescent="0.25">
      <c r="A4" s="137" t="s">
        <v>87</v>
      </c>
      <c r="B4" s="137" t="s">
        <v>88</v>
      </c>
      <c r="C4" s="137" t="s">
        <v>85</v>
      </c>
      <c r="D4" s="140">
        <v>151</v>
      </c>
      <c r="E4" s="132"/>
      <c r="F4" s="132" t="s">
        <v>86</v>
      </c>
      <c r="G4" s="131"/>
      <c r="H4" s="131"/>
    </row>
    <row r="5" spans="1:8" x14ac:dyDescent="0.25">
      <c r="A5" s="137" t="s">
        <v>89</v>
      </c>
      <c r="B5" s="137" t="s">
        <v>89</v>
      </c>
      <c r="C5" s="137" t="s">
        <v>90</v>
      </c>
      <c r="D5" s="140">
        <v>8</v>
      </c>
      <c r="E5" s="132"/>
      <c r="F5" s="132" t="s">
        <v>91</v>
      </c>
      <c r="G5" s="131"/>
      <c r="H5" s="131"/>
    </row>
    <row r="6" spans="1:8" x14ac:dyDescent="0.25">
      <c r="A6" s="137" t="s">
        <v>93</v>
      </c>
      <c r="B6" s="137" t="s">
        <v>94</v>
      </c>
      <c r="C6" s="142" t="s">
        <v>95</v>
      </c>
      <c r="D6" s="140">
        <v>160</v>
      </c>
      <c r="E6" s="132"/>
      <c r="F6" s="137" t="s">
        <v>96</v>
      </c>
      <c r="G6" s="131"/>
      <c r="H6" s="131"/>
    </row>
    <row r="7" spans="1:8" x14ac:dyDescent="0.25">
      <c r="A7" s="139"/>
      <c r="B7" s="139" t="s">
        <v>107</v>
      </c>
      <c r="C7" s="137" t="s">
        <v>108</v>
      </c>
      <c r="D7" s="140">
        <v>81</v>
      </c>
      <c r="E7" s="132"/>
      <c r="F7" s="132" t="s">
        <v>108</v>
      </c>
      <c r="G7" s="131"/>
      <c r="H7" s="131"/>
    </row>
    <row r="8" spans="1:8" x14ac:dyDescent="0.25">
      <c r="A8" s="139"/>
      <c r="B8" s="139" t="s">
        <v>109</v>
      </c>
      <c r="C8" s="137" t="s">
        <v>108</v>
      </c>
      <c r="D8" s="140" t="s">
        <v>110</v>
      </c>
      <c r="E8" s="132"/>
      <c r="F8" s="132" t="s">
        <v>108</v>
      </c>
      <c r="G8" s="131"/>
      <c r="H8" s="131"/>
    </row>
    <row r="9" spans="1:8" x14ac:dyDescent="0.25">
      <c r="A9" s="139"/>
      <c r="B9" s="139"/>
      <c r="C9" s="137"/>
      <c r="D9" s="140"/>
      <c r="E9" s="132"/>
      <c r="F9" s="132"/>
      <c r="G9" s="131"/>
      <c r="H9" s="131"/>
    </row>
    <row r="10" spans="1:8" x14ac:dyDescent="0.25">
      <c r="A10" s="132"/>
      <c r="B10" s="132"/>
      <c r="C10" s="137"/>
      <c r="D10" s="140"/>
      <c r="E10" s="132"/>
      <c r="F10" s="132"/>
      <c r="G10" s="131"/>
      <c r="H10" s="131"/>
    </row>
    <row r="11" spans="1:8" x14ac:dyDescent="0.25">
      <c r="A11" s="132"/>
      <c r="B11" s="132"/>
      <c r="C11" s="137"/>
      <c r="D11" s="140"/>
      <c r="E11" s="132"/>
      <c r="F11" s="132"/>
      <c r="G11" s="131"/>
      <c r="H11" s="131"/>
    </row>
    <row r="12" spans="1:8" x14ac:dyDescent="0.25">
      <c r="A12" s="132"/>
      <c r="B12" s="132"/>
      <c r="C12" s="137"/>
      <c r="D12" s="140"/>
      <c r="E12" s="132"/>
      <c r="F12" s="132"/>
      <c r="G12" s="131"/>
      <c r="H12" s="131"/>
    </row>
    <row r="13" spans="1:8" x14ac:dyDescent="0.25">
      <c r="A13" s="137"/>
      <c r="B13" s="137"/>
      <c r="C13" s="137"/>
      <c r="D13" s="140"/>
      <c r="E13" s="132"/>
      <c r="F13" s="132"/>
      <c r="G13" s="131"/>
      <c r="H13" s="131"/>
    </row>
    <row r="14" spans="1:8" x14ac:dyDescent="0.25">
      <c r="A14" s="132"/>
      <c r="B14" s="132"/>
      <c r="C14" s="137"/>
      <c r="D14" s="140"/>
      <c r="E14" s="132"/>
      <c r="F14" s="132"/>
      <c r="G14" s="131"/>
      <c r="H14" s="131"/>
    </row>
    <row r="15" spans="1:8" x14ac:dyDescent="0.25">
      <c r="A15" s="132"/>
      <c r="B15" s="132"/>
      <c r="C15" s="137"/>
      <c r="D15" s="140"/>
      <c r="E15" s="132"/>
      <c r="F15" s="132"/>
      <c r="G15" s="131"/>
      <c r="H15" s="131"/>
    </row>
    <row r="16" spans="1:8" x14ac:dyDescent="0.25">
      <c r="A16" s="132"/>
      <c r="B16" s="132"/>
      <c r="C16" s="137"/>
      <c r="D16" s="140"/>
      <c r="E16" s="132"/>
      <c r="F16" s="132"/>
      <c r="G16" s="131"/>
      <c r="H16" s="131"/>
    </row>
    <row r="17" spans="1:8" x14ac:dyDescent="0.25">
      <c r="A17" s="132"/>
      <c r="B17" s="132"/>
      <c r="C17" s="132"/>
      <c r="D17" s="140"/>
      <c r="E17" s="132"/>
      <c r="F17" s="132"/>
      <c r="G17" s="131"/>
      <c r="H17" s="131"/>
    </row>
    <row r="18" spans="1:8" x14ac:dyDescent="0.25">
      <c r="A18" s="132"/>
      <c r="B18" s="132"/>
      <c r="C18" s="132"/>
      <c r="D18" s="140"/>
      <c r="E18" s="132"/>
      <c r="F18" s="132"/>
      <c r="G18" s="131"/>
      <c r="H18" s="131"/>
    </row>
    <row r="19" spans="1:8" x14ac:dyDescent="0.25">
      <c r="A19" s="132"/>
      <c r="B19" s="132"/>
      <c r="C19" s="133" t="s">
        <v>97</v>
      </c>
      <c r="D19" s="141">
        <v>0.96699999999999997</v>
      </c>
      <c r="E19" s="132"/>
      <c r="F19" s="132"/>
      <c r="G19" s="131"/>
      <c r="H19" s="131"/>
    </row>
    <row r="20" spans="1:8" x14ac:dyDescent="0.25">
      <c r="A20" s="131"/>
      <c r="B20" s="131"/>
      <c r="C20" s="131"/>
      <c r="D20" s="131"/>
      <c r="E20" s="131"/>
      <c r="F20" s="131"/>
      <c r="G20" s="131"/>
      <c r="H20" s="131"/>
    </row>
    <row r="21" spans="1:8" x14ac:dyDescent="0.25">
      <c r="A21" s="131"/>
      <c r="B21" s="131"/>
      <c r="C21" s="131"/>
      <c r="D21" s="131"/>
      <c r="E21" s="131"/>
      <c r="F21" s="131"/>
      <c r="G21" s="131"/>
      <c r="H21" s="131"/>
    </row>
    <row r="22" spans="1:8" x14ac:dyDescent="0.25">
      <c r="A22" s="131"/>
      <c r="B22" s="131"/>
      <c r="C22" s="131"/>
      <c r="D22" s="131"/>
      <c r="E22" s="131"/>
      <c r="F22" s="131"/>
      <c r="G22" s="131"/>
      <c r="H22" s="131"/>
    </row>
    <row r="23" spans="1:8" x14ac:dyDescent="0.25">
      <c r="A23" s="131"/>
      <c r="B23" s="131"/>
      <c r="C23" s="131"/>
      <c r="D23" s="131"/>
      <c r="E23" s="131"/>
      <c r="F23" s="131"/>
      <c r="G23" s="131"/>
      <c r="H23" s="131"/>
    </row>
    <row r="24" spans="1:8" x14ac:dyDescent="0.25">
      <c r="A24" s="131"/>
      <c r="B24" s="131"/>
      <c r="C24" s="131"/>
      <c r="D24" s="131"/>
      <c r="E24" s="131"/>
      <c r="F24" s="131"/>
      <c r="G24" s="131"/>
      <c r="H24" s="1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3394D-837D-4E4F-87C3-EE695DB896F9}">
  <dimension ref="A1:G15"/>
  <sheetViews>
    <sheetView workbookViewId="0">
      <selection activeCell="A16" sqref="A16"/>
    </sheetView>
  </sheetViews>
  <sheetFormatPr baseColWidth="10" defaultRowHeight="15" x14ac:dyDescent="0.25"/>
  <cols>
    <col min="1" max="1" width="47.28515625" bestFit="1" customWidth="1"/>
    <col min="2" max="2" width="25.28515625" bestFit="1" customWidth="1"/>
    <col min="3" max="3" width="23.85546875" bestFit="1" customWidth="1"/>
    <col min="4" max="4" width="46.42578125" bestFit="1" customWidth="1"/>
    <col min="5" max="5" width="14.28515625" bestFit="1" customWidth="1"/>
    <col min="6" max="6" width="11.85546875" customWidth="1"/>
    <col min="7" max="7" width="28.7109375" bestFit="1" customWidth="1"/>
  </cols>
  <sheetData>
    <row r="1" spans="1:7" x14ac:dyDescent="0.25">
      <c r="A1" s="50" t="s">
        <v>71</v>
      </c>
      <c r="B1" s="51" t="s">
        <v>46</v>
      </c>
      <c r="C1" s="51" t="s">
        <v>47</v>
      </c>
      <c r="D1" s="50" t="s">
        <v>48</v>
      </c>
      <c r="E1" s="52" t="s">
        <v>81</v>
      </c>
      <c r="F1" s="53" t="s">
        <v>31</v>
      </c>
      <c r="G1" s="54" t="s">
        <v>82</v>
      </c>
    </row>
    <row r="2" spans="1:7" x14ac:dyDescent="0.25">
      <c r="A2" s="55" t="s">
        <v>92</v>
      </c>
      <c r="B2" s="55" t="s">
        <v>93</v>
      </c>
      <c r="C2" s="55" t="s">
        <v>94</v>
      </c>
      <c r="D2" s="58" t="s">
        <v>95</v>
      </c>
      <c r="E2" s="56">
        <v>160</v>
      </c>
      <c r="F2" s="57"/>
      <c r="G2" s="55" t="s">
        <v>96</v>
      </c>
    </row>
    <row r="3" spans="1:7" x14ac:dyDescent="0.25">
      <c r="A3" s="55"/>
      <c r="B3" s="59"/>
      <c r="C3" s="59"/>
      <c r="D3" s="55"/>
      <c r="E3" s="56"/>
      <c r="F3" s="57"/>
      <c r="G3" s="57"/>
    </row>
    <row r="4" spans="1:7" x14ac:dyDescent="0.25">
      <c r="A4" s="55"/>
      <c r="B4" s="59"/>
      <c r="C4" s="59"/>
      <c r="D4" s="55"/>
      <c r="E4" s="56"/>
      <c r="F4" s="57"/>
      <c r="G4" s="57"/>
    </row>
    <row r="5" spans="1:7" x14ac:dyDescent="0.25">
      <c r="A5" s="55"/>
      <c r="B5" s="59"/>
      <c r="C5" s="59"/>
      <c r="D5" s="55"/>
      <c r="E5" s="56"/>
      <c r="F5" s="57"/>
      <c r="G5" s="57"/>
    </row>
    <row r="6" spans="1:7" x14ac:dyDescent="0.25">
      <c r="A6" s="55"/>
      <c r="B6" s="57"/>
      <c r="C6" s="57"/>
      <c r="D6" s="55"/>
      <c r="E6" s="56"/>
      <c r="F6" s="57"/>
      <c r="G6" s="57"/>
    </row>
    <row r="7" spans="1:7" x14ac:dyDescent="0.25">
      <c r="A7" s="55"/>
      <c r="B7" s="57"/>
      <c r="C7" s="57"/>
      <c r="D7" s="55"/>
      <c r="E7" s="56"/>
      <c r="F7" s="57"/>
      <c r="G7" s="57"/>
    </row>
    <row r="8" spans="1:7" x14ac:dyDescent="0.25">
      <c r="A8" s="55"/>
      <c r="B8" s="57"/>
      <c r="C8" s="57"/>
      <c r="D8" s="55"/>
      <c r="E8" s="56"/>
      <c r="F8" s="57"/>
      <c r="G8" s="57"/>
    </row>
    <row r="9" spans="1:7" x14ac:dyDescent="0.25">
      <c r="A9" s="55"/>
      <c r="B9" s="55"/>
      <c r="C9" s="55"/>
      <c r="D9" s="55"/>
      <c r="E9" s="56"/>
      <c r="F9" s="57"/>
      <c r="G9" s="57"/>
    </row>
    <row r="10" spans="1:7" x14ac:dyDescent="0.25">
      <c r="A10" s="57"/>
      <c r="B10" s="57"/>
      <c r="C10" s="57"/>
      <c r="D10" s="55"/>
      <c r="E10" s="56"/>
      <c r="F10" s="57"/>
      <c r="G10" s="57"/>
    </row>
    <row r="11" spans="1:7" x14ac:dyDescent="0.25">
      <c r="A11" s="57"/>
      <c r="B11" s="57"/>
      <c r="C11" s="57"/>
      <c r="D11" s="55"/>
      <c r="E11" s="56"/>
      <c r="F11" s="57"/>
      <c r="G11" s="57"/>
    </row>
    <row r="12" spans="1:7" x14ac:dyDescent="0.25">
      <c r="A12" s="55"/>
      <c r="B12" s="57"/>
      <c r="C12" s="57"/>
      <c r="D12" s="55"/>
      <c r="E12" s="56"/>
      <c r="F12" s="57"/>
      <c r="G12" s="57"/>
    </row>
    <row r="13" spans="1:7" x14ac:dyDescent="0.25">
      <c r="A13" s="57"/>
      <c r="B13" s="57"/>
      <c r="C13" s="57"/>
      <c r="D13" s="57"/>
      <c r="E13" s="56"/>
      <c r="F13" s="57"/>
      <c r="G13" s="57"/>
    </row>
    <row r="14" spans="1:7" x14ac:dyDescent="0.25">
      <c r="A14" s="57"/>
      <c r="B14" s="57"/>
      <c r="C14" s="57"/>
      <c r="D14" s="57"/>
      <c r="E14" s="56"/>
      <c r="F14" s="57"/>
      <c r="G14" s="57"/>
    </row>
    <row r="15" spans="1:7" x14ac:dyDescent="0.25">
      <c r="A15" s="57"/>
      <c r="B15" s="57"/>
      <c r="C15" s="57"/>
      <c r="D15" s="50" t="s">
        <v>97</v>
      </c>
      <c r="E15" s="60">
        <f>+SUM(E2:E11)/1000</f>
        <v>0.16</v>
      </c>
      <c r="F15" s="57"/>
      <c r="G15" s="5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B2DD9-82FD-486B-8A87-C74E6391ECC7}">
  <dimension ref="A1:G13"/>
  <sheetViews>
    <sheetView workbookViewId="0">
      <selection activeCell="K17" sqref="K17"/>
    </sheetView>
  </sheetViews>
  <sheetFormatPr baseColWidth="10" defaultRowHeight="15" x14ac:dyDescent="0.25"/>
  <cols>
    <col min="2" max="2" width="20.28515625" customWidth="1"/>
    <col min="3" max="3" width="25.7109375" customWidth="1"/>
    <col min="4" max="4" width="23.5703125" customWidth="1"/>
    <col min="7" max="7" width="14.42578125" customWidth="1"/>
  </cols>
  <sheetData>
    <row r="1" spans="1:7" x14ac:dyDescent="0.25">
      <c r="A1" s="50" t="s">
        <v>70</v>
      </c>
      <c r="B1" s="50" t="s">
        <v>71</v>
      </c>
      <c r="C1" s="51" t="s">
        <v>46</v>
      </c>
      <c r="D1" s="51" t="s">
        <v>47</v>
      </c>
      <c r="E1" s="50" t="s">
        <v>48</v>
      </c>
      <c r="F1" s="61" t="s">
        <v>98</v>
      </c>
      <c r="G1" s="54" t="s">
        <v>82</v>
      </c>
    </row>
    <row r="2" spans="1:7" x14ac:dyDescent="0.25">
      <c r="A2" s="57" t="s">
        <v>37</v>
      </c>
      <c r="B2" s="57" t="s">
        <v>99</v>
      </c>
      <c r="C2" s="62">
        <v>45410</v>
      </c>
      <c r="D2" s="62">
        <v>45410</v>
      </c>
      <c r="E2" s="57" t="s">
        <v>100</v>
      </c>
      <c r="F2" s="57">
        <v>221</v>
      </c>
      <c r="G2" s="63" t="s">
        <v>101</v>
      </c>
    </row>
    <row r="3" spans="1:7" x14ac:dyDescent="0.25">
      <c r="A3" s="57" t="s">
        <v>41</v>
      </c>
      <c r="B3" s="57" t="s">
        <v>99</v>
      </c>
      <c r="C3" s="57" t="s">
        <v>102</v>
      </c>
      <c r="D3" s="57" t="s">
        <v>102</v>
      </c>
      <c r="E3" s="57" t="s">
        <v>100</v>
      </c>
      <c r="F3" s="57">
        <v>1552</v>
      </c>
      <c r="G3" s="63" t="s">
        <v>101</v>
      </c>
    </row>
    <row r="4" spans="1:7" x14ac:dyDescent="0.25">
      <c r="A4" s="57"/>
      <c r="B4" s="57"/>
      <c r="C4" s="57"/>
      <c r="D4" s="57"/>
      <c r="E4" s="57"/>
      <c r="F4" s="57"/>
      <c r="G4" s="57"/>
    </row>
    <row r="5" spans="1:7" x14ac:dyDescent="0.25">
      <c r="A5" s="57"/>
      <c r="B5" s="57"/>
      <c r="C5" s="57"/>
      <c r="D5" s="57"/>
      <c r="E5" s="57"/>
      <c r="F5" s="57"/>
      <c r="G5" s="57"/>
    </row>
    <row r="6" spans="1:7" x14ac:dyDescent="0.25">
      <c r="A6" s="57"/>
      <c r="B6" s="57"/>
      <c r="C6" s="57"/>
      <c r="D6" s="57"/>
      <c r="E6" s="57"/>
      <c r="F6" s="57"/>
      <c r="G6" s="57"/>
    </row>
    <row r="7" spans="1:7" x14ac:dyDescent="0.25">
      <c r="A7" s="57"/>
      <c r="B7" s="57"/>
      <c r="C7" s="57"/>
      <c r="D7" s="57"/>
      <c r="E7" s="57"/>
      <c r="F7" s="57"/>
      <c r="G7" s="57"/>
    </row>
    <row r="8" spans="1:7" x14ac:dyDescent="0.25">
      <c r="A8" s="57"/>
      <c r="B8" s="57"/>
      <c r="C8" s="57"/>
      <c r="D8" s="57"/>
      <c r="E8" s="57"/>
      <c r="F8" s="57"/>
      <c r="G8" s="57"/>
    </row>
    <row r="9" spans="1:7" x14ac:dyDescent="0.25">
      <c r="A9" s="57"/>
      <c r="B9" s="57"/>
      <c r="C9" s="57"/>
      <c r="D9" s="57"/>
      <c r="E9" s="57"/>
      <c r="F9" s="57"/>
      <c r="G9" s="57"/>
    </row>
    <row r="10" spans="1:7" x14ac:dyDescent="0.25">
      <c r="A10" s="57"/>
      <c r="B10" s="57"/>
      <c r="C10" s="57"/>
      <c r="D10" s="57"/>
      <c r="E10" s="57"/>
      <c r="F10" s="57"/>
      <c r="G10" s="57"/>
    </row>
    <row r="11" spans="1:7" x14ac:dyDescent="0.25">
      <c r="A11" s="57"/>
      <c r="B11" s="57"/>
      <c r="C11" s="57"/>
      <c r="D11" s="57"/>
      <c r="E11" s="57"/>
      <c r="F11" s="57"/>
      <c r="G11" s="57"/>
    </row>
    <row r="12" spans="1:7" x14ac:dyDescent="0.25">
      <c r="A12" s="57"/>
      <c r="B12" s="57"/>
      <c r="C12" s="57"/>
      <c r="D12" s="57"/>
      <c r="E12" s="57"/>
      <c r="F12" s="57"/>
      <c r="G12" s="57"/>
    </row>
    <row r="13" spans="1:7" x14ac:dyDescent="0.25">
      <c r="A13" s="57"/>
      <c r="B13" s="57"/>
      <c r="C13" s="57"/>
      <c r="D13" s="57"/>
      <c r="E13" s="57"/>
      <c r="F13" s="57"/>
      <c r="G13" s="5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34C97-256B-464D-922B-A46DEEF91F55}">
  <dimension ref="A1:H13"/>
  <sheetViews>
    <sheetView tabSelected="1" workbookViewId="0">
      <selection activeCell="E20" sqref="E20"/>
    </sheetView>
  </sheetViews>
  <sheetFormatPr baseColWidth="10" defaultRowHeight="15" x14ac:dyDescent="0.25"/>
  <cols>
    <col min="2" max="2" width="19.7109375" bestFit="1" customWidth="1"/>
    <col min="3" max="3" width="24.140625" bestFit="1" customWidth="1"/>
    <col min="5" max="5" width="11.85546875" bestFit="1" customWidth="1"/>
  </cols>
  <sheetData>
    <row r="1" spans="1:8" x14ac:dyDescent="0.25">
      <c r="A1" s="144" t="s">
        <v>70</v>
      </c>
      <c r="B1" s="144" t="s">
        <v>71</v>
      </c>
      <c r="C1" s="145" t="s">
        <v>46</v>
      </c>
      <c r="D1" s="145" t="s">
        <v>47</v>
      </c>
      <c r="E1" s="144" t="s">
        <v>48</v>
      </c>
      <c r="F1" s="146" t="s">
        <v>49</v>
      </c>
      <c r="G1" s="146" t="s">
        <v>31</v>
      </c>
      <c r="H1" s="147" t="s">
        <v>82</v>
      </c>
    </row>
    <row r="2" spans="1:8" x14ac:dyDescent="0.25">
      <c r="A2" s="143"/>
      <c r="B2" s="143" t="s">
        <v>99</v>
      </c>
      <c r="C2" s="143"/>
      <c r="D2" s="143"/>
      <c r="E2" s="143" t="s">
        <v>111</v>
      </c>
      <c r="F2" s="148"/>
      <c r="G2" s="148">
        <v>0</v>
      </c>
      <c r="H2" s="143"/>
    </row>
    <row r="3" spans="1:8" x14ac:dyDescent="0.25">
      <c r="A3" s="143"/>
      <c r="B3" s="143"/>
      <c r="C3" s="143"/>
      <c r="D3" s="143"/>
      <c r="E3" s="143"/>
      <c r="F3" s="148"/>
      <c r="G3" s="148"/>
      <c r="H3" s="143"/>
    </row>
    <row r="4" spans="1:8" x14ac:dyDescent="0.25">
      <c r="A4" s="143"/>
      <c r="B4" s="143"/>
      <c r="C4" s="143"/>
      <c r="D4" s="143"/>
      <c r="E4" s="143"/>
      <c r="F4" s="148"/>
      <c r="G4" s="148"/>
      <c r="H4" s="143"/>
    </row>
    <row r="5" spans="1:8" x14ac:dyDescent="0.25">
      <c r="A5" s="143"/>
      <c r="B5" s="143"/>
      <c r="C5" s="143"/>
      <c r="D5" s="143"/>
      <c r="E5" s="143"/>
      <c r="F5" s="148"/>
      <c r="G5" s="148"/>
      <c r="H5" s="143"/>
    </row>
    <row r="6" spans="1:8" x14ac:dyDescent="0.25">
      <c r="A6" s="143"/>
      <c r="B6" s="143"/>
      <c r="C6" s="143"/>
      <c r="D6" s="143"/>
      <c r="E6" s="143"/>
      <c r="F6" s="148"/>
      <c r="G6" s="148"/>
      <c r="H6" s="143"/>
    </row>
    <row r="7" spans="1:8" x14ac:dyDescent="0.25">
      <c r="A7" s="143"/>
      <c r="B7" s="143"/>
      <c r="C7" s="143"/>
      <c r="D7" s="143"/>
      <c r="E7" s="143"/>
      <c r="F7" s="148"/>
      <c r="G7" s="148"/>
      <c r="H7" s="143"/>
    </row>
    <row r="8" spans="1:8" x14ac:dyDescent="0.25">
      <c r="A8" s="143"/>
      <c r="B8" s="143"/>
      <c r="C8" s="143"/>
      <c r="D8" s="143"/>
      <c r="E8" s="143"/>
      <c r="F8" s="148"/>
      <c r="G8" s="148"/>
      <c r="H8" s="143"/>
    </row>
    <row r="9" spans="1:8" x14ac:dyDescent="0.25">
      <c r="A9" s="143"/>
      <c r="B9" s="143"/>
      <c r="C9" s="143"/>
      <c r="D9" s="143"/>
      <c r="E9" s="143"/>
      <c r="F9" s="148"/>
      <c r="G9" s="148"/>
      <c r="H9" s="143"/>
    </row>
    <row r="10" spans="1:8" x14ac:dyDescent="0.25">
      <c r="A10" s="143"/>
      <c r="B10" s="143"/>
      <c r="C10" s="143"/>
      <c r="D10" s="143"/>
      <c r="E10" s="143"/>
      <c r="F10" s="148"/>
      <c r="G10" s="148"/>
      <c r="H10" s="143"/>
    </row>
    <row r="11" spans="1:8" x14ac:dyDescent="0.25">
      <c r="A11" s="143"/>
      <c r="B11" s="143"/>
      <c r="C11" s="143"/>
      <c r="D11" s="143"/>
      <c r="E11" s="143"/>
      <c r="F11" s="148"/>
      <c r="G11" s="148"/>
      <c r="H11" s="143"/>
    </row>
    <row r="12" spans="1:8" x14ac:dyDescent="0.25">
      <c r="A12" s="143"/>
      <c r="B12" s="143"/>
      <c r="C12" s="143"/>
      <c r="D12" s="143"/>
      <c r="E12" s="143"/>
      <c r="F12" s="148"/>
      <c r="G12" s="148"/>
      <c r="H12" s="143"/>
    </row>
    <row r="13" spans="1:8" x14ac:dyDescent="0.25">
      <c r="A13" s="143"/>
      <c r="B13" s="143"/>
      <c r="C13" s="143"/>
      <c r="D13" s="143"/>
      <c r="E13" s="143"/>
      <c r="F13" s="148"/>
      <c r="G13" s="148"/>
      <c r="H13" s="1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Resumen reintegro por material</vt:lpstr>
      <vt:lpstr>Resumen residuos detallados</vt:lpstr>
      <vt:lpstr>Residuos por servicio sicore</vt:lpstr>
      <vt:lpstr>Residuos Electrónicos</vt:lpstr>
      <vt:lpstr>plastico PVC</vt:lpstr>
      <vt:lpstr>Lllantas RTV</vt:lpstr>
      <vt:lpstr>Vidrio plano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Porras</dc:creator>
  <cp:lastModifiedBy>Monica Porras</cp:lastModifiedBy>
  <dcterms:created xsi:type="dcterms:W3CDTF">2024-09-27T15:06:16Z</dcterms:created>
  <dcterms:modified xsi:type="dcterms:W3CDTF">2025-01-15T22:05:14Z</dcterms:modified>
</cp:coreProperties>
</file>