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dfs01\FS_Departamentos_MH\Residuos Solidos\2024\Control de Toneladas\"/>
    </mc:Choice>
  </mc:AlternateContent>
  <xr:revisionPtr revIDLastSave="0" documentId="13_ncr:1_{D41E7BE1-050F-47F4-BB0D-3366C431CFCC}" xr6:coauthVersionLast="47" xr6:coauthVersionMax="47" xr10:uidLastSave="{00000000-0000-0000-0000-000000000000}"/>
  <bookViews>
    <workbookView xWindow="28680" yWindow="-120" windowWidth="29040" windowHeight="15720" xr2:uid="{A5C94E34-4637-469A-BEAD-67067BF5F6E2}"/>
  </bookViews>
  <sheets>
    <sheet name="Reporte" sheetId="1" r:id="rId1"/>
    <sheet name="Rec Especial" sheetId="3" r:id="rId2"/>
    <sheet name="Cuadro General" sheetId="2" r:id="rId3"/>
    <sheet name="Reporte Vara Blanca" sheetId="4" r:id="rId4"/>
    <sheet name="Cuadro Vara Blanca" sheetId="5" r:id="rId5"/>
    <sheet name="Feri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4" l="1"/>
  <c r="L8" i="4"/>
  <c r="L7" i="4"/>
  <c r="L6" i="4"/>
  <c r="L5" i="4"/>
  <c r="L4" i="4"/>
  <c r="O14" i="7"/>
  <c r="N14" i="7"/>
  <c r="N13" i="7"/>
  <c r="N12" i="7"/>
  <c r="O12" i="7" s="1"/>
  <c r="N11" i="7"/>
  <c r="O11" i="7" s="1"/>
  <c r="N10" i="7"/>
  <c r="N9" i="7"/>
  <c r="O20" i="7"/>
  <c r="O19" i="7"/>
  <c r="O18" i="7"/>
  <c r="N17" i="7"/>
  <c r="O17" i="7" s="1"/>
  <c r="O16" i="7"/>
  <c r="N16" i="7"/>
  <c r="N15" i="7"/>
  <c r="O15" i="7" s="1"/>
  <c r="O13" i="7"/>
  <c r="O10" i="7"/>
  <c r="N21" i="7"/>
  <c r="G199" i="5"/>
  <c r="F199" i="5"/>
  <c r="C199" i="5"/>
  <c r="C198" i="5"/>
  <c r="G191" i="5"/>
  <c r="F191" i="5"/>
  <c r="C191" i="5"/>
  <c r="C190" i="5"/>
  <c r="G183" i="5"/>
  <c r="F183" i="5"/>
  <c r="C183" i="5"/>
  <c r="C182" i="5"/>
  <c r="G180" i="5"/>
  <c r="G175" i="5"/>
  <c r="F175" i="5"/>
  <c r="C175" i="5"/>
  <c r="C174" i="5"/>
  <c r="G167" i="5"/>
  <c r="F167" i="5"/>
  <c r="C167" i="5"/>
  <c r="C166" i="5"/>
  <c r="G159" i="5"/>
  <c r="F159" i="5"/>
  <c r="C159" i="5"/>
  <c r="C158" i="5"/>
  <c r="G156" i="5"/>
  <c r="G151" i="5"/>
  <c r="F151" i="5"/>
  <c r="C151" i="5"/>
  <c r="C150" i="5"/>
  <c r="F135" i="5"/>
  <c r="C134" i="5"/>
  <c r="G132" i="5"/>
  <c r="G135" i="5" s="1"/>
  <c r="C135" i="5" s="1"/>
  <c r="G127" i="5"/>
  <c r="C127" i="5" s="1"/>
  <c r="F127" i="5"/>
  <c r="C126" i="5"/>
  <c r="G124" i="5"/>
  <c r="G119" i="5"/>
  <c r="F119" i="5"/>
  <c r="C119" i="5"/>
  <c r="C118" i="5"/>
  <c r="G111" i="5"/>
  <c r="F111" i="5"/>
  <c r="C111" i="5"/>
  <c r="C110" i="5"/>
  <c r="F103" i="5"/>
  <c r="C102" i="5"/>
  <c r="G101" i="5"/>
  <c r="G103" i="5" s="1"/>
  <c r="F95" i="5"/>
  <c r="C94" i="5"/>
  <c r="G93" i="5"/>
  <c r="G92" i="5"/>
  <c r="G95" i="5" s="1"/>
  <c r="G87" i="5"/>
  <c r="F87" i="5"/>
  <c r="C86" i="5"/>
  <c r="G85" i="5"/>
  <c r="G84" i="5"/>
  <c r="F79" i="5"/>
  <c r="C78" i="5"/>
  <c r="G77" i="5"/>
  <c r="G76" i="5"/>
  <c r="G79" i="5" s="1"/>
  <c r="C79" i="5" s="1"/>
  <c r="G71" i="5"/>
  <c r="F71" i="5"/>
  <c r="C71" i="5"/>
  <c r="C70" i="5"/>
  <c r="G69" i="5"/>
  <c r="G68" i="5"/>
  <c r="F68" i="5"/>
  <c r="F63" i="5"/>
  <c r="G60" i="5"/>
  <c r="G63" i="5" s="1"/>
  <c r="C63" i="5" s="1"/>
  <c r="G55" i="5"/>
  <c r="C55" i="5" s="1"/>
  <c r="F55" i="5"/>
  <c r="G52" i="5"/>
  <c r="F47" i="5"/>
  <c r="G44" i="5"/>
  <c r="G47" i="5" s="1"/>
  <c r="C47" i="5" s="1"/>
  <c r="F39" i="5"/>
  <c r="G36" i="5"/>
  <c r="G39" i="5" s="1"/>
  <c r="C39" i="5" s="1"/>
  <c r="G31" i="5"/>
  <c r="F31" i="5"/>
  <c r="C31" i="5"/>
  <c r="G28" i="5"/>
  <c r="F23" i="5"/>
  <c r="G21" i="5"/>
  <c r="G20" i="5"/>
  <c r="G23" i="5" s="1"/>
  <c r="C23" i="5" s="1"/>
  <c r="G15" i="5"/>
  <c r="C15" i="5" s="1"/>
  <c r="F15" i="5"/>
  <c r="G13" i="5"/>
  <c r="G12" i="5"/>
  <c r="F7" i="5"/>
  <c r="G5" i="5"/>
  <c r="G7" i="5" s="1"/>
  <c r="G4" i="5"/>
  <c r="K4" i="4"/>
  <c r="M4" i="4"/>
  <c r="K9" i="4"/>
  <c r="K8" i="4"/>
  <c r="K7" i="4"/>
  <c r="K5" i="4"/>
  <c r="K6" i="4"/>
  <c r="L17" i="4"/>
  <c r="K15" i="4"/>
  <c r="K14" i="4"/>
  <c r="K13" i="4"/>
  <c r="K12" i="4"/>
  <c r="K11" i="4"/>
  <c r="K10" i="4"/>
  <c r="K17" i="4"/>
  <c r="D32" i="4"/>
  <c r="D31" i="4"/>
  <c r="D27" i="4"/>
  <c r="D26" i="4"/>
  <c r="D24" i="4"/>
  <c r="D23" i="4"/>
  <c r="D22" i="4"/>
  <c r="D18" i="4"/>
  <c r="D17" i="4"/>
  <c r="D16" i="4"/>
  <c r="D15" i="4"/>
  <c r="D14" i="4"/>
  <c r="D13" i="4"/>
  <c r="D12" i="4"/>
  <c r="D11" i="4"/>
  <c r="D10" i="4"/>
  <c r="G6" i="4"/>
  <c r="D9" i="3"/>
  <c r="D6" i="3"/>
  <c r="D5" i="3"/>
  <c r="D4" i="3"/>
  <c r="D3" i="3"/>
  <c r="D2" i="3"/>
  <c r="H378" i="2"/>
  <c r="G378" i="2"/>
  <c r="G379" i="2" s="1"/>
  <c r="C378" i="2" s="1"/>
  <c r="F378" i="2"/>
  <c r="F379" i="2" s="1"/>
  <c r="C372" i="2"/>
  <c r="H364" i="2"/>
  <c r="G364" i="2"/>
  <c r="G365" i="2" s="1"/>
  <c r="C364" i="2" s="1"/>
  <c r="F364" i="2"/>
  <c r="F365" i="2" s="1"/>
  <c r="C358" i="2"/>
  <c r="H350" i="2"/>
  <c r="G350" i="2"/>
  <c r="F350" i="2"/>
  <c r="F351" i="2" s="1"/>
  <c r="C344" i="2"/>
  <c r="H336" i="2"/>
  <c r="G336" i="2"/>
  <c r="F336" i="2"/>
  <c r="F337" i="2" s="1"/>
  <c r="C330" i="2"/>
  <c r="H322" i="2"/>
  <c r="G322" i="2"/>
  <c r="G323" i="2" s="1"/>
  <c r="F322" i="2"/>
  <c r="N8" i="2" s="1"/>
  <c r="C316" i="2"/>
  <c r="H308" i="2"/>
  <c r="G308" i="2"/>
  <c r="F308" i="2"/>
  <c r="C302" i="2"/>
  <c r="H294" i="2"/>
  <c r="G294" i="2"/>
  <c r="F294" i="2"/>
  <c r="F295" i="2" s="1"/>
  <c r="C288" i="2"/>
  <c r="H280" i="2"/>
  <c r="G280" i="2"/>
  <c r="G281" i="2" s="1"/>
  <c r="C280" i="2" s="1"/>
  <c r="F280" i="2"/>
  <c r="F281" i="2" s="1"/>
  <c r="C274" i="2"/>
  <c r="H266" i="2"/>
  <c r="G266" i="2"/>
  <c r="F266" i="2"/>
  <c r="F267" i="2" s="1"/>
  <c r="C260" i="2"/>
  <c r="H252" i="2"/>
  <c r="G252" i="2"/>
  <c r="G253" i="2" s="1"/>
  <c r="F252" i="2"/>
  <c r="F253" i="2" s="1"/>
  <c r="C245" i="2"/>
  <c r="H237" i="2"/>
  <c r="G237" i="2"/>
  <c r="F237" i="2"/>
  <c r="F238" i="2" s="1"/>
  <c r="C231" i="2"/>
  <c r="H223" i="2"/>
  <c r="G223" i="2"/>
  <c r="F223" i="2"/>
  <c r="F224" i="2" s="1"/>
  <c r="C217" i="2"/>
  <c r="H209" i="2"/>
  <c r="G209" i="2"/>
  <c r="F209" i="2"/>
  <c r="F210" i="2" s="1"/>
  <c r="C203" i="2"/>
  <c r="H195" i="2"/>
  <c r="G195" i="2"/>
  <c r="F195" i="2"/>
  <c r="F196" i="2" s="1"/>
  <c r="C189" i="2"/>
  <c r="H181" i="2"/>
  <c r="G181" i="2"/>
  <c r="F181" i="2"/>
  <c r="F182" i="2" s="1"/>
  <c r="C175" i="2"/>
  <c r="H167" i="2"/>
  <c r="G167" i="2"/>
  <c r="G168" i="2" s="1"/>
  <c r="C167" i="2" s="1"/>
  <c r="F167" i="2"/>
  <c r="F168" i="2" s="1"/>
  <c r="C160" i="2"/>
  <c r="H152" i="2"/>
  <c r="G152" i="2"/>
  <c r="G153" i="2" s="1"/>
  <c r="C152" i="2" s="1"/>
  <c r="F152" i="2"/>
  <c r="F153" i="2" s="1"/>
  <c r="C146" i="2"/>
  <c r="H138" i="2"/>
  <c r="G138" i="2"/>
  <c r="F138" i="2"/>
  <c r="F139" i="2" s="1"/>
  <c r="C132" i="2"/>
  <c r="H124" i="2"/>
  <c r="G124" i="2"/>
  <c r="G125" i="2" s="1"/>
  <c r="F124" i="2"/>
  <c r="F125" i="2" s="1"/>
  <c r="C118" i="2"/>
  <c r="F110" i="2"/>
  <c r="F111" i="2" s="1"/>
  <c r="C110" i="2"/>
  <c r="H109" i="2"/>
  <c r="G109" i="2"/>
  <c r="H108" i="2"/>
  <c r="G108" i="2"/>
  <c r="G107" i="2"/>
  <c r="H106" i="2"/>
  <c r="G106" i="2"/>
  <c r="H105" i="2"/>
  <c r="G105" i="2"/>
  <c r="H104" i="2"/>
  <c r="G104" i="2"/>
  <c r="H103" i="2"/>
  <c r="G103" i="2"/>
  <c r="C103" i="2"/>
  <c r="H102" i="2"/>
  <c r="G102" i="2"/>
  <c r="H101" i="2"/>
  <c r="G101" i="2"/>
  <c r="F95" i="2"/>
  <c r="F96" i="2" s="1"/>
  <c r="H94" i="2"/>
  <c r="G94" i="2"/>
  <c r="G93" i="2"/>
  <c r="H92" i="2"/>
  <c r="G92" i="2"/>
  <c r="H91" i="2"/>
  <c r="G91" i="2"/>
  <c r="H90" i="2"/>
  <c r="G90" i="2"/>
  <c r="H89" i="2"/>
  <c r="G89" i="2"/>
  <c r="C89" i="2"/>
  <c r="H88" i="2"/>
  <c r="G88" i="2"/>
  <c r="H87" i="2"/>
  <c r="G87" i="2"/>
  <c r="F81" i="2"/>
  <c r="F82" i="2" s="1"/>
  <c r="H80" i="2"/>
  <c r="G80" i="2"/>
  <c r="G79" i="2"/>
  <c r="H78" i="2"/>
  <c r="G78" i="2"/>
  <c r="H77" i="2"/>
  <c r="G77" i="2"/>
  <c r="H76" i="2"/>
  <c r="G76" i="2"/>
  <c r="H75" i="2"/>
  <c r="G75" i="2"/>
  <c r="C75" i="2"/>
  <c r="H74" i="2"/>
  <c r="G74" i="2"/>
  <c r="H73" i="2"/>
  <c r="G73" i="2"/>
  <c r="F67" i="2"/>
  <c r="F68" i="2" s="1"/>
  <c r="H66" i="2"/>
  <c r="G65" i="2"/>
  <c r="H64" i="2"/>
  <c r="G64" i="2"/>
  <c r="H63" i="2"/>
  <c r="G63" i="2"/>
  <c r="H62" i="2"/>
  <c r="G62" i="2"/>
  <c r="H61" i="2"/>
  <c r="G61" i="2"/>
  <c r="C61" i="2"/>
  <c r="H60" i="2"/>
  <c r="G60" i="2"/>
  <c r="H59" i="2"/>
  <c r="G59" i="2"/>
  <c r="F53" i="2"/>
  <c r="F54" i="2" s="1"/>
  <c r="H52" i="2"/>
  <c r="G52" i="2"/>
  <c r="H51" i="2"/>
  <c r="G51" i="2"/>
  <c r="G50" i="2"/>
  <c r="H49" i="2"/>
  <c r="G49" i="2"/>
  <c r="H48" i="2"/>
  <c r="G48" i="2"/>
  <c r="H47" i="2"/>
  <c r="G47" i="2"/>
  <c r="H46" i="2"/>
  <c r="G46" i="2"/>
  <c r="N45" i="2"/>
  <c r="O45" i="2" s="1"/>
  <c r="H45" i="2"/>
  <c r="G45" i="2"/>
  <c r="O44" i="2"/>
  <c r="H44" i="2"/>
  <c r="G44" i="2"/>
  <c r="O43" i="2"/>
  <c r="O42" i="2"/>
  <c r="O41" i="2"/>
  <c r="O38" i="2"/>
  <c r="F38" i="2"/>
  <c r="F39" i="2" s="1"/>
  <c r="O37" i="2"/>
  <c r="H37" i="2"/>
  <c r="G37" i="2"/>
  <c r="O36" i="2"/>
  <c r="G36" i="2"/>
  <c r="H35" i="2"/>
  <c r="G35" i="2"/>
  <c r="O34" i="2"/>
  <c r="H34" i="2"/>
  <c r="G34" i="2"/>
  <c r="O33" i="2"/>
  <c r="O35" i="2" s="1"/>
  <c r="H33" i="2"/>
  <c r="G33" i="2"/>
  <c r="H32" i="2"/>
  <c r="G32" i="2"/>
  <c r="H31" i="2"/>
  <c r="G31" i="2"/>
  <c r="H30" i="2"/>
  <c r="G30" i="2"/>
  <c r="H29" i="2"/>
  <c r="G29" i="2"/>
  <c r="G28" i="2"/>
  <c r="H27" i="2"/>
  <c r="G27" i="2"/>
  <c r="N26" i="2"/>
  <c r="H26" i="2"/>
  <c r="G26" i="2"/>
  <c r="H24" i="2"/>
  <c r="G24" i="2"/>
  <c r="O23" i="2"/>
  <c r="O25" i="2" s="1"/>
  <c r="H23" i="2"/>
  <c r="G23" i="2"/>
  <c r="O22" i="2"/>
  <c r="O24" i="2" s="1"/>
  <c r="H22" i="2"/>
  <c r="G22" i="2"/>
  <c r="O21" i="2"/>
  <c r="H21" i="2"/>
  <c r="G21" i="2"/>
  <c r="G20" i="2"/>
  <c r="H19" i="2"/>
  <c r="G19" i="2"/>
  <c r="F13" i="2"/>
  <c r="F14" i="2" s="1"/>
  <c r="H12" i="2"/>
  <c r="G12" i="2"/>
  <c r="O11" i="2"/>
  <c r="N11" i="2"/>
  <c r="H11" i="2"/>
  <c r="G11" i="2"/>
  <c r="O10" i="2"/>
  <c r="N10" i="2"/>
  <c r="H10" i="2"/>
  <c r="G10" i="2"/>
  <c r="O9" i="2"/>
  <c r="N9" i="2"/>
  <c r="H9" i="2"/>
  <c r="G9" i="2"/>
  <c r="H8" i="2"/>
  <c r="G8" i="2"/>
  <c r="H7" i="2"/>
  <c r="G7" i="2"/>
  <c r="G6" i="2"/>
  <c r="H5" i="2"/>
  <c r="G5" i="2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G421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O9" i="7" l="1"/>
  <c r="O21" i="7" s="1"/>
  <c r="C7" i="5"/>
  <c r="C6" i="5"/>
  <c r="C12" i="5" s="1"/>
  <c r="C14" i="5" s="1"/>
  <c r="C20" i="5" s="1"/>
  <c r="C22" i="5" s="1"/>
  <c r="C28" i="5" s="1"/>
  <c r="C30" i="5" s="1"/>
  <c r="C36" i="5" s="1"/>
  <c r="C38" i="5" s="1"/>
  <c r="C44" i="5" s="1"/>
  <c r="C46" i="5" s="1"/>
  <c r="C52" i="5" s="1"/>
  <c r="C54" i="5" s="1"/>
  <c r="C60" i="5" s="1"/>
  <c r="C62" i="5" s="1"/>
  <c r="G139" i="2"/>
  <c r="C138" i="2" s="1"/>
  <c r="G182" i="2"/>
  <c r="C181" i="2" s="1"/>
  <c r="G267" i="2"/>
  <c r="C266" i="2" s="1"/>
  <c r="G309" i="2"/>
  <c r="C308" i="2" s="1"/>
  <c r="G210" i="2"/>
  <c r="O6" i="2" s="1"/>
  <c r="G295" i="2"/>
  <c r="C294" i="2" s="1"/>
  <c r="G337" i="2"/>
  <c r="C336" i="2" s="1"/>
  <c r="H13" i="2"/>
  <c r="G38" i="2"/>
  <c r="G39" i="2" s="1"/>
  <c r="C38" i="2" s="1"/>
  <c r="G95" i="2"/>
  <c r="G96" i="2" s="1"/>
  <c r="C95" i="2" s="1"/>
  <c r="H53" i="2"/>
  <c r="H95" i="2"/>
  <c r="G53" i="2"/>
  <c r="G67" i="2"/>
  <c r="G68" i="2" s="1"/>
  <c r="G351" i="2"/>
  <c r="C350" i="2" s="1"/>
  <c r="N4" i="2"/>
  <c r="G81" i="2"/>
  <c r="H81" i="2"/>
  <c r="G110" i="2"/>
  <c r="H110" i="2"/>
  <c r="H67" i="2"/>
  <c r="N6" i="2"/>
  <c r="H38" i="2"/>
  <c r="G238" i="2"/>
  <c r="C237" i="2" s="1"/>
  <c r="G13" i="2"/>
  <c r="G224" i="2"/>
  <c r="C223" i="2" s="1"/>
  <c r="O5" i="2"/>
  <c r="C124" i="2"/>
  <c r="C322" i="2"/>
  <c r="O7" i="2"/>
  <c r="C252" i="2"/>
  <c r="G54" i="2"/>
  <c r="C53" i="2" s="1"/>
  <c r="F323" i="2"/>
  <c r="N5" i="2"/>
  <c r="N3" i="2"/>
  <c r="N7" i="2"/>
  <c r="G82" i="2" l="1"/>
  <c r="C81" i="2" s="1"/>
  <c r="G14" i="2"/>
  <c r="C13" i="2" s="1"/>
  <c r="O8" i="2"/>
  <c r="N16" i="2"/>
  <c r="C67" i="2"/>
  <c r="O4" i="2"/>
  <c r="O3" i="2"/>
  <c r="O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tc={0715BADD-0414-4E1B-911C-9F014B97F399}</author>
    <author>tc={F185A468-003C-4F1B-9F4B-59D4F1772553}</author>
  </authors>
  <commentList>
    <comment ref="D28" authorId="0" shapeId="0" xr:uid="{0715BADD-0414-4E1B-911C-9F014B97F39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boleta era de 0.280 toneladas y cobraron 1,39 toneladas. Se rebaja la diferencia de 1.11  ton. en la factura #2670 de la siguiente semana </t>
      </text>
    </comment>
    <comment ref="F28" authorId="1" shapeId="0" xr:uid="{F185A468-003C-4F1B-9F4B-59D4F1772553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boleta era de 0.280 toneladas y cobraron 1,39 toneladas. Se rebaja la diferencia de 1.11  ton. en la factura #2670 de la siguiente semana </t>
      </text>
    </comment>
  </commentList>
</comments>
</file>

<file path=xl/sharedStrings.xml><?xml version="1.0" encoding="utf-8"?>
<sst xmlns="http://schemas.openxmlformats.org/spreadsheetml/2006/main" count="7285" uniqueCount="531">
  <si>
    <t>Ruta</t>
  </si>
  <si>
    <t>No.Boleta</t>
  </si>
  <si>
    <t>Fecha</t>
  </si>
  <si>
    <t>Dia</t>
  </si>
  <si>
    <t>Placa</t>
  </si>
  <si>
    <t>Hora</t>
  </si>
  <si>
    <t>Tonelaje</t>
  </si>
  <si>
    <t>Transporte y Recolección</t>
  </si>
  <si>
    <t>Disposición Final de Desechos Sólidos</t>
  </si>
  <si>
    <t>Herd-R-29 Feria Heredia</t>
  </si>
  <si>
    <t>C159089</t>
  </si>
  <si>
    <t>Herd-08 Real Santa Maria</t>
  </si>
  <si>
    <t>C177182</t>
  </si>
  <si>
    <t>Herd-11 Las Lillianas-Mercado-Hospital</t>
  </si>
  <si>
    <t>C177184</t>
  </si>
  <si>
    <t>Herd-05 Guarari-Ebais</t>
  </si>
  <si>
    <t>C177185</t>
  </si>
  <si>
    <t>Herd-02 Guarari-La Milpa</t>
  </si>
  <si>
    <t>C161313</t>
  </si>
  <si>
    <t>Herd-Varablanca</t>
  </si>
  <si>
    <t>C144878</t>
  </si>
  <si>
    <t>C168428</t>
  </si>
  <si>
    <t>C171867</t>
  </si>
  <si>
    <t>Herd-13 Heredia Noche</t>
  </si>
  <si>
    <t>Herd-03 La Aurora-Los Arcos</t>
  </si>
  <si>
    <t>Herd-12 Los Cafetos-Mercado-Hospital</t>
  </si>
  <si>
    <t>Herd-09 San Francisco</t>
  </si>
  <si>
    <t>Herd-06 Casa Blanca</t>
  </si>
  <si>
    <t>C168434</t>
  </si>
  <si>
    <t>CL346202</t>
  </si>
  <si>
    <t>C163499</t>
  </si>
  <si>
    <t>C168034</t>
  </si>
  <si>
    <t>C167991</t>
  </si>
  <si>
    <t>C162761</t>
  </si>
  <si>
    <t>C175423</t>
  </si>
  <si>
    <t>C172876</t>
  </si>
  <si>
    <t>Herd-01 Mercedes Norte-Coraico(Cadenas)</t>
  </si>
  <si>
    <t>Herd-10 Cubujuqui-Mercado-Hospital</t>
  </si>
  <si>
    <t>Herd-04 Mercedes Sur</t>
  </si>
  <si>
    <t>Herd-07 Mercedes Norte-cadenas</t>
  </si>
  <si>
    <t>CL285781</t>
  </si>
  <si>
    <t>C168185</t>
  </si>
  <si>
    <t>C168170</t>
  </si>
  <si>
    <t>C168187</t>
  </si>
  <si>
    <t>C175554</t>
  </si>
  <si>
    <t>Herd-R-28 Muni Heredia</t>
  </si>
  <si>
    <t>C168006</t>
  </si>
  <si>
    <t>C159140</t>
  </si>
  <si>
    <t>C 177182</t>
  </si>
  <si>
    <t>C 177184</t>
  </si>
  <si>
    <t>C168230</t>
  </si>
  <si>
    <t>C168360</t>
  </si>
  <si>
    <t>C171869</t>
  </si>
  <si>
    <t>C 168006</t>
  </si>
  <si>
    <t>C168231</t>
  </si>
  <si>
    <t>Herd-16 No Tradicional</t>
  </si>
  <si>
    <t>C171868</t>
  </si>
  <si>
    <t>C171301</t>
  </si>
  <si>
    <t>C168173</t>
  </si>
  <si>
    <t>C168478</t>
  </si>
  <si>
    <t>C171870</t>
  </si>
  <si>
    <t>C163466</t>
  </si>
  <si>
    <t>07:57</t>
  </si>
  <si>
    <t>08:43</t>
  </si>
  <si>
    <t>09:11</t>
  </si>
  <si>
    <t>09:25</t>
  </si>
  <si>
    <t>Herd-17 No Tradicional-Guarari</t>
  </si>
  <si>
    <t>10:01</t>
  </si>
  <si>
    <t>10:19</t>
  </si>
  <si>
    <t>11:43</t>
  </si>
  <si>
    <t>12:18</t>
  </si>
  <si>
    <t>14:03</t>
  </si>
  <si>
    <t>14:06</t>
  </si>
  <si>
    <t>14:21</t>
  </si>
  <si>
    <t>14:45</t>
  </si>
  <si>
    <t>15:46</t>
  </si>
  <si>
    <t>19:11</t>
  </si>
  <si>
    <t>08:12</t>
  </si>
  <si>
    <t>08:48</t>
  </si>
  <si>
    <t>08:50</t>
  </si>
  <si>
    <t>08:55</t>
  </si>
  <si>
    <t>11:12</t>
  </si>
  <si>
    <t>12:41</t>
  </si>
  <si>
    <t>12:49</t>
  </si>
  <si>
    <t>13:49</t>
  </si>
  <si>
    <t>14:52</t>
  </si>
  <si>
    <t>20:43</t>
  </si>
  <si>
    <t>20:53</t>
  </si>
  <si>
    <t>21:19</t>
  </si>
  <si>
    <t>21:28</t>
  </si>
  <si>
    <t>C175316</t>
  </si>
  <si>
    <t>04:52</t>
  </si>
  <si>
    <t>06:03</t>
  </si>
  <si>
    <t>06:54</t>
  </si>
  <si>
    <t>07:22</t>
  </si>
  <si>
    <t>08:42</t>
  </si>
  <si>
    <t>09:29</t>
  </si>
  <si>
    <t>10:58</t>
  </si>
  <si>
    <t>11:52</t>
  </si>
  <si>
    <t>11:54</t>
  </si>
  <si>
    <t>12:22</t>
  </si>
  <si>
    <t>18:00</t>
  </si>
  <si>
    <t>06:44</t>
  </si>
  <si>
    <t>07:54</t>
  </si>
  <si>
    <t>08:32</t>
  </si>
  <si>
    <t>C171866</t>
  </si>
  <si>
    <t>08:45</t>
  </si>
  <si>
    <t>08:51</t>
  </si>
  <si>
    <t>08:52</t>
  </si>
  <si>
    <t>09:06</t>
  </si>
  <si>
    <t>09:50</t>
  </si>
  <si>
    <t>C168184</t>
  </si>
  <si>
    <t>10:08</t>
  </si>
  <si>
    <t>10:59</t>
  </si>
  <si>
    <t>11:28</t>
  </si>
  <si>
    <t>13:03</t>
  </si>
  <si>
    <t>13:28</t>
  </si>
  <si>
    <t>13:42</t>
  </si>
  <si>
    <t>13:47</t>
  </si>
  <si>
    <t>14:09</t>
  </si>
  <si>
    <t>14:22</t>
  </si>
  <si>
    <t>14:27</t>
  </si>
  <si>
    <t>14:33</t>
  </si>
  <si>
    <t>15:15</t>
  </si>
  <si>
    <t>05:32</t>
  </si>
  <si>
    <t>08:06</t>
  </si>
  <si>
    <t>08:25</t>
  </si>
  <si>
    <t>08:49</t>
  </si>
  <si>
    <t>12:03</t>
  </si>
  <si>
    <t>12:25</t>
  </si>
  <si>
    <t>12:56</t>
  </si>
  <si>
    <t>13:55</t>
  </si>
  <si>
    <t>13:59</t>
  </si>
  <si>
    <t>20:47</t>
  </si>
  <si>
    <t>20:49</t>
  </si>
  <si>
    <t>21:01</t>
  </si>
  <si>
    <t>21:18</t>
  </si>
  <si>
    <t>07:52</t>
  </si>
  <si>
    <t>08:16</t>
  </si>
  <si>
    <t>08:21</t>
  </si>
  <si>
    <t>12:10</t>
  </si>
  <si>
    <t>12:23</t>
  </si>
  <si>
    <t>12:52</t>
  </si>
  <si>
    <t>12:55</t>
  </si>
  <si>
    <t>13:05</t>
  </si>
  <si>
    <t>13:16</t>
  </si>
  <si>
    <t>16:24</t>
  </si>
  <si>
    <t>17:33</t>
  </si>
  <si>
    <t>17:53</t>
  </si>
  <si>
    <t>18:21</t>
  </si>
  <si>
    <t>18:25</t>
  </si>
  <si>
    <t>19:21</t>
  </si>
  <si>
    <t>06:46</t>
  </si>
  <si>
    <t>07:36</t>
  </si>
  <si>
    <t>08:00</t>
  </si>
  <si>
    <t>08:34</t>
  </si>
  <si>
    <t>10:25</t>
  </si>
  <si>
    <t>11:00</t>
  </si>
  <si>
    <t>11:10</t>
  </si>
  <si>
    <t>12:27</t>
  </si>
  <si>
    <t>12:30</t>
  </si>
  <si>
    <t>13:29</t>
  </si>
  <si>
    <t>14:02</t>
  </si>
  <si>
    <t>15:57</t>
  </si>
  <si>
    <t>16:00</t>
  </si>
  <si>
    <t>16:08</t>
  </si>
  <si>
    <t>21:08</t>
  </si>
  <si>
    <t>21:17</t>
  </si>
  <si>
    <t>21:20</t>
  </si>
  <si>
    <t>21:34</t>
  </si>
  <si>
    <t>C163230</t>
  </si>
  <si>
    <t>C172859</t>
  </si>
  <si>
    <t>C177187</t>
  </si>
  <si>
    <t>C159100</t>
  </si>
  <si>
    <t>CL290651</t>
  </si>
  <si>
    <t>C141878</t>
  </si>
  <si>
    <t>CL315332</t>
  </si>
  <si>
    <t>C177223</t>
  </si>
  <si>
    <t>CL320521</t>
  </si>
  <si>
    <t>C177554</t>
  </si>
  <si>
    <t>C166547</t>
  </si>
  <si>
    <t>C166447</t>
  </si>
  <si>
    <t>C285781</t>
  </si>
  <si>
    <t>CL330743</t>
  </si>
  <si>
    <t>08:09</t>
  </si>
  <si>
    <t>08:38</t>
  </si>
  <si>
    <t>11:38</t>
  </si>
  <si>
    <t>11:39</t>
  </si>
  <si>
    <t>13:08</t>
  </si>
  <si>
    <t>13:11</t>
  </si>
  <si>
    <t>14:11</t>
  </si>
  <si>
    <t>14:24</t>
  </si>
  <si>
    <t>19:23</t>
  </si>
  <si>
    <t>08:22</t>
  </si>
  <si>
    <t>08:36</t>
  </si>
  <si>
    <t>08:40</t>
  </si>
  <si>
    <t>08:41</t>
  </si>
  <si>
    <t>10:35</t>
  </si>
  <si>
    <t>12:08</t>
  </si>
  <si>
    <t>12:46</t>
  </si>
  <si>
    <t>13:26</t>
  </si>
  <si>
    <t>13:41</t>
  </si>
  <si>
    <t>14:31</t>
  </si>
  <si>
    <t>15:18</t>
  </si>
  <si>
    <t>17:24</t>
  </si>
  <si>
    <t>17:39</t>
  </si>
  <si>
    <t>20:32</t>
  </si>
  <si>
    <t>20:40</t>
  </si>
  <si>
    <t>20:50</t>
  </si>
  <si>
    <t>21:21</t>
  </si>
  <si>
    <t>06:16</t>
  </si>
  <si>
    <t>06:47</t>
  </si>
  <si>
    <t>07:15</t>
  </si>
  <si>
    <t>07:43</t>
  </si>
  <si>
    <t>08:17</t>
  </si>
  <si>
    <t>09:39</t>
  </si>
  <si>
    <t>11:16</t>
  </si>
  <si>
    <t>11:31</t>
  </si>
  <si>
    <t>12:02</t>
  </si>
  <si>
    <t>12:36</t>
  </si>
  <si>
    <t>12:59</t>
  </si>
  <si>
    <t>17:56</t>
  </si>
  <si>
    <t>04:15</t>
  </si>
  <si>
    <t>08:08</t>
  </si>
  <si>
    <t>08:28</t>
  </si>
  <si>
    <t>11:33</t>
  </si>
  <si>
    <t>12:57</t>
  </si>
  <si>
    <t>12:58</t>
  </si>
  <si>
    <t>16:41</t>
  </si>
  <si>
    <t>17:12</t>
  </si>
  <si>
    <t>21:15</t>
  </si>
  <si>
    <t>21:27</t>
  </si>
  <si>
    <t>21:29</t>
  </si>
  <si>
    <t>21:41</t>
  </si>
  <si>
    <t>08:11</t>
  </si>
  <si>
    <t>08:15</t>
  </si>
  <si>
    <t>08:20</t>
  </si>
  <si>
    <t>09:58</t>
  </si>
  <si>
    <t>12:29</t>
  </si>
  <si>
    <t>12:50</t>
  </si>
  <si>
    <t>12:51</t>
  </si>
  <si>
    <t>17:06</t>
  </si>
  <si>
    <t>17:08</t>
  </si>
  <si>
    <t>17:41</t>
  </si>
  <si>
    <t>17:50</t>
  </si>
  <si>
    <t>18:51</t>
  </si>
  <si>
    <t>18:54</t>
  </si>
  <si>
    <t>19:02</t>
  </si>
  <si>
    <t>07:24</t>
  </si>
  <si>
    <t>07:28</t>
  </si>
  <si>
    <t>08:07</t>
  </si>
  <si>
    <t>10:56</t>
  </si>
  <si>
    <t>12:12</t>
  </si>
  <si>
    <t>13:24</t>
  </si>
  <si>
    <t>14:12</t>
  </si>
  <si>
    <t>16:19</t>
  </si>
  <si>
    <t>16:35</t>
  </si>
  <si>
    <t>20:21</t>
  </si>
  <si>
    <t>20:26</t>
  </si>
  <si>
    <t>22:03</t>
  </si>
  <si>
    <t>Herd-R-30 Contenedor-Recolección especial</t>
  </si>
  <si>
    <t>C175555</t>
  </si>
  <si>
    <t>C161326</t>
  </si>
  <si>
    <t>CL341916</t>
  </si>
  <si>
    <t>08:24</t>
  </si>
  <si>
    <t>08:57</t>
  </si>
  <si>
    <t>12:16</t>
  </si>
  <si>
    <t>15:50</t>
  </si>
  <si>
    <t>16:26</t>
  </si>
  <si>
    <t>16:45</t>
  </si>
  <si>
    <t>19:05</t>
  </si>
  <si>
    <t>20:37</t>
  </si>
  <si>
    <t>07:42</t>
  </si>
  <si>
    <t>07:55</t>
  </si>
  <si>
    <t>10:49</t>
  </si>
  <si>
    <t>11:37</t>
  </si>
  <si>
    <t>11:45</t>
  </si>
  <si>
    <t>12:38</t>
  </si>
  <si>
    <t>C144178</t>
  </si>
  <si>
    <t>12:42</t>
  </si>
  <si>
    <t>16:31</t>
  </si>
  <si>
    <t>20:45</t>
  </si>
  <si>
    <t>20:48</t>
  </si>
  <si>
    <t>22:12</t>
  </si>
  <si>
    <t>22:13</t>
  </si>
  <si>
    <t>00:00</t>
  </si>
  <si>
    <t>06:25</t>
  </si>
  <si>
    <t>07:14</t>
  </si>
  <si>
    <t>08:13</t>
  </si>
  <si>
    <t>10:06</t>
  </si>
  <si>
    <t>11:08</t>
  </si>
  <si>
    <t>11:22</t>
  </si>
  <si>
    <t>11:23</t>
  </si>
  <si>
    <t>17:36</t>
  </si>
  <si>
    <t>06:30</t>
  </si>
  <si>
    <t>07:40</t>
  </si>
  <si>
    <t>08:01</t>
  </si>
  <si>
    <t>08:19</t>
  </si>
  <si>
    <t>08:39</t>
  </si>
  <si>
    <t>08:56</t>
  </si>
  <si>
    <t>09:32</t>
  </si>
  <si>
    <t>10:32</t>
  </si>
  <si>
    <t>11:27</t>
  </si>
  <si>
    <t>11:55</t>
  </si>
  <si>
    <t>12:54</t>
  </si>
  <si>
    <t>13:00</t>
  </si>
  <si>
    <t>14:44</t>
  </si>
  <si>
    <t>15:35</t>
  </si>
  <si>
    <t>15:48</t>
  </si>
  <si>
    <t>16:04</t>
  </si>
  <si>
    <t>16:05</t>
  </si>
  <si>
    <t>17:17</t>
  </si>
  <si>
    <t>17:31</t>
  </si>
  <si>
    <t>17:49</t>
  </si>
  <si>
    <t>18:02</t>
  </si>
  <si>
    <t>18:05</t>
  </si>
  <si>
    <t>18:58</t>
  </si>
  <si>
    <t>18:59</t>
  </si>
  <si>
    <t>19:16</t>
  </si>
  <si>
    <t>08:03</t>
  </si>
  <si>
    <t>08:30</t>
  </si>
  <si>
    <t>09:07</t>
  </si>
  <si>
    <t>09:23</t>
  </si>
  <si>
    <t>11:36</t>
  </si>
  <si>
    <t>13:22</t>
  </si>
  <si>
    <t>13:25</t>
  </si>
  <si>
    <t>14:49</t>
  </si>
  <si>
    <t>21:14</t>
  </si>
  <si>
    <t>21:39</t>
  </si>
  <si>
    <t>21:46</t>
  </si>
  <si>
    <t>21:53</t>
  </si>
  <si>
    <t>21:55</t>
  </si>
  <si>
    <t>07:59</t>
  </si>
  <si>
    <t>08:26</t>
  </si>
  <si>
    <t>08:27</t>
  </si>
  <si>
    <t>09:18</t>
  </si>
  <si>
    <t>12:11</t>
  </si>
  <si>
    <t>13:58</t>
  </si>
  <si>
    <t>16:09</t>
  </si>
  <si>
    <t>16:48</t>
  </si>
  <si>
    <t>18:18</t>
  </si>
  <si>
    <t>CL330861</t>
  </si>
  <si>
    <t>18:38</t>
  </si>
  <si>
    <t>18:40</t>
  </si>
  <si>
    <t>18:42</t>
  </si>
  <si>
    <t>C162767</t>
  </si>
  <si>
    <t>C175425</t>
  </si>
  <si>
    <t>C154585</t>
  </si>
  <si>
    <t>07:44</t>
  </si>
  <si>
    <t>07:53</t>
  </si>
  <si>
    <t>09:05</t>
  </si>
  <si>
    <t>10:45</t>
  </si>
  <si>
    <t>10:54</t>
  </si>
  <si>
    <t>11:35</t>
  </si>
  <si>
    <t>11:53</t>
  </si>
  <si>
    <t>12:20</t>
  </si>
  <si>
    <t>13:19</t>
  </si>
  <si>
    <t>08:05</t>
  </si>
  <si>
    <t>08:47</t>
  </si>
  <si>
    <t>10:34</t>
  </si>
  <si>
    <t>13:20</t>
  </si>
  <si>
    <t>13:45</t>
  </si>
  <si>
    <t>15:24</t>
  </si>
  <si>
    <t>21:31</t>
  </si>
  <si>
    <t>21:47</t>
  </si>
  <si>
    <t>21:54</t>
  </si>
  <si>
    <t>22:17</t>
  </si>
  <si>
    <t>06:05</t>
  </si>
  <si>
    <t>06:10</t>
  </si>
  <si>
    <t>07:19</t>
  </si>
  <si>
    <t>10:09</t>
  </si>
  <si>
    <t>10:51</t>
  </si>
  <si>
    <t>11:02</t>
  </si>
  <si>
    <t>11:04</t>
  </si>
  <si>
    <t>C175348</t>
  </si>
  <si>
    <t>15:32</t>
  </si>
  <si>
    <t>18:29</t>
  </si>
  <si>
    <t>09:22</t>
  </si>
  <si>
    <t>C168172</t>
  </si>
  <si>
    <t>10:22</t>
  </si>
  <si>
    <t>10:38</t>
  </si>
  <si>
    <t>11:59</t>
  </si>
  <si>
    <t>13:34</t>
  </si>
  <si>
    <t>14:07</t>
  </si>
  <si>
    <t>16:11</t>
  </si>
  <si>
    <t>20:52</t>
  </si>
  <si>
    <t>C155554</t>
  </si>
  <si>
    <t>22:00</t>
  </si>
  <si>
    <t>22:04</t>
  </si>
  <si>
    <t>08:35</t>
  </si>
  <si>
    <t>09:04</t>
  </si>
  <si>
    <t>11:51</t>
  </si>
  <si>
    <t>12:28</t>
  </si>
  <si>
    <t>12:37</t>
  </si>
  <si>
    <t>13:37</t>
  </si>
  <si>
    <t>15:23</t>
  </si>
  <si>
    <t>16:32</t>
  </si>
  <si>
    <t>17:47</t>
  </si>
  <si>
    <t>18:09</t>
  </si>
  <si>
    <t>18:14</t>
  </si>
  <si>
    <t>19:12</t>
  </si>
  <si>
    <t>19:26</t>
  </si>
  <si>
    <t>20:01</t>
  </si>
  <si>
    <t>07:25</t>
  </si>
  <si>
    <t>09:00</t>
  </si>
  <si>
    <t>12:17</t>
  </si>
  <si>
    <t>13:17</t>
  </si>
  <si>
    <t>14:01</t>
  </si>
  <si>
    <t>15:17</t>
  </si>
  <si>
    <t>15:22</t>
  </si>
  <si>
    <t>17:13</t>
  </si>
  <si>
    <t>21:43</t>
  </si>
  <si>
    <t>22:27</t>
  </si>
  <si>
    <t>22:48</t>
  </si>
  <si>
    <t>C171187</t>
  </si>
  <si>
    <t>C177212</t>
  </si>
  <si>
    <t>C161307</t>
  </si>
  <si>
    <t>CL323029</t>
  </si>
  <si>
    <t>C177228</t>
  </si>
  <si>
    <t>I-073</t>
  </si>
  <si>
    <t>Residuos ordinarios dispuestos en relleno sanitario 
Periodo 2023</t>
  </si>
  <si>
    <t>Mes</t>
  </si>
  <si>
    <t>Toneladas</t>
  </si>
  <si>
    <t>Costo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</si>
  <si>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</si>
  <si>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</si>
  <si>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</si>
  <si>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</si>
  <si>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</si>
  <si>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</si>
  <si>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</si>
  <si>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</si>
  <si>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</si>
  <si>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</si>
  <si>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</si>
  <si>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</si>
  <si>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Residuos contaminados dentro del reciclaje</t>
  </si>
  <si>
    <t>Total</t>
  </si>
  <si>
    <t xml:space="preserve">Campañas cantonales trimestrales </t>
  </si>
  <si>
    <t xml:space="preserve">Servicio </t>
  </si>
  <si>
    <t>I Campaña</t>
  </si>
  <si>
    <t xml:space="preserve">II Campaña </t>
  </si>
  <si>
    <t>III Campaña</t>
  </si>
  <si>
    <t>IV Campaña</t>
  </si>
  <si>
    <t xml:space="preserve">Guararí/La Milpa </t>
  </si>
  <si>
    <t xml:space="preserve">Total </t>
  </si>
  <si>
    <t xml:space="preserve">Residuos voluminosos (basura no tradicional) Guararí </t>
  </si>
  <si>
    <t xml:space="preserve">Trimestre </t>
  </si>
  <si>
    <t xml:space="preserve">Enero </t>
  </si>
  <si>
    <t xml:space="preserve">Febrero </t>
  </si>
  <si>
    <t xml:space="preserve">Marzo </t>
  </si>
  <si>
    <t>LUMAR-RABSA-TECNOAMBIENTE</t>
  </si>
  <si>
    <t>Mensual</t>
  </si>
  <si>
    <t>Factura</t>
  </si>
  <si>
    <t>Fecha Factura</t>
  </si>
  <si>
    <t>Día</t>
  </si>
  <si>
    <t>Fecha servicio</t>
  </si>
  <si>
    <t>Peso neto</t>
  </si>
  <si>
    <t xml:space="preserve">Valor Recolección </t>
  </si>
  <si>
    <t xml:space="preserve">Valor Disposición </t>
  </si>
  <si>
    <t>Tipo de Servicio</t>
  </si>
  <si>
    <t>Multa</t>
  </si>
  <si>
    <t>Observaciones</t>
  </si>
  <si>
    <t xml:space="preserve">factura </t>
  </si>
  <si>
    <t>servicio</t>
  </si>
  <si>
    <t>neto</t>
  </si>
  <si>
    <t>OC</t>
  </si>
  <si>
    <t>64907</t>
  </si>
  <si>
    <t>martes</t>
  </si>
  <si>
    <t xml:space="preserve">RESIDENCIAL </t>
  </si>
  <si>
    <t>2647</t>
  </si>
  <si>
    <t>VARA BLANCA</t>
  </si>
  <si>
    <t>Saldo</t>
  </si>
  <si>
    <t>miércoles</t>
  </si>
  <si>
    <t>jueves</t>
  </si>
  <si>
    <t>viernes</t>
  </si>
  <si>
    <t>sábado</t>
  </si>
  <si>
    <t>lunes</t>
  </si>
  <si>
    <t xml:space="preserve">TOTAL </t>
  </si>
  <si>
    <t xml:space="preserve">Nueva Orden de Compra </t>
  </si>
  <si>
    <t>65572</t>
  </si>
  <si>
    <t>domingo</t>
  </si>
  <si>
    <t>-</t>
  </si>
  <si>
    <t>NO TRADICIONAL</t>
  </si>
  <si>
    <t>2670</t>
  </si>
  <si>
    <t>miercoles</t>
  </si>
  <si>
    <t>2684</t>
  </si>
  <si>
    <t>2692</t>
  </si>
  <si>
    <t>2700</t>
  </si>
  <si>
    <t>2713</t>
  </si>
  <si>
    <t>2728</t>
  </si>
  <si>
    <t>2734</t>
  </si>
  <si>
    <t>2739</t>
  </si>
  <si>
    <t>2750</t>
  </si>
  <si>
    <t>2767</t>
  </si>
  <si>
    <t>2770</t>
  </si>
  <si>
    <t>2777</t>
  </si>
  <si>
    <t>2808</t>
  </si>
  <si>
    <t>2823</t>
  </si>
  <si>
    <t>2840</t>
  </si>
  <si>
    <t>2847</t>
  </si>
  <si>
    <t>2859</t>
  </si>
  <si>
    <t>2868</t>
  </si>
  <si>
    <t>2884</t>
  </si>
  <si>
    <t>2888</t>
  </si>
  <si>
    <t>2892</t>
  </si>
  <si>
    <t>6/13/2024</t>
  </si>
  <si>
    <t>2903</t>
  </si>
  <si>
    <t>6/14/2024</t>
  </si>
  <si>
    <t>6/15/2024</t>
  </si>
  <si>
    <t>6/17/2024</t>
  </si>
  <si>
    <t>6/18/2024</t>
  </si>
  <si>
    <t>6/19/2024</t>
  </si>
  <si>
    <t>2907</t>
  </si>
  <si>
    <t>2922</t>
  </si>
  <si>
    <t>1/30/2024</t>
  </si>
  <si>
    <t>Residuos ordinarios dispuestos en relleno sanitario 
Periodo 2024</t>
  </si>
  <si>
    <t xml:space="preserve">promedio </t>
  </si>
  <si>
    <t>64880</t>
  </si>
  <si>
    <t>VARABLANCA</t>
  </si>
  <si>
    <t xml:space="preserve">Factura </t>
  </si>
  <si>
    <t>☑</t>
  </si>
  <si>
    <t>65718</t>
  </si>
  <si>
    <t xml:space="preserve">₡92.500,00 </t>
  </si>
  <si>
    <t>₡17.874.700,00</t>
  </si>
  <si>
    <t xml:space="preserve"> ₡376.475,00 </t>
  </si>
  <si>
    <t>₡376.475,00</t>
  </si>
  <si>
    <t>₡0,00</t>
  </si>
  <si>
    <t>57718</t>
  </si>
  <si>
    <t>Tonelada</t>
  </si>
  <si>
    <t>Precio de transporte, recoleccion y disposicion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</si>
</sst>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dd"/>
    <numFmt numFmtId="165" formatCode="_(* #,##0.00_);_(* \(#,##0.00\);_(* &quot;-&quot;??_);_(@_)"/>
    <numFmt numFmtId="166" formatCode="&quot;₡&quot;#,##0.00"/>
    <numFmt numFmtId="167" formatCode="&quot;₡&quot;#,##0.00;[Red]&quot;₡&quot;#,##0.00"/>
    <numFmt numFmtId="168" formatCode="0.000"/>
    <numFmt numFmtId="169" formatCode="_-&quot;₡&quot;* #,##0.00_-;\-&quot;₡&quot;* #,##0.00_-;_-&quot;₡&quot;* &quot;-&quot;??_-;_-@_-"/>
    <numFmt numFmtId="170" formatCode="d/m/yy;@"/>
    <numFmt numFmtId="171" formatCode="_-[$₡-140A]* #,##0.00_-;\-[$₡-140A]* #,##0.00_-;_-[$₡-140A]* &quot;-&quot;??_-;_-@_-"/>
    <numFmt numFmtId="172" formatCode="#,##0.00_ ;[Red]\-#,##0.00\ "/>
    <numFmt numFmtId="173" formatCode="&quot;₡&quot;#,##0.00;[Red]\-&quot;₡&quot;#,##0.00"/>
    <numFmt numFmtId="174" formatCode="0000"/>
    <numFmt numFmtId="175" formatCode="0.00;[Red]0.00"/>
    <numFmt numFmtId="176" formatCode="0;[Red]0"/>
    <numFmt numFmtId="177" formatCode="dd/mm/yyyy;@"/>
    <numFmt numFmtId="178" formatCode="hh:mm:ss;@"/>
    <numFmt numFmtId="179" formatCode="#,##0.00;[Red]#,##0.00"/>
    <numFmt numFmtId="180" formatCode="&quot;₡&quot;#,##0;[Red]&quot;₡&quot;#,##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12"/>
      <color theme="1"/>
      <name val="Aptos Narrow"/>
      <family val="2"/>
      <scheme val="minor"/>
    </font>
    <font>
      <sz val="16"/>
      <color theme="1"/>
      <name val="Aptos Narrow"/>
      <family val="2"/>
    </font>
    <font>
      <sz val="11"/>
      <name val="Aptos Display"/>
      <family val="2"/>
      <scheme val="major"/>
    </font>
    <font>
      <sz val="11"/>
      <color theme="1"/>
      <name val="Aptos Display"/>
      <family val="2"/>
      <scheme val="maj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2"/>
        <bgColor rgb="FFE26B0A"/>
      </patternFill>
    </fill>
    <fill>
      <patternFill patternType="solid">
        <fgColor theme="2"/>
        <bgColor rgb="FF000000"/>
      </patternFill>
    </fill>
    <fill>
      <patternFill patternType="solid">
        <fgColor theme="1"/>
        <bgColor rgb="FFE26B0A"/>
      </patternFill>
    </fill>
    <fill>
      <patternFill patternType="solid">
        <fgColor theme="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9D08E"/>
        <bgColor rgb="FFFFFF00"/>
      </patternFill>
    </fill>
    <fill>
      <patternFill patternType="solid">
        <fgColor rgb="FFE7E6E6"/>
        <bgColor rgb="FFE26B0A"/>
      </patternFill>
    </fill>
    <fill>
      <patternFill patternType="solid">
        <fgColor rgb="FFE7E6E6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  <bgColor rgb="FFE26B0A"/>
      </patternFill>
    </fill>
    <fill>
      <patternFill patternType="solid">
        <fgColor rgb="FF000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65" fontId="0" fillId="0" borderId="0" xfId="2" applyFont="1" applyAlignment="1">
      <alignment horizontal="center"/>
    </xf>
    <xf numFmtId="165" fontId="6" fillId="0" borderId="0" xfId="3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20" fontId="7" fillId="0" borderId="0" xfId="0" applyNumberFormat="1" applyFont="1" applyAlignment="1">
      <alignment horizontal="center"/>
    </xf>
    <xf numFmtId="165" fontId="0" fillId="0" borderId="0" xfId="4" applyFont="1" applyAlignment="1">
      <alignment horizontal="center"/>
    </xf>
    <xf numFmtId="165" fontId="0" fillId="0" borderId="0" xfId="5" applyFont="1" applyAlignment="1">
      <alignment horizontal="center"/>
    </xf>
    <xf numFmtId="165" fontId="0" fillId="0" borderId="0" xfId="6" applyFont="1" applyAlignment="1">
      <alignment horizontal="center"/>
    </xf>
    <xf numFmtId="165" fontId="0" fillId="0" borderId="0" xfId="7" applyFont="1" applyAlignment="1">
      <alignment horizontal="center"/>
    </xf>
    <xf numFmtId="165" fontId="0" fillId="0" borderId="0" xfId="8" applyFont="1" applyAlignment="1">
      <alignment horizontal="center"/>
    </xf>
    <xf numFmtId="165" fontId="0" fillId="0" borderId="0" xfId="8" applyFont="1" applyFill="1" applyAlignment="1">
      <alignment horizontal="center"/>
    </xf>
    <xf numFmtId="165" fontId="0" fillId="0" borderId="0" xfId="9" applyFont="1" applyAlignment="1">
      <alignment horizontal="center"/>
    </xf>
    <xf numFmtId="165" fontId="0" fillId="0" borderId="0" xfId="10" applyFont="1" applyAlignment="1">
      <alignment horizontal="center"/>
    </xf>
    <xf numFmtId="165" fontId="0" fillId="0" borderId="0" xfId="11" applyFont="1" applyAlignment="1">
      <alignment horizontal="center"/>
    </xf>
    <xf numFmtId="165" fontId="0" fillId="0" borderId="0" xfId="12" applyFont="1" applyAlignment="1">
      <alignment horizontal="center"/>
    </xf>
    <xf numFmtId="165" fontId="0" fillId="0" borderId="0" xfId="13" applyFont="1" applyAlignment="1">
      <alignment horizontal="center"/>
    </xf>
    <xf numFmtId="165" fontId="0" fillId="0" borderId="0" xfId="14" applyFont="1" applyAlignment="1">
      <alignment horizontal="center"/>
    </xf>
    <xf numFmtId="165" fontId="0" fillId="0" borderId="0" xfId="15" applyFont="1" applyAlignment="1">
      <alignment horizontal="center"/>
    </xf>
    <xf numFmtId="165" fontId="0" fillId="0" borderId="0" xfId="15" applyFont="1" applyFill="1" applyAlignment="1">
      <alignment horizontal="center"/>
    </xf>
    <xf numFmtId="165" fontId="7" fillId="0" borderId="0" xfId="15" applyFont="1" applyAlignment="1">
      <alignment horizontal="center"/>
    </xf>
    <xf numFmtId="165" fontId="0" fillId="0" borderId="0" xfId="16" applyFont="1" applyFill="1"/>
    <xf numFmtId="43" fontId="0" fillId="0" borderId="0" xfId="17" applyFont="1" applyAlignment="1">
      <alignment horizontal="center"/>
    </xf>
    <xf numFmtId="43" fontId="0" fillId="0" borderId="0" xfId="18" applyFont="1" applyAlignment="1">
      <alignment horizontal="center"/>
    </xf>
    <xf numFmtId="43" fontId="0" fillId="0" borderId="0" xfId="19" applyFont="1" applyAlignment="1">
      <alignment horizontal="center"/>
    </xf>
    <xf numFmtId="43" fontId="0" fillId="0" borderId="0" xfId="20" applyFont="1" applyAlignment="1">
      <alignment horizontal="center"/>
    </xf>
    <xf numFmtId="43" fontId="0" fillId="0" borderId="0" xfId="21" applyFont="1" applyAlignment="1">
      <alignment horizontal="center"/>
    </xf>
    <xf numFmtId="43" fontId="0" fillId="0" borderId="0" xfId="22" applyFont="1" applyAlignment="1">
      <alignment horizontal="center"/>
    </xf>
    <xf numFmtId="43" fontId="7" fillId="0" borderId="0" xfId="22" applyFont="1" applyAlignment="1">
      <alignment horizontal="center"/>
    </xf>
    <xf numFmtId="165" fontId="0" fillId="0" borderId="0" xfId="23" applyFont="1" applyAlignment="1">
      <alignment horizontal="center"/>
    </xf>
    <xf numFmtId="165" fontId="0" fillId="0" borderId="0" xfId="23" applyFont="1" applyFill="1" applyAlignment="1">
      <alignment horizontal="center"/>
    </xf>
    <xf numFmtId="43" fontId="0" fillId="0" borderId="0" xfId="24" applyFont="1" applyFill="1" applyAlignment="1">
      <alignment horizontal="center"/>
    </xf>
    <xf numFmtId="165" fontId="0" fillId="0" borderId="0" xfId="3" applyFont="1" applyFill="1"/>
    <xf numFmtId="43" fontId="0" fillId="0" borderId="0" xfId="25" applyFont="1" applyFill="1" applyAlignment="1">
      <alignment horizontal="center"/>
    </xf>
    <xf numFmtId="43" fontId="0" fillId="0" borderId="0" xfId="26" applyFont="1" applyAlignment="1">
      <alignment horizontal="center"/>
    </xf>
    <xf numFmtId="43" fontId="0" fillId="0" borderId="0" xfId="27" applyFont="1" applyAlignment="1">
      <alignment horizontal="center"/>
    </xf>
    <xf numFmtId="43" fontId="0" fillId="0" borderId="0" xfId="28" applyFont="1"/>
    <xf numFmtId="43" fontId="0" fillId="0" borderId="0" xfId="29" applyFont="1"/>
    <xf numFmtId="43" fontId="0" fillId="0" borderId="0" xfId="30" applyFont="1"/>
    <xf numFmtId="165" fontId="0" fillId="0" borderId="0" xfId="31" applyFont="1" applyAlignment="1">
      <alignment horizontal="center"/>
    </xf>
    <xf numFmtId="165" fontId="7" fillId="0" borderId="0" xfId="31" applyFont="1" applyAlignment="1">
      <alignment horizontal="center"/>
    </xf>
    <xf numFmtId="43" fontId="0" fillId="0" borderId="0" xfId="32" applyFont="1" applyAlignment="1">
      <alignment horizontal="center"/>
    </xf>
    <xf numFmtId="43" fontId="0" fillId="0" borderId="0" xfId="33" applyFont="1"/>
    <xf numFmtId="43" fontId="0" fillId="0" borderId="0" xfId="34" applyFont="1" applyAlignment="1">
      <alignment horizontal="center"/>
    </xf>
    <xf numFmtId="43" fontId="0" fillId="0" borderId="0" xfId="35" applyFont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43" fontId="7" fillId="2" borderId="0" xfId="35" applyFont="1" applyFill="1" applyAlignment="1">
      <alignment horizontal="center"/>
    </xf>
    <xf numFmtId="165" fontId="6" fillId="2" borderId="0" xfId="3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165" fontId="8" fillId="0" borderId="0" xfId="2" applyFont="1" applyAlignment="1">
      <alignment horizontal="center"/>
    </xf>
    <xf numFmtId="165" fontId="7" fillId="0" borderId="0" xfId="10" applyFont="1" applyAlignment="1">
      <alignment horizontal="center"/>
    </xf>
    <xf numFmtId="43" fontId="8" fillId="0" borderId="0" xfId="22" applyFont="1" applyAlignment="1">
      <alignment horizontal="center"/>
    </xf>
    <xf numFmtId="43" fontId="0" fillId="0" borderId="0" xfId="35" applyFont="1" applyFill="1"/>
    <xf numFmtId="43" fontId="7" fillId="0" borderId="0" xfId="35" applyFont="1" applyAlignment="1">
      <alignment horizontal="center"/>
    </xf>
    <xf numFmtId="165" fontId="0" fillId="0" borderId="0" xfId="14" applyFont="1" applyFill="1" applyAlignment="1">
      <alignment horizontal="center"/>
    </xf>
    <xf numFmtId="43" fontId="7" fillId="0" borderId="0" xfId="18" applyFont="1" applyAlignment="1">
      <alignment horizontal="center"/>
    </xf>
    <xf numFmtId="165" fontId="1" fillId="0" borderId="0" xfId="2" applyFont="1" applyAlignment="1">
      <alignment horizontal="center"/>
    </xf>
    <xf numFmtId="165" fontId="1" fillId="0" borderId="0" xfId="4" applyFont="1" applyAlignment="1">
      <alignment horizontal="center"/>
    </xf>
    <xf numFmtId="165" fontId="1" fillId="0" borderId="0" xfId="5" applyFont="1" applyAlignment="1">
      <alignment horizontal="center"/>
    </xf>
    <xf numFmtId="165" fontId="1" fillId="0" borderId="0" xfId="6" applyFont="1" applyAlignment="1">
      <alignment horizontal="center"/>
    </xf>
    <xf numFmtId="165" fontId="1" fillId="0" borderId="0" xfId="7" applyFont="1" applyAlignment="1">
      <alignment horizontal="center"/>
    </xf>
    <xf numFmtId="165" fontId="1" fillId="0" borderId="0" xfId="8" applyFont="1" applyAlignment="1">
      <alignment horizontal="center"/>
    </xf>
    <xf numFmtId="165" fontId="1" fillId="0" borderId="0" xfId="8" applyFont="1" applyFill="1" applyAlignment="1">
      <alignment horizontal="center"/>
    </xf>
    <xf numFmtId="165" fontId="7" fillId="0" borderId="0" xfId="8" applyFont="1" applyAlignment="1">
      <alignment horizontal="center"/>
    </xf>
    <xf numFmtId="165" fontId="1" fillId="0" borderId="0" xfId="9" applyFont="1" applyAlignment="1">
      <alignment horizontal="center"/>
    </xf>
    <xf numFmtId="165" fontId="1" fillId="0" borderId="0" xfId="10" applyFont="1" applyAlignment="1">
      <alignment horizontal="center"/>
    </xf>
    <xf numFmtId="165" fontId="1" fillId="0" borderId="0" xfId="11" applyFont="1" applyAlignment="1">
      <alignment horizontal="center"/>
    </xf>
    <xf numFmtId="165" fontId="1" fillId="0" borderId="0" xfId="12" applyFont="1" applyAlignment="1">
      <alignment horizontal="center"/>
    </xf>
    <xf numFmtId="165" fontId="1" fillId="0" borderId="0" xfId="15" applyFont="1" applyFill="1" applyAlignment="1">
      <alignment horizontal="center"/>
    </xf>
    <xf numFmtId="165" fontId="1" fillId="0" borderId="0" xfId="14" applyFont="1" applyFill="1" applyAlignment="1">
      <alignment horizontal="center"/>
    </xf>
    <xf numFmtId="165" fontId="1" fillId="0" borderId="0" xfId="15" applyFont="1" applyAlignment="1">
      <alignment horizontal="center"/>
    </xf>
    <xf numFmtId="165" fontId="1" fillId="0" borderId="0" xfId="16" applyFont="1" applyFill="1"/>
    <xf numFmtId="43" fontId="1" fillId="0" borderId="0" xfId="17" applyFont="1" applyAlignment="1">
      <alignment horizontal="center"/>
    </xf>
    <xf numFmtId="43" fontId="1" fillId="0" borderId="0" xfId="18" applyFont="1" applyAlignment="1">
      <alignment horizontal="center"/>
    </xf>
    <xf numFmtId="43" fontId="1" fillId="0" borderId="0" xfId="19" applyFont="1" applyAlignment="1">
      <alignment horizontal="center"/>
    </xf>
    <xf numFmtId="43" fontId="1" fillId="0" borderId="0" xfId="20" applyFont="1" applyAlignment="1">
      <alignment horizontal="center"/>
    </xf>
    <xf numFmtId="43" fontId="1" fillId="0" borderId="0" xfId="21" applyFont="1" applyAlignment="1">
      <alignment horizontal="center"/>
    </xf>
    <xf numFmtId="43" fontId="1" fillId="0" borderId="0" xfId="22" applyFont="1" applyAlignment="1">
      <alignment horizontal="center"/>
    </xf>
    <xf numFmtId="165" fontId="0" fillId="0" borderId="0" xfId="36" applyFont="1" applyAlignment="1">
      <alignment horizontal="center"/>
    </xf>
    <xf numFmtId="165" fontId="0" fillId="0" borderId="0" xfId="37" applyFont="1" applyAlignment="1">
      <alignment horizontal="center"/>
    </xf>
    <xf numFmtId="165" fontId="0" fillId="0" borderId="0" xfId="38" applyFont="1"/>
    <xf numFmtId="165" fontId="0" fillId="0" borderId="0" xfId="39" applyFont="1" applyAlignment="1">
      <alignment horizontal="center"/>
    </xf>
    <xf numFmtId="165" fontId="0" fillId="0" borderId="0" xfId="40" applyFont="1" applyAlignment="1">
      <alignment horizontal="center"/>
    </xf>
    <xf numFmtId="165" fontId="0" fillId="0" borderId="0" xfId="41" applyFont="1" applyAlignment="1">
      <alignment horizontal="center"/>
    </xf>
    <xf numFmtId="165" fontId="0" fillId="0" borderId="0" xfId="42" applyFont="1" applyAlignment="1">
      <alignment horizontal="center"/>
    </xf>
    <xf numFmtId="165" fontId="0" fillId="0" borderId="0" xfId="43" applyFont="1" applyAlignment="1">
      <alignment horizontal="center"/>
    </xf>
    <xf numFmtId="165" fontId="0" fillId="0" borderId="0" xfId="44" applyFont="1" applyAlignment="1">
      <alignment horizontal="center"/>
    </xf>
    <xf numFmtId="165" fontId="0" fillId="0" borderId="0" xfId="45" applyFont="1"/>
    <xf numFmtId="165" fontId="0" fillId="0" borderId="0" xfId="46" applyFont="1"/>
    <xf numFmtId="165" fontId="0" fillId="0" borderId="0" xfId="47" applyFont="1" applyAlignment="1">
      <alignment horizontal="center"/>
    </xf>
    <xf numFmtId="165" fontId="0" fillId="0" borderId="0" xfId="48" applyFont="1" applyAlignment="1">
      <alignment horizontal="center"/>
    </xf>
    <xf numFmtId="165" fontId="0" fillId="0" borderId="0" xfId="49" applyFont="1"/>
    <xf numFmtId="165" fontId="0" fillId="0" borderId="0" xfId="50" applyFont="1"/>
    <xf numFmtId="43" fontId="8" fillId="0" borderId="0" xfId="18" applyFont="1" applyAlignment="1">
      <alignment horizontal="center"/>
    </xf>
    <xf numFmtId="43" fontId="7" fillId="0" borderId="0" xfId="20" applyFont="1" applyAlignment="1">
      <alignment horizontal="center"/>
    </xf>
    <xf numFmtId="165" fontId="1" fillId="0" borderId="0" xfId="3" applyFont="1" applyAlignment="1"/>
    <xf numFmtId="165" fontId="6" fillId="0" borderId="0" xfId="3" applyFont="1" applyFill="1" applyAlignment="1"/>
    <xf numFmtId="165" fontId="0" fillId="0" borderId="0" xfId="3" applyFont="1" applyAlignment="1"/>
    <xf numFmtId="165" fontId="1" fillId="0" borderId="0" xfId="50" applyFont="1"/>
    <xf numFmtId="43" fontId="8" fillId="0" borderId="0" xfId="20" applyFont="1" applyAlignment="1">
      <alignment horizontal="center"/>
    </xf>
    <xf numFmtId="165" fontId="0" fillId="0" borderId="0" xfId="51" applyFont="1"/>
    <xf numFmtId="165" fontId="0" fillId="0" borderId="0" xfId="51" applyFont="1" applyFill="1"/>
    <xf numFmtId="165" fontId="0" fillId="0" borderId="0" xfId="52" applyFont="1"/>
    <xf numFmtId="165" fontId="8" fillId="0" borderId="0" xfId="53" applyFont="1"/>
    <xf numFmtId="165" fontId="8" fillId="0" borderId="0" xfId="52" applyFont="1"/>
    <xf numFmtId="165" fontId="0" fillId="0" borderId="0" xfId="53" applyFont="1"/>
    <xf numFmtId="165" fontId="7" fillId="0" borderId="0" xfId="53" applyFont="1"/>
    <xf numFmtId="165" fontId="0" fillId="0" borderId="0" xfId="53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4" fillId="3" borderId="2" xfId="0" applyFont="1" applyFill="1" applyBorder="1"/>
    <xf numFmtId="2" fontId="4" fillId="3" borderId="2" xfId="0" applyNumberFormat="1" applyFont="1" applyFill="1" applyBorder="1"/>
    <xf numFmtId="166" fontId="4" fillId="3" borderId="2" xfId="0" applyNumberFormat="1" applyFont="1" applyFill="1" applyBorder="1"/>
    <xf numFmtId="2" fontId="2" fillId="3" borderId="2" xfId="0" applyNumberFormat="1" applyFont="1" applyFill="1" applyBorder="1"/>
    <xf numFmtId="0" fontId="4" fillId="3" borderId="4" xfId="0" applyFont="1" applyFill="1" applyBorder="1"/>
    <xf numFmtId="0" fontId="9" fillId="4" borderId="2" xfId="0" applyFont="1" applyFill="1" applyBorder="1"/>
    <xf numFmtId="2" fontId="9" fillId="4" borderId="2" xfId="0" applyNumberFormat="1" applyFont="1" applyFill="1" applyBorder="1"/>
    <xf numFmtId="167" fontId="9" fillId="4" borderId="2" xfId="0" applyNumberFormat="1" applyFont="1" applyFill="1" applyBorder="1"/>
    <xf numFmtId="167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2" fontId="0" fillId="0" borderId="2" xfId="0" applyNumberFormat="1" applyBorder="1"/>
    <xf numFmtId="0" fontId="3" fillId="0" borderId="2" xfId="0" applyFont="1" applyBorder="1"/>
    <xf numFmtId="0" fontId="0" fillId="0" borderId="2" xfId="0" applyBorder="1"/>
    <xf numFmtId="167" fontId="0" fillId="0" borderId="2" xfId="0" applyNumberFormat="1" applyBorder="1"/>
    <xf numFmtId="0" fontId="0" fillId="0" borderId="2" xfId="0" applyBorder="1" applyAlignment="1">
      <alignment wrapText="1"/>
    </xf>
    <xf numFmtId="2" fontId="0" fillId="0" borderId="0" xfId="0" applyNumberFormat="1"/>
    <xf numFmtId="43" fontId="0" fillId="0" borderId="2" xfId="0" applyNumberFormat="1" applyBorder="1"/>
    <xf numFmtId="165" fontId="0" fillId="0" borderId="2" xfId="0" applyNumberFormat="1" applyBorder="1"/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168" fontId="11" fillId="6" borderId="8" xfId="0" applyNumberFormat="1" applyFont="1" applyFill="1" applyBorder="1" applyAlignment="1">
      <alignment horizontal="center" vertical="center" wrapText="1"/>
    </xf>
    <xf numFmtId="168" fontId="11" fillId="6" borderId="2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168" fontId="11" fillId="6" borderId="9" xfId="0" applyNumberFormat="1" applyFont="1" applyFill="1" applyBorder="1" applyAlignment="1">
      <alignment horizontal="center" vertical="center" wrapText="1"/>
    </xf>
    <xf numFmtId="44" fontId="11" fillId="7" borderId="2" xfId="1" applyFont="1" applyFill="1" applyBorder="1" applyAlignment="1">
      <alignment horizontal="center" vertical="center" wrapText="1"/>
    </xf>
    <xf numFmtId="168" fontId="11" fillId="8" borderId="2" xfId="0" applyNumberFormat="1" applyFont="1" applyFill="1" applyBorder="1" applyAlignment="1">
      <alignment horizontal="center" vertical="center"/>
    </xf>
    <xf numFmtId="168" fontId="11" fillId="8" borderId="2" xfId="0" applyNumberFormat="1" applyFont="1" applyFill="1" applyBorder="1" applyAlignment="1">
      <alignment horizontal="right" vertical="center"/>
    </xf>
    <xf numFmtId="44" fontId="11" fillId="9" borderId="2" xfId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" fontId="13" fillId="0" borderId="2" xfId="0" applyNumberFormat="1" applyFont="1" applyBorder="1" applyAlignment="1">
      <alignment horizontal="left"/>
    </xf>
    <xf numFmtId="170" fontId="13" fillId="0" borderId="2" xfId="0" applyNumberFormat="1" applyFont="1" applyBorder="1" applyAlignment="1">
      <alignment horizontal="right"/>
    </xf>
    <xf numFmtId="165" fontId="13" fillId="0" borderId="2" xfId="3" applyFont="1" applyFill="1" applyBorder="1" applyAlignment="1">
      <alignment horizontal="center" vertical="center"/>
    </xf>
    <xf numFmtId="171" fontId="14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70" fontId="15" fillId="0" borderId="2" xfId="0" applyNumberFormat="1" applyFont="1" applyBorder="1" applyAlignment="1">
      <alignment horizontal="right"/>
    </xf>
    <xf numFmtId="172" fontId="15" fillId="0" borderId="2" xfId="3" applyNumberFormat="1" applyFont="1" applyFill="1" applyBorder="1" applyAlignment="1">
      <alignment horizontal="center" vertical="center"/>
    </xf>
    <xf numFmtId="173" fontId="15" fillId="0" borderId="2" xfId="3" applyNumberFormat="1" applyFont="1" applyFill="1" applyBorder="1" applyAlignment="1">
      <alignment horizontal="right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16" fontId="12" fillId="0" borderId="2" xfId="0" applyNumberFormat="1" applyFont="1" applyBorder="1" applyAlignment="1">
      <alignment horizontal="right"/>
    </xf>
    <xf numFmtId="165" fontId="14" fillId="0" borderId="2" xfId="3" applyFont="1" applyFill="1" applyBorder="1" applyAlignment="1">
      <alignment horizontal="center" vertical="center"/>
    </xf>
    <xf numFmtId="0" fontId="14" fillId="0" borderId="2" xfId="0" applyFont="1" applyBorder="1"/>
    <xf numFmtId="49" fontId="15" fillId="0" borderId="2" xfId="0" applyNumberFormat="1" applyFont="1" applyBorder="1" applyAlignment="1">
      <alignment horizontal="left"/>
    </xf>
    <xf numFmtId="16" fontId="15" fillId="0" borderId="2" xfId="0" applyNumberFormat="1" applyFont="1" applyBorder="1" applyAlignment="1">
      <alignment horizontal="right"/>
    </xf>
    <xf numFmtId="167" fontId="15" fillId="0" borderId="2" xfId="0" applyNumberFormat="1" applyFont="1" applyBorder="1" applyAlignment="1">
      <alignment horizontal="right"/>
    </xf>
    <xf numFmtId="2" fontId="13" fillId="5" borderId="2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vertical="center"/>
    </xf>
    <xf numFmtId="167" fontId="12" fillId="5" borderId="2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horizontal="right"/>
    </xf>
    <xf numFmtId="2" fontId="12" fillId="5" borderId="2" xfId="0" applyNumberFormat="1" applyFont="1" applyFill="1" applyBorder="1" applyAlignment="1">
      <alignment horizontal="center" vertical="center"/>
    </xf>
    <xf numFmtId="167" fontId="12" fillId="5" borderId="2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horizontal="right" vertical="center"/>
    </xf>
    <xf numFmtId="167" fontId="12" fillId="5" borderId="5" xfId="3" applyNumberFormat="1" applyFont="1" applyFill="1" applyBorder="1" applyAlignment="1"/>
    <xf numFmtId="165" fontId="12" fillId="5" borderId="7" xfId="3" applyFont="1" applyFill="1" applyBorder="1" applyAlignment="1"/>
    <xf numFmtId="0" fontId="14" fillId="3" borderId="2" xfId="0" applyFont="1" applyFill="1" applyBorder="1"/>
    <xf numFmtId="168" fontId="11" fillId="6" borderId="2" xfId="0" applyNumberFormat="1" applyFont="1" applyFill="1" applyBorder="1" applyAlignment="1">
      <alignment horizontal="center" vertical="center" wrapText="1"/>
    </xf>
    <xf numFmtId="168" fontId="16" fillId="10" borderId="0" xfId="0" applyNumberFormat="1" applyFont="1" applyFill="1" applyAlignment="1">
      <alignment horizontal="center" vertical="center"/>
    </xf>
    <xf numFmtId="168" fontId="11" fillId="10" borderId="0" xfId="0" applyNumberFormat="1" applyFont="1" applyFill="1" applyAlignment="1">
      <alignment horizontal="center" vertical="center"/>
    </xf>
    <xf numFmtId="168" fontId="11" fillId="10" borderId="0" xfId="0" applyNumberFormat="1" applyFont="1" applyFill="1" applyAlignment="1">
      <alignment horizontal="right" vertical="center"/>
    </xf>
    <xf numFmtId="44" fontId="11" fillId="10" borderId="0" xfId="1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left"/>
    </xf>
    <xf numFmtId="49" fontId="12" fillId="0" borderId="9" xfId="0" applyNumberFormat="1" applyFont="1" applyBorder="1" applyAlignment="1">
      <alignment horizontal="right"/>
    </xf>
    <xf numFmtId="167" fontId="12" fillId="0" borderId="9" xfId="0" applyNumberFormat="1" applyFont="1" applyBorder="1" applyAlignment="1">
      <alignment horizontal="right"/>
    </xf>
    <xf numFmtId="16" fontId="13" fillId="0" borderId="9" xfId="0" applyNumberFormat="1" applyFont="1" applyBorder="1" applyAlignment="1">
      <alignment horizontal="left"/>
    </xf>
    <xf numFmtId="170" fontId="13" fillId="0" borderId="9" xfId="0" applyNumberFormat="1" applyFont="1" applyBorder="1" applyAlignment="1">
      <alignment horizontal="right"/>
    </xf>
    <xf numFmtId="165" fontId="14" fillId="0" borderId="9" xfId="3" applyFont="1" applyFill="1" applyBorder="1" applyAlignment="1">
      <alignment horizontal="center" vertical="center"/>
    </xf>
    <xf numFmtId="171" fontId="14" fillId="0" borderId="9" xfId="0" applyNumberFormat="1" applyFont="1" applyBorder="1" applyAlignment="1">
      <alignment horizontal="right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174" fontId="12" fillId="0" borderId="2" xfId="0" applyNumberFormat="1" applyFont="1" applyBorder="1" applyAlignment="1">
      <alignment horizontal="right"/>
    </xf>
    <xf numFmtId="171" fontId="15" fillId="0" borderId="2" xfId="0" applyNumberFormat="1" applyFont="1" applyBorder="1" applyAlignment="1">
      <alignment horizontal="right"/>
    </xf>
    <xf numFmtId="43" fontId="13" fillId="0" borderId="2" xfId="35" applyFont="1" applyFill="1" applyBorder="1" applyAlignment="1">
      <alignment horizontal="center" vertical="center"/>
    </xf>
    <xf numFmtId="43" fontId="14" fillId="0" borderId="2" xfId="35" applyFont="1" applyFill="1" applyBorder="1" applyAlignment="1">
      <alignment horizontal="center" vertical="center"/>
    </xf>
    <xf numFmtId="16" fontId="14" fillId="0" borderId="0" xfId="0" applyNumberFormat="1" applyFont="1" applyAlignment="1">
      <alignment horizontal="right"/>
    </xf>
    <xf numFmtId="16" fontId="13" fillId="11" borderId="2" xfId="0" applyNumberFormat="1" applyFont="1" applyFill="1" applyBorder="1" applyAlignment="1">
      <alignment horizontal="left"/>
    </xf>
    <xf numFmtId="170" fontId="13" fillId="11" borderId="2" xfId="0" applyNumberFormat="1" applyFont="1" applyFill="1" applyBorder="1" applyAlignment="1">
      <alignment horizontal="right"/>
    </xf>
    <xf numFmtId="172" fontId="15" fillId="11" borderId="2" xfId="3" applyNumberFormat="1" applyFont="1" applyFill="1" applyBorder="1" applyAlignment="1">
      <alignment horizontal="center" vertical="center"/>
    </xf>
    <xf numFmtId="173" fontId="15" fillId="11" borderId="2" xfId="3" applyNumberFormat="1" applyFont="1" applyFill="1" applyBorder="1" applyAlignment="1">
      <alignment horizontal="right"/>
    </xf>
    <xf numFmtId="167" fontId="12" fillId="5" borderId="5" xfId="35" applyNumberFormat="1" applyFont="1" applyFill="1" applyBorder="1" applyAlignment="1"/>
    <xf numFmtId="43" fontId="12" fillId="5" borderId="7" xfId="35" applyFont="1" applyFill="1" applyBorder="1" applyAlignment="1"/>
    <xf numFmtId="43" fontId="15" fillId="0" borderId="2" xfId="35" applyFont="1" applyFill="1" applyBorder="1" applyAlignment="1">
      <alignment horizontal="center" vertical="center"/>
    </xf>
    <xf numFmtId="0" fontId="17" fillId="0" borderId="0" xfId="0" applyFont="1"/>
    <xf numFmtId="171" fontId="15" fillId="0" borderId="2" xfId="0" applyNumberFormat="1" applyFont="1" applyBorder="1" applyAlignment="1">
      <alignment horizontal="center" vertical="center"/>
    </xf>
    <xf numFmtId="43" fontId="3" fillId="0" borderId="10" xfId="35" applyFont="1" applyFill="1" applyBorder="1" applyAlignment="1">
      <alignment horizontal="center"/>
    </xf>
    <xf numFmtId="175" fontId="0" fillId="0" borderId="0" xfId="0" applyNumberFormat="1"/>
    <xf numFmtId="2" fontId="13" fillId="5" borderId="9" xfId="0" applyNumberFormat="1" applyFont="1" applyFill="1" applyBorder="1" applyAlignment="1">
      <alignment horizontal="center"/>
    </xf>
    <xf numFmtId="0" fontId="12" fillId="5" borderId="9" xfId="0" applyFont="1" applyFill="1" applyBorder="1" applyAlignment="1">
      <alignment vertical="center"/>
    </xf>
    <xf numFmtId="167" fontId="12" fillId="5" borderId="9" xfId="0" applyNumberFormat="1" applyFont="1" applyFill="1" applyBorder="1" applyAlignment="1">
      <alignment vertical="center"/>
    </xf>
    <xf numFmtId="0" fontId="14" fillId="3" borderId="9" xfId="0" applyFont="1" applyFill="1" applyBorder="1" applyAlignment="1">
      <alignment horizontal="right"/>
    </xf>
    <xf numFmtId="2" fontId="12" fillId="5" borderId="9" xfId="0" applyNumberFormat="1" applyFont="1" applyFill="1" applyBorder="1" applyAlignment="1">
      <alignment horizontal="center" vertical="center"/>
    </xf>
    <xf numFmtId="167" fontId="12" fillId="5" borderId="9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68" fontId="11" fillId="12" borderId="8" xfId="0" applyNumberFormat="1" applyFont="1" applyFill="1" applyBorder="1" applyAlignment="1">
      <alignment horizontal="center" vertical="center" wrapText="1"/>
    </xf>
    <xf numFmtId="168" fontId="11" fillId="12" borderId="2" xfId="0" applyNumberFormat="1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168" fontId="11" fillId="12" borderId="9" xfId="0" applyNumberFormat="1" applyFont="1" applyFill="1" applyBorder="1" applyAlignment="1">
      <alignment horizontal="center" vertical="center" wrapText="1"/>
    </xf>
    <xf numFmtId="44" fontId="11" fillId="12" borderId="2" xfId="1" applyFont="1" applyFill="1" applyBorder="1" applyAlignment="1">
      <alignment horizontal="center" vertical="center" wrapText="1"/>
    </xf>
    <xf numFmtId="168" fontId="11" fillId="13" borderId="2" xfId="0" applyNumberFormat="1" applyFont="1" applyFill="1" applyBorder="1" applyAlignment="1">
      <alignment horizontal="center" vertical="center"/>
    </xf>
    <xf numFmtId="168" fontId="11" fillId="13" borderId="2" xfId="0" applyNumberFormat="1" applyFont="1" applyFill="1" applyBorder="1" applyAlignment="1">
      <alignment horizontal="right" vertical="center"/>
    </xf>
    <xf numFmtId="44" fontId="11" fillId="13" borderId="2" xfId="1" applyFont="1" applyFill="1" applyBorder="1" applyAlignment="1">
      <alignment horizontal="center" vertical="center"/>
    </xf>
    <xf numFmtId="49" fontId="12" fillId="14" borderId="2" xfId="0" applyNumberFormat="1" applyFont="1" applyFill="1" applyBorder="1" applyAlignment="1">
      <alignment horizontal="left"/>
    </xf>
    <xf numFmtId="167" fontId="12" fillId="14" borderId="2" xfId="0" applyNumberFormat="1" applyFont="1" applyFill="1" applyBorder="1" applyAlignment="1">
      <alignment horizontal="right"/>
    </xf>
    <xf numFmtId="49" fontId="12" fillId="14" borderId="2" xfId="0" applyNumberFormat="1" applyFont="1" applyFill="1" applyBorder="1" applyAlignment="1">
      <alignment horizontal="right"/>
    </xf>
    <xf numFmtId="16" fontId="12" fillId="14" borderId="2" xfId="0" applyNumberFormat="1" applyFont="1" applyFill="1" applyBorder="1" applyAlignment="1">
      <alignment horizontal="right"/>
    </xf>
    <xf numFmtId="0" fontId="14" fillId="14" borderId="2" xfId="0" applyFont="1" applyFill="1" applyBorder="1"/>
    <xf numFmtId="49" fontId="15" fillId="14" borderId="2" xfId="0" applyNumberFormat="1" applyFont="1" applyFill="1" applyBorder="1" applyAlignment="1">
      <alignment horizontal="left"/>
    </xf>
    <xf numFmtId="16" fontId="15" fillId="14" borderId="2" xfId="0" applyNumberFormat="1" applyFont="1" applyFill="1" applyBorder="1" applyAlignment="1">
      <alignment horizontal="right"/>
    </xf>
    <xf numFmtId="167" fontId="15" fillId="14" borderId="2" xfId="0" applyNumberFormat="1" applyFont="1" applyFill="1" applyBorder="1" applyAlignment="1">
      <alignment horizontal="right"/>
    </xf>
    <xf numFmtId="2" fontId="13" fillId="3" borderId="9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vertical="center"/>
    </xf>
    <xf numFmtId="167" fontId="12" fillId="3" borderId="9" xfId="0" applyNumberFormat="1" applyFont="1" applyFill="1" applyBorder="1" applyAlignment="1">
      <alignment vertical="center"/>
    </xf>
    <xf numFmtId="2" fontId="12" fillId="3" borderId="9" xfId="0" applyNumberFormat="1" applyFont="1" applyFill="1" applyBorder="1" applyAlignment="1">
      <alignment horizontal="center" vertical="center"/>
    </xf>
    <xf numFmtId="167" fontId="12" fillId="3" borderId="9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167" fontId="12" fillId="3" borderId="5" xfId="35" applyNumberFormat="1" applyFont="1" applyFill="1" applyBorder="1" applyAlignment="1"/>
    <xf numFmtId="43" fontId="12" fillId="3" borderId="7" xfId="35" applyFont="1" applyFill="1" applyBorder="1" applyAlignment="1"/>
    <xf numFmtId="167" fontId="12" fillId="3" borderId="2" xfId="0" applyNumberFormat="1" applyFont="1" applyFill="1" applyBorder="1" applyAlignment="1">
      <alignment horizontal="center"/>
    </xf>
    <xf numFmtId="43" fontId="13" fillId="0" borderId="2" xfId="35" applyFont="1" applyBorder="1" applyAlignment="1">
      <alignment horizontal="center" vertical="center"/>
    </xf>
    <xf numFmtId="43" fontId="14" fillId="0" borderId="2" xfId="35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15" borderId="5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0" fontId="12" fillId="16" borderId="2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 wrapText="1"/>
    </xf>
    <xf numFmtId="0" fontId="12" fillId="16" borderId="8" xfId="0" applyFont="1" applyFill="1" applyBorder="1" applyAlignment="1">
      <alignment horizontal="center" vertical="center" wrapText="1"/>
    </xf>
    <xf numFmtId="0" fontId="12" fillId="1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43" fontId="19" fillId="0" borderId="10" xfId="3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169" fontId="1" fillId="0" borderId="0" xfId="54" applyFont="1" applyFill="1" applyAlignment="1">
      <alignment horizontal="center"/>
    </xf>
    <xf numFmtId="165" fontId="1" fillId="0" borderId="0" xfId="3" applyFont="1" applyFill="1" applyAlignment="1"/>
    <xf numFmtId="165" fontId="1" fillId="0" borderId="0" xfId="3" applyFont="1" applyFill="1" applyAlignment="1">
      <alignment horizontal="center"/>
    </xf>
    <xf numFmtId="43" fontId="1" fillId="0" borderId="0" xfId="35" applyFont="1" applyAlignment="1">
      <alignment horizontal="center"/>
    </xf>
    <xf numFmtId="168" fontId="11" fillId="6" borderId="8" xfId="0" applyNumberFormat="1" applyFont="1" applyFill="1" applyBorder="1" applyAlignment="1">
      <alignment horizontal="center" vertical="center" wrapText="1"/>
    </xf>
    <xf numFmtId="168" fontId="11" fillId="6" borderId="9" xfId="0" applyNumberFormat="1" applyFont="1" applyFill="1" applyBorder="1" applyAlignment="1">
      <alignment horizontal="center" vertical="center" wrapText="1"/>
    </xf>
    <xf numFmtId="169" fontId="11" fillId="7" borderId="2" xfId="54" applyFont="1" applyFill="1" applyBorder="1" applyAlignment="1">
      <alignment horizontal="center" vertical="center" wrapText="1"/>
    </xf>
    <xf numFmtId="169" fontId="11" fillId="9" borderId="2" xfId="54" applyFont="1" applyFill="1" applyBorder="1" applyAlignment="1">
      <alignment horizontal="center" vertical="center"/>
    </xf>
    <xf numFmtId="165" fontId="13" fillId="0" borderId="2" xfId="3" applyFont="1" applyFill="1" applyBorder="1" applyAlignment="1">
      <alignment horizontal="center"/>
    </xf>
    <xf numFmtId="165" fontId="14" fillId="0" borderId="2" xfId="3" applyFont="1" applyFill="1" applyBorder="1" applyAlignment="1">
      <alignment horizontal="right"/>
    </xf>
    <xf numFmtId="167" fontId="12" fillId="5" borderId="2" xfId="0" applyNumberFormat="1" applyFont="1" applyFill="1" applyBorder="1" applyAlignment="1">
      <alignment horizontal="right" vertical="center"/>
    </xf>
    <xf numFmtId="0" fontId="20" fillId="18" borderId="0" xfId="0" applyFont="1" applyFill="1"/>
    <xf numFmtId="43" fontId="13" fillId="0" borderId="2" xfId="35" applyFont="1" applyFill="1" applyBorder="1" applyAlignment="1">
      <alignment horizontal="center"/>
    </xf>
    <xf numFmtId="16" fontId="15" fillId="0" borderId="2" xfId="0" applyNumberFormat="1" applyFont="1" applyBorder="1" applyAlignment="1">
      <alignment horizontal="left"/>
    </xf>
    <xf numFmtId="43" fontId="15" fillId="0" borderId="2" xfId="35" applyFont="1" applyFill="1" applyBorder="1" applyAlignment="1">
      <alignment horizontal="right"/>
    </xf>
    <xf numFmtId="43" fontId="13" fillId="0" borderId="2" xfId="35" applyFont="1" applyBorder="1" applyAlignment="1">
      <alignment horizontal="center"/>
    </xf>
    <xf numFmtId="167" fontId="12" fillId="19" borderId="2" xfId="0" applyNumberFormat="1" applyFont="1" applyFill="1" applyBorder="1" applyAlignment="1">
      <alignment horizontal="right"/>
    </xf>
    <xf numFmtId="0" fontId="12" fillId="20" borderId="2" xfId="0" applyFont="1" applyFill="1" applyBorder="1" applyAlignment="1">
      <alignment horizontal="center" vertical="center"/>
    </xf>
    <xf numFmtId="0" fontId="12" fillId="20" borderId="2" xfId="0" applyFont="1" applyFill="1" applyBorder="1" applyAlignment="1">
      <alignment horizontal="right" vertical="center"/>
    </xf>
    <xf numFmtId="0" fontId="12" fillId="21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4" fontId="13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15" borderId="2" xfId="0" applyFont="1" applyFill="1" applyBorder="1" applyAlignment="1">
      <alignment horizontal="center"/>
    </xf>
    <xf numFmtId="0" fontId="12" fillId="15" borderId="2" xfId="0" applyFont="1" applyFill="1" applyBorder="1" applyAlignment="1">
      <alignment vertical="center"/>
    </xf>
    <xf numFmtId="0" fontId="12" fillId="15" borderId="2" xfId="0" applyFont="1" applyFill="1" applyBorder="1" applyAlignment="1">
      <alignment horizontal="right" vertical="center"/>
    </xf>
    <xf numFmtId="0" fontId="13" fillId="22" borderId="2" xfId="0" applyFont="1" applyFill="1" applyBorder="1" applyAlignment="1">
      <alignment horizontal="right"/>
    </xf>
    <xf numFmtId="0" fontId="12" fillId="15" borderId="2" xfId="0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/>
    </xf>
    <xf numFmtId="49" fontId="12" fillId="23" borderId="2" xfId="0" applyNumberFormat="1" applyFont="1" applyFill="1" applyBorder="1" applyAlignment="1">
      <alignment horizontal="left"/>
    </xf>
    <xf numFmtId="49" fontId="12" fillId="23" borderId="2" xfId="0" applyNumberFormat="1" applyFont="1" applyFill="1" applyBorder="1" applyAlignment="1">
      <alignment horizontal="right"/>
    </xf>
    <xf numFmtId="167" fontId="12" fillId="23" borderId="2" xfId="0" applyNumberFormat="1" applyFont="1" applyFill="1" applyBorder="1" applyAlignment="1">
      <alignment horizontal="right"/>
    </xf>
    <xf numFmtId="16" fontId="13" fillId="23" borderId="2" xfId="0" applyNumberFormat="1" applyFont="1" applyFill="1" applyBorder="1" applyAlignment="1">
      <alignment horizontal="left"/>
    </xf>
    <xf numFmtId="170" fontId="13" fillId="23" borderId="2" xfId="0" applyNumberFormat="1" applyFont="1" applyFill="1" applyBorder="1" applyAlignment="1">
      <alignment horizontal="right"/>
    </xf>
    <xf numFmtId="43" fontId="13" fillId="23" borderId="2" xfId="35" applyFont="1" applyFill="1" applyBorder="1" applyAlignment="1">
      <alignment horizontal="center"/>
    </xf>
    <xf numFmtId="171" fontId="14" fillId="23" borderId="2" xfId="0" applyNumberFormat="1" applyFont="1" applyFill="1" applyBorder="1" applyAlignment="1">
      <alignment horizontal="right"/>
    </xf>
    <xf numFmtId="0" fontId="13" fillId="23" borderId="2" xfId="0" applyFont="1" applyFill="1" applyBorder="1" applyAlignment="1">
      <alignment horizontal="center" vertical="center"/>
    </xf>
    <xf numFmtId="0" fontId="13" fillId="23" borderId="2" xfId="0" applyFont="1" applyFill="1" applyBorder="1" applyAlignment="1">
      <alignment horizontal="center"/>
    </xf>
    <xf numFmtId="174" fontId="12" fillId="23" borderId="2" xfId="0" applyNumberFormat="1" applyFont="1" applyFill="1" applyBorder="1" applyAlignment="1">
      <alignment horizontal="right"/>
    </xf>
    <xf numFmtId="16" fontId="12" fillId="23" borderId="2" xfId="0" applyNumberFormat="1" applyFont="1" applyFill="1" applyBorder="1" applyAlignment="1">
      <alignment horizontal="right"/>
    </xf>
    <xf numFmtId="49" fontId="21" fillId="0" borderId="2" xfId="0" applyNumberFormat="1" applyFont="1" applyBorder="1" applyAlignment="1">
      <alignment horizontal="center" vertical="center" wrapText="1"/>
    </xf>
    <xf numFmtId="176" fontId="21" fillId="0" borderId="2" xfId="0" applyNumberFormat="1" applyFont="1" applyBorder="1" applyAlignment="1">
      <alignment horizontal="center" vertical="center" wrapText="1"/>
    </xf>
    <xf numFmtId="177" fontId="21" fillId="0" borderId="2" xfId="0" applyNumberFormat="1" applyFont="1" applyBorder="1" applyAlignment="1">
      <alignment horizontal="center" vertical="center" wrapText="1"/>
    </xf>
    <xf numFmtId="178" fontId="22" fillId="0" borderId="2" xfId="0" applyNumberFormat="1" applyFont="1" applyBorder="1" applyAlignment="1">
      <alignment horizontal="center" vertical="center"/>
    </xf>
    <xf numFmtId="175" fontId="21" fillId="0" borderId="2" xfId="2" applyNumberFormat="1" applyFont="1" applyFill="1" applyBorder="1" applyAlignment="1">
      <alignment horizontal="center" vertical="center" wrapText="1"/>
    </xf>
    <xf numFmtId="179" fontId="21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5" fontId="0" fillId="0" borderId="2" xfId="0" applyNumberFormat="1" applyBorder="1"/>
    <xf numFmtId="180" fontId="0" fillId="0" borderId="2" xfId="0" applyNumberFormat="1" applyBorder="1"/>
    <xf numFmtId="0" fontId="0" fillId="24" borderId="2" xfId="0" applyFill="1" applyBorder="1"/>
    <xf numFmtId="175" fontId="0" fillId="24" borderId="2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0" fontId="0" fillId="0" borderId="0" xfId="0" applyNumberFormat="1" applyFill="1" applyAlignment="1">
      <alignment horizontal="center"/>
    </xf>
    <xf numFmtId="43" fontId="0" fillId="0" borderId="0" xfId="55" applyFont="1" applyFill="1" applyAlignment="1">
      <alignment horizontal="center"/>
    </xf>
  </cellXfs>
  <cellStyles count="56">
    <cellStyle name="Millares 2444" xfId="3" xr:uid="{F9B021D1-FBF7-47E2-BB84-63C90D0E8738}"/>
    <cellStyle name="Millares 3029" xfId="35" xr:uid="{98FB40C6-A7DF-4EBD-97C8-882F4BB57ABA}"/>
    <cellStyle name="Millares 4208" xfId="2" xr:uid="{26417EF4-62F6-48BE-ADCD-431930F86617}"/>
    <cellStyle name="Millares 4216" xfId="4" xr:uid="{16497BAA-A1D1-4F4F-8576-C36844051E17}"/>
    <cellStyle name="Millares 4218" xfId="5" xr:uid="{B0A90048-2361-4476-B60B-B48059411A7B}"/>
    <cellStyle name="Millares 4224" xfId="6" xr:uid="{EFCC9677-8895-4FD0-810C-868E236B109F}"/>
    <cellStyle name="Millares 4253" xfId="7" xr:uid="{2FCDC1DE-9D04-4033-B952-01AF0DF14E27}"/>
    <cellStyle name="Millares 4267" xfId="8" xr:uid="{9D5F2027-8CF5-42C2-B9A5-282C6F2FF562}"/>
    <cellStyle name="Millares 4275" xfId="9" xr:uid="{D3A334F7-D177-4622-A9ED-3FF98D0B6F34}"/>
    <cellStyle name="Millares 4280" xfId="10" xr:uid="{1C4EAFCB-B1DC-4ECB-95A5-892F6D94877D}"/>
    <cellStyle name="Millares 4290" xfId="11" xr:uid="{77821DC2-325F-41AF-B557-5331AFD6BA58}"/>
    <cellStyle name="Millares 4298" xfId="12" xr:uid="{0E9243AB-E94D-4B42-93BC-61778314E31B}"/>
    <cellStyle name="Millares 4305" xfId="13" xr:uid="{CDA2CBE2-C56E-40C9-9581-872A14D208EF}"/>
    <cellStyle name="Millares 4312" xfId="14" xr:uid="{C5D0A2E1-C3E7-4B8B-9D1B-B0C1517FDDF0}"/>
    <cellStyle name="Millares 4318" xfId="15" xr:uid="{E4BF3FF1-3C17-4ABF-B187-162DBE4D558A}"/>
    <cellStyle name="Millares 4326" xfId="16" xr:uid="{FF00768C-13D8-4089-BC30-5F0710254397}"/>
    <cellStyle name="Millares 4409" xfId="17" xr:uid="{A94E51B6-C8AB-496B-95C1-76D56B83979E}"/>
    <cellStyle name="Millares 4421" xfId="18" xr:uid="{DCEF684F-8374-4039-9BEB-6A2748DB50E9}"/>
    <cellStyle name="Millares 4429" xfId="19" xr:uid="{86A07179-2246-4032-BBD6-0CB07178F658}"/>
    <cellStyle name="Millares 4434" xfId="20" xr:uid="{9477FB0A-D01D-47C0-BF8C-3C9994E19CE5}"/>
    <cellStyle name="Millares 4440" xfId="21" xr:uid="{29D68503-21F4-4EFD-9488-3FCFCA7BB7AF}"/>
    <cellStyle name="Millares 4441" xfId="22" xr:uid="{C2215FEA-04CC-4231-A9FD-A37177C5FB8E}"/>
    <cellStyle name="Millares 4447" xfId="23" xr:uid="{2400FF3B-E7C5-49D8-9E6B-62F35D6F6D75}"/>
    <cellStyle name="Millares 4455" xfId="24" xr:uid="{E01C2E6B-572D-41A8-973F-C3C17E2519E7}"/>
    <cellStyle name="Millares 4464" xfId="25" xr:uid="{E5AF9E88-E036-4FBD-AA42-CD051CF6EEA9}"/>
    <cellStyle name="Millares 4493" xfId="26" xr:uid="{A7207E98-4252-43A7-8B19-C01C5FABAEDA}"/>
    <cellStyle name="Millares 4506" xfId="27" xr:uid="{E1107237-11DB-40C2-B40F-358E1C3041C6}"/>
    <cellStyle name="Millares 4515" xfId="28" xr:uid="{0C5E06CE-EA74-4CEA-A761-587B94007888}"/>
    <cellStyle name="Millares 4521" xfId="29" xr:uid="{30B0740D-21C7-4AE6-AD7B-8606A7901175}"/>
    <cellStyle name="Millares 4526" xfId="30" xr:uid="{6BFAAE17-207D-4CC2-BFEB-B0ABDC7CC020}"/>
    <cellStyle name="Millares 4535" xfId="31" xr:uid="{359EF81A-26E8-471D-9187-A6A5B0F10C48}"/>
    <cellStyle name="Millares 4544" xfId="32" xr:uid="{C1ECEBE2-3EC5-4FD0-A7DA-484FEA5C9529}"/>
    <cellStyle name="Millares 4547" xfId="33" xr:uid="{24E12E31-1F81-4D0A-8E77-46AC3AF7A651}"/>
    <cellStyle name="Millares 4552" xfId="34" xr:uid="{CC205966-93B3-4546-B042-038DD0C2F9CF}"/>
    <cellStyle name="Millares 4841" xfId="55" xr:uid="{7E9FD14A-A200-40C2-98E7-806C89025F4D}"/>
    <cellStyle name="Millares 5568" xfId="36" xr:uid="{C0E35F83-D3CF-4E8E-8834-995D20B0D2DA}"/>
    <cellStyle name="Millares 5610" xfId="37" xr:uid="{A16FBFDB-DC41-42F5-ADEF-0AD2084087D3}"/>
    <cellStyle name="Millares 5615" xfId="38" xr:uid="{34C20609-0215-4B72-8883-691C16BE701D}"/>
    <cellStyle name="Millares 5626" xfId="39" xr:uid="{6CE4D5C9-6D0F-4E81-A9B9-7EE6B6DF2308}"/>
    <cellStyle name="Millares 5631" xfId="40" xr:uid="{82741A2B-8B23-4246-9BE2-FCBC37CEF773}"/>
    <cellStyle name="Millares 5632" xfId="41" xr:uid="{55FC05FC-F907-4FE0-9323-45E37F38AD2A}"/>
    <cellStyle name="Millares 5641" xfId="42" xr:uid="{B7721A03-B83D-447D-922B-D3C82C175F91}"/>
    <cellStyle name="Millares 5646" xfId="43" xr:uid="{63D76877-0ED8-4964-BDE8-DB0B4CE1AF0E}"/>
    <cellStyle name="Millares 5656" xfId="44" xr:uid="{1C6E421E-1883-4E3E-A61A-B6BB0009C4B2}"/>
    <cellStyle name="Millares 5661" xfId="45" xr:uid="{2C822EE1-79C8-49E3-A540-987E64291DC7}"/>
    <cellStyle name="Millares 5668" xfId="46" xr:uid="{F1890FB9-8009-4023-B2E6-D46ACEC8BE0A}"/>
    <cellStyle name="Millares 5681" xfId="47" xr:uid="{CB3A221F-73DF-4ADC-8447-14B6DE80B0E3}"/>
    <cellStyle name="Millares 5764" xfId="48" xr:uid="{9751345D-C5C0-4100-AD91-C7EDD6241E47}"/>
    <cellStyle name="Millares 9359" xfId="49" xr:uid="{0A902AB4-0B1B-45A3-8E83-67C3830BB3CC}"/>
    <cellStyle name="Millares 9379" xfId="50" xr:uid="{16C4D934-54F2-4C07-AAFC-4C11A935830E}"/>
    <cellStyle name="Millares 9595" xfId="51" xr:uid="{FB494D68-A993-451C-85DA-0CFE85230821}"/>
    <cellStyle name="Millares 9612" xfId="52" xr:uid="{E298DAAF-26B9-4305-890B-EE6C174AB7BA}"/>
    <cellStyle name="Millares 9618" xfId="53" xr:uid="{8A949C8E-951B-4239-9F91-8B70926BB2A3}"/>
    <cellStyle name="Moneda" xfId="1" builtinId="4"/>
    <cellStyle name="Moneda 3" xfId="54" xr:uid="{5861F22D-AC54-4517-A65F-2FD8253D7A6A}"/>
    <cellStyle name="Normal" xfId="0" builtinId="0"/>
  </cellStyles>
  <dxfs count="79"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C9EF5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sita Granados" id="{24BCC904-AC79-4170-BBC2-42D96C805BBF}" userId="S::tgranados@heredia.go.cr::16a9d745-4977-4fef-9bd8-acf657d54d6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8" dT="2024-02-09T17:45:35.52" personId="{24BCC904-AC79-4170-BBC2-42D96C805BBF}" id="{0715BADD-0414-4E1B-911C-9F014B97F399}">
    <text xml:space="preserve">La boleta era de 0.280 toneladas y cobraron 1,39 toneladas. Se rebaja la diferencia de 1.11  ton. en la factura #2670 de la siguiente semana </text>
  </threadedComment>
  <threadedComment ref="F28" dT="2024-02-09T17:45:47.52" personId="{24BCC904-AC79-4170-BBC2-42D96C805BBF}" id="{F185A468-003C-4F1B-9F4B-59D4F1772553}">
    <text xml:space="preserve">La boleta era de 0.280 toneladas y cobraron 1,39 toneladas. Se rebaja la diferencia de 1.11  ton. en la factura #2670 de la siguiente semana 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3506-5136-4AFF-8821-3A34EBC60856}">
  <dimension ref="A1:I2537"/>
  <sheetViews>
    <sheetView tabSelected="1" workbookViewId="0">
      <selection activeCell="B15" sqref="B15"/>
    </sheetView>
  </sheetViews>
  <sheetFormatPr baseColWidth="10" defaultRowHeight="15" x14ac:dyDescent="0.25"/>
  <cols>
    <col min="1" max="1" width="40.28515625" bestFit="1" customWidth="1"/>
    <col min="8" max="8" width="13.7109375" customWidth="1"/>
    <col min="9" max="9" width="13.85546875" customWidth="1"/>
  </cols>
  <sheetData>
    <row r="1" spans="1:9" ht="63.75" thickBot="1" x14ac:dyDescent="0.3">
      <c r="A1" s="119" t="s">
        <v>0</v>
      </c>
      <c r="B1" s="119" t="s">
        <v>1</v>
      </c>
      <c r="C1" s="119" t="s">
        <v>2</v>
      </c>
      <c r="D1" s="119" t="s">
        <v>3</v>
      </c>
      <c r="E1" s="119" t="s">
        <v>4</v>
      </c>
      <c r="F1" s="119" t="s">
        <v>5</v>
      </c>
      <c r="G1" s="119" t="s">
        <v>6</v>
      </c>
      <c r="H1" s="119" t="s">
        <v>7</v>
      </c>
      <c r="I1" s="120" t="s">
        <v>8</v>
      </c>
    </row>
    <row r="2" spans="1:9" x14ac:dyDescent="0.25">
      <c r="A2" t="s">
        <v>9</v>
      </c>
      <c r="B2" s="1">
        <v>529238</v>
      </c>
      <c r="C2" s="2">
        <v>45293</v>
      </c>
      <c r="D2" s="3">
        <f t="shared" ref="D2:D64" si="0">+C2</f>
        <v>45293</v>
      </c>
      <c r="E2" s="1" t="s">
        <v>10</v>
      </c>
      <c r="F2" s="4">
        <v>0.1763888888888889</v>
      </c>
      <c r="G2" s="5">
        <v>5.69</v>
      </c>
      <c r="H2" s="6">
        <v>22100</v>
      </c>
      <c r="I2" s="6">
        <v>12000</v>
      </c>
    </row>
    <row r="3" spans="1:9" x14ac:dyDescent="0.25">
      <c r="A3" t="s">
        <v>11</v>
      </c>
      <c r="B3" s="1">
        <v>529259</v>
      </c>
      <c r="C3" s="2">
        <v>45293</v>
      </c>
      <c r="D3" s="3">
        <f t="shared" si="0"/>
        <v>45293</v>
      </c>
      <c r="E3" s="1" t="s">
        <v>12</v>
      </c>
      <c r="F3" s="4">
        <v>0.32916666666666666</v>
      </c>
      <c r="G3" s="5">
        <v>10.6</v>
      </c>
      <c r="H3" s="6">
        <v>22100</v>
      </c>
      <c r="I3" s="6">
        <v>12000</v>
      </c>
    </row>
    <row r="4" spans="1:9" x14ac:dyDescent="0.25">
      <c r="A4" t="s">
        <v>13</v>
      </c>
      <c r="B4" s="1">
        <v>529280</v>
      </c>
      <c r="C4" s="2">
        <v>45293</v>
      </c>
      <c r="D4" s="3">
        <f t="shared" si="0"/>
        <v>45293</v>
      </c>
      <c r="E4" s="1" t="s">
        <v>14</v>
      </c>
      <c r="F4" s="4">
        <v>0.3576388888888889</v>
      </c>
      <c r="G4" s="5">
        <v>11.37</v>
      </c>
      <c r="H4" s="6">
        <v>22100</v>
      </c>
      <c r="I4" s="6">
        <v>12000</v>
      </c>
    </row>
    <row r="5" spans="1:9" x14ac:dyDescent="0.25">
      <c r="A5" t="s">
        <v>15</v>
      </c>
      <c r="B5" s="1">
        <v>529281</v>
      </c>
      <c r="C5" s="2">
        <v>45293</v>
      </c>
      <c r="D5" s="3">
        <f t="shared" si="0"/>
        <v>45293</v>
      </c>
      <c r="E5" s="1" t="s">
        <v>16</v>
      </c>
      <c r="F5" s="4">
        <v>0.36249999999999999</v>
      </c>
      <c r="G5" s="5">
        <v>11.79</v>
      </c>
      <c r="H5" s="6">
        <v>22100</v>
      </c>
      <c r="I5" s="6">
        <v>12000</v>
      </c>
    </row>
    <row r="6" spans="1:9" x14ac:dyDescent="0.25">
      <c r="A6" t="s">
        <v>17</v>
      </c>
      <c r="B6" s="1">
        <v>529300</v>
      </c>
      <c r="C6" s="2">
        <v>45293</v>
      </c>
      <c r="D6" s="3">
        <f t="shared" si="0"/>
        <v>45293</v>
      </c>
      <c r="E6" s="1" t="s">
        <v>18</v>
      </c>
      <c r="F6" s="4">
        <v>0.39999999999999997</v>
      </c>
      <c r="G6" s="5">
        <v>14.03</v>
      </c>
      <c r="H6" s="6">
        <v>22100</v>
      </c>
      <c r="I6" s="6">
        <v>12000</v>
      </c>
    </row>
    <row r="7" spans="1:9" x14ac:dyDescent="0.25">
      <c r="A7" t="s">
        <v>11</v>
      </c>
      <c r="B7" s="1">
        <v>529366</v>
      </c>
      <c r="C7" s="2">
        <v>45293</v>
      </c>
      <c r="D7" s="3">
        <f t="shared" si="0"/>
        <v>45293</v>
      </c>
      <c r="E7" s="1" t="s">
        <v>12</v>
      </c>
      <c r="F7" s="4">
        <v>0.50416666666666665</v>
      </c>
      <c r="G7" s="5">
        <v>11.24</v>
      </c>
      <c r="H7" s="6">
        <v>22100</v>
      </c>
      <c r="I7" s="6">
        <v>12000</v>
      </c>
    </row>
    <row r="8" spans="1:9" x14ac:dyDescent="0.25">
      <c r="A8" t="s">
        <v>13</v>
      </c>
      <c r="B8" s="1">
        <v>529372</v>
      </c>
      <c r="C8" s="2">
        <v>45293</v>
      </c>
      <c r="D8" s="3">
        <f t="shared" si="0"/>
        <v>45293</v>
      </c>
      <c r="E8" s="1" t="s">
        <v>14</v>
      </c>
      <c r="F8" s="4">
        <v>0.51666666666666672</v>
      </c>
      <c r="G8" s="5">
        <v>12.91</v>
      </c>
      <c r="H8" s="6">
        <v>22100</v>
      </c>
      <c r="I8" s="6">
        <v>12000</v>
      </c>
    </row>
    <row r="9" spans="1:9" x14ac:dyDescent="0.25">
      <c r="A9" t="s">
        <v>15</v>
      </c>
      <c r="B9" s="1">
        <v>529405</v>
      </c>
      <c r="C9" s="2">
        <v>45293</v>
      </c>
      <c r="D9" s="3">
        <f t="shared" si="0"/>
        <v>45293</v>
      </c>
      <c r="E9" s="1" t="s">
        <v>16</v>
      </c>
      <c r="F9" s="4">
        <v>0.57916666666666672</v>
      </c>
      <c r="G9" s="5">
        <v>12.04</v>
      </c>
      <c r="H9" s="6">
        <v>22100</v>
      </c>
      <c r="I9" s="6">
        <v>12000</v>
      </c>
    </row>
    <row r="10" spans="1:9" x14ac:dyDescent="0.25">
      <c r="A10" t="s">
        <v>17</v>
      </c>
      <c r="B10" s="1">
        <v>529428</v>
      </c>
      <c r="C10" s="2">
        <v>45293</v>
      </c>
      <c r="D10" s="3">
        <f t="shared" si="0"/>
        <v>45293</v>
      </c>
      <c r="E10" s="1" t="s">
        <v>18</v>
      </c>
      <c r="F10" s="4">
        <v>0.63611111111111118</v>
      </c>
      <c r="G10" s="5">
        <v>14.95</v>
      </c>
      <c r="H10" s="6">
        <v>22100</v>
      </c>
      <c r="I10" s="6">
        <v>12000</v>
      </c>
    </row>
    <row r="11" spans="1:9" x14ac:dyDescent="0.25">
      <c r="A11" t="s">
        <v>11</v>
      </c>
      <c r="B11" s="1">
        <v>529450</v>
      </c>
      <c r="C11" s="2">
        <v>45293</v>
      </c>
      <c r="D11" s="3">
        <f t="shared" si="0"/>
        <v>45293</v>
      </c>
      <c r="E11" s="1" t="s">
        <v>12</v>
      </c>
      <c r="F11" s="4">
        <v>0.70277777777777783</v>
      </c>
      <c r="G11" s="11">
        <v>7.39</v>
      </c>
      <c r="H11" s="6">
        <v>22100</v>
      </c>
      <c r="I11" s="6">
        <v>12000</v>
      </c>
    </row>
    <row r="12" spans="1:9" x14ac:dyDescent="0.25">
      <c r="A12" t="s">
        <v>13</v>
      </c>
      <c r="B12" s="1">
        <v>529456</v>
      </c>
      <c r="C12" s="2">
        <v>45293</v>
      </c>
      <c r="D12" s="3">
        <f t="shared" si="0"/>
        <v>45293</v>
      </c>
      <c r="E12" s="1" t="s">
        <v>14</v>
      </c>
      <c r="F12" s="4">
        <v>0.72083333333333333</v>
      </c>
      <c r="G12" s="11">
        <v>8</v>
      </c>
      <c r="H12" s="6">
        <v>22100</v>
      </c>
      <c r="I12" s="6">
        <v>12000</v>
      </c>
    </row>
    <row r="13" spans="1:9" x14ac:dyDescent="0.25">
      <c r="A13" t="s">
        <v>15</v>
      </c>
      <c r="B13" s="1">
        <v>529464</v>
      </c>
      <c r="C13" s="2">
        <v>45293</v>
      </c>
      <c r="D13" s="3">
        <f t="shared" si="0"/>
        <v>45293</v>
      </c>
      <c r="E13" s="1" t="s">
        <v>16</v>
      </c>
      <c r="F13" s="4">
        <v>0.76388888888888884</v>
      </c>
      <c r="G13" s="11">
        <v>8.92</v>
      </c>
      <c r="H13" s="6">
        <v>22100</v>
      </c>
      <c r="I13" s="6">
        <v>12000</v>
      </c>
    </row>
    <row r="14" spans="1:9" x14ac:dyDescent="0.25">
      <c r="A14" t="s">
        <v>17</v>
      </c>
      <c r="B14" s="1">
        <v>529465</v>
      </c>
      <c r="C14" s="2">
        <v>45293</v>
      </c>
      <c r="D14" s="3">
        <f t="shared" si="0"/>
        <v>45293</v>
      </c>
      <c r="E14" s="1" t="s">
        <v>21</v>
      </c>
      <c r="F14" s="4">
        <v>0.77013888888888893</v>
      </c>
      <c r="G14" s="12">
        <v>6.74</v>
      </c>
      <c r="H14" s="6">
        <v>22100</v>
      </c>
      <c r="I14" s="6">
        <v>12000</v>
      </c>
    </row>
    <row r="15" spans="1:9" x14ac:dyDescent="0.25">
      <c r="A15" t="s">
        <v>17</v>
      </c>
      <c r="B15" s="1">
        <v>529467</v>
      </c>
      <c r="C15" s="2">
        <v>45293</v>
      </c>
      <c r="D15" s="3">
        <f t="shared" si="0"/>
        <v>45293</v>
      </c>
      <c r="E15" s="1" t="s">
        <v>18</v>
      </c>
      <c r="F15" s="4">
        <v>0.77361111111111114</v>
      </c>
      <c r="G15" s="13">
        <v>5.2</v>
      </c>
      <c r="H15" s="6">
        <v>22100</v>
      </c>
      <c r="I15" s="6">
        <v>12000</v>
      </c>
    </row>
    <row r="16" spans="1:9" x14ac:dyDescent="0.25">
      <c r="A16" t="s">
        <v>17</v>
      </c>
      <c r="B16" s="1">
        <v>529470</v>
      </c>
      <c r="C16" s="2">
        <v>45293</v>
      </c>
      <c r="D16" s="3">
        <f t="shared" si="0"/>
        <v>45293</v>
      </c>
      <c r="E16" s="1" t="s">
        <v>22</v>
      </c>
      <c r="F16" s="4">
        <v>0.77708333333333324</v>
      </c>
      <c r="G16" s="13">
        <v>10.82</v>
      </c>
      <c r="H16" s="6">
        <v>22100</v>
      </c>
      <c r="I16" s="6">
        <v>12000</v>
      </c>
    </row>
    <row r="17" spans="1:9" x14ac:dyDescent="0.25">
      <c r="A17" t="s">
        <v>23</v>
      </c>
      <c r="B17" s="1">
        <v>529478</v>
      </c>
      <c r="C17" s="2">
        <v>45293</v>
      </c>
      <c r="D17" s="3">
        <f t="shared" si="0"/>
        <v>45293</v>
      </c>
      <c r="E17" s="1" t="s">
        <v>20</v>
      </c>
      <c r="F17" s="4">
        <v>0.80555555555555547</v>
      </c>
      <c r="G17" s="13">
        <v>3.42</v>
      </c>
      <c r="H17" s="6">
        <v>22100</v>
      </c>
      <c r="I17" s="6">
        <v>12000</v>
      </c>
    </row>
    <row r="18" spans="1:9" x14ac:dyDescent="0.25">
      <c r="A18" t="s">
        <v>24</v>
      </c>
      <c r="B18" s="1">
        <v>529524</v>
      </c>
      <c r="C18" s="2">
        <v>45294</v>
      </c>
      <c r="D18" s="3">
        <f t="shared" si="0"/>
        <v>45294</v>
      </c>
      <c r="E18" s="1" t="s">
        <v>18</v>
      </c>
      <c r="F18" s="4">
        <v>0.28819444444444448</v>
      </c>
      <c r="G18" s="13">
        <v>13.51</v>
      </c>
      <c r="H18" s="6">
        <v>22100</v>
      </c>
      <c r="I18" s="6">
        <v>12000</v>
      </c>
    </row>
    <row r="19" spans="1:9" x14ac:dyDescent="0.25">
      <c r="A19" t="s">
        <v>25</v>
      </c>
      <c r="B19" s="1">
        <v>529536</v>
      </c>
      <c r="C19" s="2">
        <v>45294</v>
      </c>
      <c r="D19" s="3">
        <f t="shared" si="0"/>
        <v>45294</v>
      </c>
      <c r="E19" s="1" t="s">
        <v>14</v>
      </c>
      <c r="F19" s="4">
        <v>0.31944444444444448</v>
      </c>
      <c r="G19" s="13">
        <v>11.63</v>
      </c>
      <c r="H19" s="6">
        <v>22100</v>
      </c>
      <c r="I19" s="6">
        <v>12000</v>
      </c>
    </row>
    <row r="20" spans="1:9" x14ac:dyDescent="0.25">
      <c r="A20" t="s">
        <v>26</v>
      </c>
      <c r="B20" s="1">
        <v>529541</v>
      </c>
      <c r="C20" s="2">
        <v>45294</v>
      </c>
      <c r="D20" s="3">
        <f t="shared" si="0"/>
        <v>45294</v>
      </c>
      <c r="E20" s="1" t="s">
        <v>12</v>
      </c>
      <c r="F20" s="4">
        <v>0.33263888888888887</v>
      </c>
      <c r="G20" s="13">
        <v>9.6199999999999992</v>
      </c>
      <c r="H20" s="6">
        <v>22100</v>
      </c>
      <c r="I20" s="6">
        <v>12000</v>
      </c>
    </row>
    <row r="21" spans="1:9" x14ac:dyDescent="0.25">
      <c r="A21" t="s">
        <v>27</v>
      </c>
      <c r="B21" s="1">
        <v>529545</v>
      </c>
      <c r="C21" s="2">
        <v>45294</v>
      </c>
      <c r="D21" s="3">
        <f t="shared" si="0"/>
        <v>45294</v>
      </c>
      <c r="E21" s="1" t="s">
        <v>16</v>
      </c>
      <c r="F21" s="4">
        <v>0.3354166666666667</v>
      </c>
      <c r="G21" s="13">
        <v>11.49</v>
      </c>
      <c r="H21" s="6">
        <v>22100</v>
      </c>
      <c r="I21" s="6">
        <v>12000</v>
      </c>
    </row>
    <row r="22" spans="1:9" x14ac:dyDescent="0.25">
      <c r="A22" t="s">
        <v>24</v>
      </c>
      <c r="B22" s="1">
        <v>529581</v>
      </c>
      <c r="C22" s="2">
        <v>45294</v>
      </c>
      <c r="D22" s="3">
        <f t="shared" si="0"/>
        <v>45294</v>
      </c>
      <c r="E22" s="1" t="s">
        <v>28</v>
      </c>
      <c r="F22" s="4">
        <v>0.42569444444444443</v>
      </c>
      <c r="G22" s="13">
        <v>10.71</v>
      </c>
      <c r="H22" s="6">
        <v>22100</v>
      </c>
      <c r="I22" s="6">
        <v>12000</v>
      </c>
    </row>
    <row r="23" spans="1:9" x14ac:dyDescent="0.25">
      <c r="A23" t="s">
        <v>25</v>
      </c>
      <c r="B23" s="1">
        <v>529617</v>
      </c>
      <c r="C23" s="2">
        <v>45294</v>
      </c>
      <c r="D23" s="3">
        <f t="shared" si="0"/>
        <v>45294</v>
      </c>
      <c r="E23" s="1" t="s">
        <v>14</v>
      </c>
      <c r="F23" s="4">
        <v>0.4826388888888889</v>
      </c>
      <c r="G23" s="5">
        <v>11.37</v>
      </c>
      <c r="H23" s="6">
        <v>22100</v>
      </c>
      <c r="I23" s="6">
        <v>12000</v>
      </c>
    </row>
    <row r="24" spans="1:9" x14ac:dyDescent="0.25">
      <c r="A24" t="s">
        <v>24</v>
      </c>
      <c r="B24" s="1">
        <v>529619</v>
      </c>
      <c r="C24" s="2">
        <v>45294</v>
      </c>
      <c r="D24" s="3">
        <f t="shared" si="0"/>
        <v>45294</v>
      </c>
      <c r="E24" s="1" t="s">
        <v>20</v>
      </c>
      <c r="F24" s="4">
        <v>0.4861111111111111</v>
      </c>
      <c r="G24" s="5">
        <v>9.1</v>
      </c>
      <c r="H24" s="6">
        <v>22100</v>
      </c>
      <c r="I24" s="6">
        <v>12000</v>
      </c>
    </row>
    <row r="25" spans="1:9" x14ac:dyDescent="0.25">
      <c r="A25" t="s">
        <v>24</v>
      </c>
      <c r="B25" s="1">
        <v>529642</v>
      </c>
      <c r="C25" s="2">
        <v>45294</v>
      </c>
      <c r="D25" s="3">
        <f t="shared" si="0"/>
        <v>45294</v>
      </c>
      <c r="E25" s="1" t="s">
        <v>29</v>
      </c>
      <c r="F25" s="4">
        <v>0.53680555555555554</v>
      </c>
      <c r="G25" s="5">
        <v>1.07</v>
      </c>
      <c r="H25" s="6">
        <v>22100</v>
      </c>
      <c r="I25" s="6">
        <v>12000</v>
      </c>
    </row>
    <row r="26" spans="1:9" x14ac:dyDescent="0.25">
      <c r="A26" t="s">
        <v>26</v>
      </c>
      <c r="B26" s="1">
        <v>529658</v>
      </c>
      <c r="C26" s="2">
        <v>45294</v>
      </c>
      <c r="D26" s="3">
        <f t="shared" si="0"/>
        <v>45294</v>
      </c>
      <c r="E26" s="1" t="s">
        <v>30</v>
      </c>
      <c r="F26" s="4">
        <v>0.56597222222222221</v>
      </c>
      <c r="G26" s="5">
        <v>7.99</v>
      </c>
      <c r="H26" s="6">
        <v>22100</v>
      </c>
      <c r="I26" s="6">
        <v>12000</v>
      </c>
    </row>
    <row r="27" spans="1:9" x14ac:dyDescent="0.25">
      <c r="A27" t="s">
        <v>27</v>
      </c>
      <c r="B27" s="1">
        <v>529662</v>
      </c>
      <c r="C27" s="2">
        <v>45294</v>
      </c>
      <c r="D27" s="3">
        <f t="shared" si="0"/>
        <v>45294</v>
      </c>
      <c r="E27" s="1" t="s">
        <v>16</v>
      </c>
      <c r="F27" s="4">
        <v>0.57500000000000007</v>
      </c>
      <c r="G27" s="11">
        <v>11.39</v>
      </c>
      <c r="H27" s="6">
        <v>22100</v>
      </c>
      <c r="I27" s="6">
        <v>12000</v>
      </c>
    </row>
    <row r="28" spans="1:9" x14ac:dyDescent="0.25">
      <c r="A28" t="s">
        <v>24</v>
      </c>
      <c r="B28" s="1">
        <v>529668</v>
      </c>
      <c r="C28" s="2">
        <v>45294</v>
      </c>
      <c r="D28" s="3">
        <f t="shared" si="0"/>
        <v>45294</v>
      </c>
      <c r="E28" s="1" t="s">
        <v>28</v>
      </c>
      <c r="F28" s="4">
        <v>0.59930555555555554</v>
      </c>
      <c r="G28" s="11">
        <v>7.8</v>
      </c>
      <c r="H28" s="6">
        <v>22100</v>
      </c>
      <c r="I28" s="6">
        <v>12000</v>
      </c>
    </row>
    <row r="29" spans="1:9" x14ac:dyDescent="0.25">
      <c r="A29" t="s">
        <v>26</v>
      </c>
      <c r="B29" s="1">
        <v>529701</v>
      </c>
      <c r="C29" s="2">
        <v>45294</v>
      </c>
      <c r="D29" s="3">
        <f t="shared" si="0"/>
        <v>45294</v>
      </c>
      <c r="E29" s="1" t="s">
        <v>20</v>
      </c>
      <c r="F29" s="4">
        <v>0.69652777777777775</v>
      </c>
      <c r="G29" s="11">
        <v>8.1999999999999993</v>
      </c>
      <c r="H29" s="6">
        <v>22100</v>
      </c>
      <c r="I29" s="6">
        <v>12000</v>
      </c>
    </row>
    <row r="30" spans="1:9" x14ac:dyDescent="0.25">
      <c r="A30" t="s">
        <v>26</v>
      </c>
      <c r="B30" s="1">
        <v>529714</v>
      </c>
      <c r="C30" s="2">
        <v>45294</v>
      </c>
      <c r="D30" s="3">
        <f t="shared" si="0"/>
        <v>45294</v>
      </c>
      <c r="E30" s="1" t="s">
        <v>30</v>
      </c>
      <c r="F30" s="4">
        <v>0.73402777777777783</v>
      </c>
      <c r="G30" s="12">
        <v>6.78</v>
      </c>
      <c r="H30" s="6">
        <v>22100</v>
      </c>
      <c r="I30" s="6">
        <v>12000</v>
      </c>
    </row>
    <row r="31" spans="1:9" x14ac:dyDescent="0.25">
      <c r="A31" t="s">
        <v>27</v>
      </c>
      <c r="B31" s="1">
        <v>529718</v>
      </c>
      <c r="C31" s="2">
        <v>45294</v>
      </c>
      <c r="D31" s="3">
        <f t="shared" si="0"/>
        <v>45294</v>
      </c>
      <c r="E31" s="1" t="s">
        <v>16</v>
      </c>
      <c r="F31" s="4">
        <v>0.74930555555555556</v>
      </c>
      <c r="G31" s="13">
        <v>10.38</v>
      </c>
      <c r="H31" s="6">
        <v>22100</v>
      </c>
      <c r="I31" s="6">
        <v>12000</v>
      </c>
    </row>
    <row r="32" spans="1:9" x14ac:dyDescent="0.25">
      <c r="A32" t="s">
        <v>23</v>
      </c>
      <c r="B32" s="1">
        <v>529740</v>
      </c>
      <c r="C32" s="2">
        <v>45294</v>
      </c>
      <c r="D32" s="3">
        <f t="shared" si="0"/>
        <v>45294</v>
      </c>
      <c r="E32" s="1" t="s">
        <v>31</v>
      </c>
      <c r="F32" s="4">
        <v>0.87361111111111101</v>
      </c>
      <c r="G32" s="13">
        <v>10.24</v>
      </c>
      <c r="H32" s="6">
        <v>22100</v>
      </c>
      <c r="I32" s="6">
        <v>12000</v>
      </c>
    </row>
    <row r="33" spans="1:9" x14ac:dyDescent="0.25">
      <c r="A33" t="s">
        <v>23</v>
      </c>
      <c r="B33" s="1">
        <v>529741</v>
      </c>
      <c r="C33" s="2">
        <v>45294</v>
      </c>
      <c r="D33" s="3">
        <f t="shared" si="0"/>
        <v>45294</v>
      </c>
      <c r="E33" s="1" t="s">
        <v>32</v>
      </c>
      <c r="F33" s="4">
        <v>0.91388888888888886</v>
      </c>
      <c r="G33" s="13">
        <v>11.06</v>
      </c>
      <c r="H33" s="6">
        <v>22100</v>
      </c>
      <c r="I33" s="6">
        <v>12000</v>
      </c>
    </row>
    <row r="34" spans="1:9" x14ac:dyDescent="0.25">
      <c r="A34" t="s">
        <v>23</v>
      </c>
      <c r="B34" s="1">
        <v>529742</v>
      </c>
      <c r="C34" s="2">
        <v>45294</v>
      </c>
      <c r="D34" s="3">
        <f t="shared" si="0"/>
        <v>45294</v>
      </c>
      <c r="E34" s="1" t="s">
        <v>33</v>
      </c>
      <c r="F34" s="4">
        <v>0.9145833333333333</v>
      </c>
      <c r="G34" s="13">
        <v>10.61</v>
      </c>
      <c r="H34" s="6">
        <v>22100</v>
      </c>
      <c r="I34" s="6">
        <v>12000</v>
      </c>
    </row>
    <row r="35" spans="1:9" x14ac:dyDescent="0.25">
      <c r="A35" t="s">
        <v>23</v>
      </c>
      <c r="B35" s="1">
        <v>529743</v>
      </c>
      <c r="C35" s="2">
        <v>45294</v>
      </c>
      <c r="D35" s="3">
        <f t="shared" si="0"/>
        <v>45294</v>
      </c>
      <c r="E35" s="1" t="s">
        <v>34</v>
      </c>
      <c r="F35" s="4">
        <v>0.9159722222222223</v>
      </c>
      <c r="G35" s="13">
        <v>8.86</v>
      </c>
      <c r="H35" s="6">
        <v>22100</v>
      </c>
      <c r="I35" s="6">
        <v>12000</v>
      </c>
    </row>
    <row r="36" spans="1:9" x14ac:dyDescent="0.25">
      <c r="A36" t="s">
        <v>23</v>
      </c>
      <c r="B36" s="1">
        <v>529744</v>
      </c>
      <c r="C36" s="2">
        <v>45294</v>
      </c>
      <c r="D36" s="3">
        <f t="shared" si="0"/>
        <v>45294</v>
      </c>
      <c r="E36" s="1" t="s">
        <v>35</v>
      </c>
      <c r="F36" s="4">
        <v>0.9194444444444444</v>
      </c>
      <c r="G36" s="13">
        <v>10.35</v>
      </c>
      <c r="H36" s="6">
        <v>22100</v>
      </c>
      <c r="I36" s="6">
        <v>12000</v>
      </c>
    </row>
    <row r="37" spans="1:9" x14ac:dyDescent="0.25">
      <c r="A37" t="s">
        <v>36</v>
      </c>
      <c r="B37" s="1">
        <v>529779</v>
      </c>
      <c r="C37" s="2">
        <v>45295</v>
      </c>
      <c r="D37" s="3">
        <f t="shared" si="0"/>
        <v>45295</v>
      </c>
      <c r="E37" s="1" t="s">
        <v>30</v>
      </c>
      <c r="F37" s="4">
        <v>0.27083333333333331</v>
      </c>
      <c r="G37" s="14">
        <v>7.85</v>
      </c>
      <c r="H37" s="6">
        <v>22100</v>
      </c>
      <c r="I37" s="6">
        <v>12000</v>
      </c>
    </row>
    <row r="38" spans="1:9" x14ac:dyDescent="0.25">
      <c r="A38" t="s">
        <v>37</v>
      </c>
      <c r="B38" s="1">
        <v>529791</v>
      </c>
      <c r="C38" s="2">
        <v>45295</v>
      </c>
      <c r="D38" s="3">
        <f t="shared" si="0"/>
        <v>45295</v>
      </c>
      <c r="E38" s="1" t="s">
        <v>14</v>
      </c>
      <c r="F38" s="4">
        <v>0.31736111111111115</v>
      </c>
      <c r="G38" s="14">
        <v>12.58</v>
      </c>
      <c r="H38" s="6">
        <v>22100</v>
      </c>
      <c r="I38" s="6">
        <v>12000</v>
      </c>
    </row>
    <row r="39" spans="1:9" x14ac:dyDescent="0.25">
      <c r="A39" t="s">
        <v>38</v>
      </c>
      <c r="B39" s="1">
        <v>529816</v>
      </c>
      <c r="C39" s="2">
        <v>45295</v>
      </c>
      <c r="D39" s="3">
        <f t="shared" si="0"/>
        <v>45295</v>
      </c>
      <c r="E39" s="1" t="s">
        <v>16</v>
      </c>
      <c r="F39" s="4">
        <v>0.36388888888888887</v>
      </c>
      <c r="G39" s="14">
        <v>12.38</v>
      </c>
      <c r="H39" s="6">
        <v>22100</v>
      </c>
      <c r="I39" s="6">
        <v>12000</v>
      </c>
    </row>
    <row r="40" spans="1:9" x14ac:dyDescent="0.25">
      <c r="A40" t="s">
        <v>39</v>
      </c>
      <c r="B40" s="1">
        <v>529820</v>
      </c>
      <c r="C40" s="2">
        <v>45295</v>
      </c>
      <c r="D40" s="3">
        <f t="shared" si="0"/>
        <v>45295</v>
      </c>
      <c r="E40" s="1" t="s">
        <v>20</v>
      </c>
      <c r="F40" s="4">
        <v>0.37291666666666662</v>
      </c>
      <c r="G40" s="14">
        <v>7.22</v>
      </c>
      <c r="H40" s="6">
        <v>22100</v>
      </c>
      <c r="I40" s="6">
        <v>12000</v>
      </c>
    </row>
    <row r="41" spans="1:9" x14ac:dyDescent="0.25">
      <c r="A41" t="s">
        <v>36</v>
      </c>
      <c r="B41" s="1">
        <v>529834</v>
      </c>
      <c r="C41" s="2">
        <v>45295</v>
      </c>
      <c r="D41" s="3">
        <f t="shared" si="0"/>
        <v>45295</v>
      </c>
      <c r="E41" s="1" t="s">
        <v>30</v>
      </c>
      <c r="F41" s="4">
        <v>0.39444444444444443</v>
      </c>
      <c r="G41" s="14">
        <v>8.6</v>
      </c>
      <c r="H41" s="6">
        <v>22100</v>
      </c>
      <c r="I41" s="6">
        <v>12000</v>
      </c>
    </row>
    <row r="42" spans="1:9" x14ac:dyDescent="0.25">
      <c r="A42" t="s">
        <v>39</v>
      </c>
      <c r="B42" s="1">
        <v>529880</v>
      </c>
      <c r="C42" s="2">
        <v>45295</v>
      </c>
      <c r="D42" s="3">
        <f t="shared" si="0"/>
        <v>45295</v>
      </c>
      <c r="E42" s="1" t="s">
        <v>12</v>
      </c>
      <c r="F42" s="4">
        <v>0.47222222222222227</v>
      </c>
      <c r="G42" s="14">
        <v>11.46</v>
      </c>
      <c r="H42" s="6">
        <v>22100</v>
      </c>
      <c r="I42" s="6">
        <v>12000</v>
      </c>
    </row>
    <row r="43" spans="1:9" x14ac:dyDescent="0.25">
      <c r="A43" t="s">
        <v>37</v>
      </c>
      <c r="B43" s="1">
        <v>529886</v>
      </c>
      <c r="C43" s="2">
        <v>45295</v>
      </c>
      <c r="D43" s="3">
        <f t="shared" si="0"/>
        <v>45295</v>
      </c>
      <c r="E43" s="1" t="s">
        <v>14</v>
      </c>
      <c r="F43" s="4">
        <v>0.4826388888888889</v>
      </c>
      <c r="G43" s="14">
        <v>13.02</v>
      </c>
      <c r="H43" s="6">
        <v>22100</v>
      </c>
      <c r="I43" s="6">
        <v>12000</v>
      </c>
    </row>
    <row r="44" spans="1:9" x14ac:dyDescent="0.25">
      <c r="A44" t="s">
        <v>36</v>
      </c>
      <c r="B44" s="1">
        <v>529909</v>
      </c>
      <c r="C44" s="2">
        <v>45295</v>
      </c>
      <c r="D44" s="3">
        <f t="shared" si="0"/>
        <v>45295</v>
      </c>
      <c r="E44" s="1" t="s">
        <v>20</v>
      </c>
      <c r="F44" s="4">
        <v>0.52847222222222223</v>
      </c>
      <c r="G44" s="14">
        <v>7.13</v>
      </c>
      <c r="H44" s="6">
        <v>22100</v>
      </c>
      <c r="I44" s="6">
        <v>12000</v>
      </c>
    </row>
    <row r="45" spans="1:9" x14ac:dyDescent="0.25">
      <c r="A45" t="s">
        <v>38</v>
      </c>
      <c r="B45" s="1">
        <v>529916</v>
      </c>
      <c r="C45" s="2">
        <v>45295</v>
      </c>
      <c r="D45" s="3">
        <f t="shared" si="0"/>
        <v>45295</v>
      </c>
      <c r="E45" s="1" t="s">
        <v>16</v>
      </c>
      <c r="F45" s="4">
        <v>0.5444444444444444</v>
      </c>
      <c r="G45" s="14">
        <v>12.34</v>
      </c>
      <c r="H45" s="6">
        <v>22100</v>
      </c>
      <c r="I45" s="6">
        <v>12000</v>
      </c>
    </row>
    <row r="46" spans="1:9" x14ac:dyDescent="0.25">
      <c r="A46" t="s">
        <v>36</v>
      </c>
      <c r="B46" s="1">
        <v>529945</v>
      </c>
      <c r="C46" s="2">
        <v>45295</v>
      </c>
      <c r="D46" s="3">
        <f t="shared" si="0"/>
        <v>45295</v>
      </c>
      <c r="E46" s="1" t="s">
        <v>40</v>
      </c>
      <c r="F46" s="4">
        <v>0.60763888888888895</v>
      </c>
      <c r="G46" s="15">
        <v>1.32</v>
      </c>
      <c r="H46" s="6">
        <v>22100</v>
      </c>
      <c r="I46" s="6">
        <v>12000</v>
      </c>
    </row>
    <row r="47" spans="1:9" x14ac:dyDescent="0.25">
      <c r="A47" t="s">
        <v>36</v>
      </c>
      <c r="B47" s="1">
        <v>529960</v>
      </c>
      <c r="C47" s="2">
        <v>45295</v>
      </c>
      <c r="D47" s="3">
        <f t="shared" si="0"/>
        <v>45295</v>
      </c>
      <c r="E47" s="1" t="s">
        <v>30</v>
      </c>
      <c r="F47" s="4">
        <v>0.64583333333333337</v>
      </c>
      <c r="G47" s="15">
        <v>7.18</v>
      </c>
      <c r="H47" s="6">
        <v>22100</v>
      </c>
      <c r="I47" s="6">
        <v>12000</v>
      </c>
    </row>
    <row r="48" spans="1:9" x14ac:dyDescent="0.25">
      <c r="A48" t="s">
        <v>37</v>
      </c>
      <c r="B48" s="1">
        <v>529963</v>
      </c>
      <c r="C48" s="2">
        <v>45295</v>
      </c>
      <c r="D48" s="3">
        <f t="shared" si="0"/>
        <v>45295</v>
      </c>
      <c r="E48" s="1" t="s">
        <v>14</v>
      </c>
      <c r="F48" s="4">
        <v>0.64930555555555558</v>
      </c>
      <c r="G48" s="16">
        <v>7.56</v>
      </c>
      <c r="H48" s="6">
        <v>22100</v>
      </c>
      <c r="I48" s="6">
        <v>12000</v>
      </c>
    </row>
    <row r="49" spans="1:9" x14ac:dyDescent="0.25">
      <c r="A49" t="s">
        <v>38</v>
      </c>
      <c r="B49" s="1">
        <v>529985</v>
      </c>
      <c r="C49" s="2">
        <v>45295</v>
      </c>
      <c r="D49" s="3">
        <f t="shared" si="0"/>
        <v>45295</v>
      </c>
      <c r="E49" s="1" t="s">
        <v>16</v>
      </c>
      <c r="F49" s="4">
        <v>0.70486111111111116</v>
      </c>
      <c r="G49" s="15">
        <v>10.130000000000001</v>
      </c>
      <c r="H49" s="6">
        <v>22100</v>
      </c>
      <c r="I49" s="6">
        <v>12000</v>
      </c>
    </row>
    <row r="50" spans="1:9" x14ac:dyDescent="0.25">
      <c r="A50" t="s">
        <v>36</v>
      </c>
      <c r="B50" s="1">
        <v>529997</v>
      </c>
      <c r="C50" s="2">
        <v>45295</v>
      </c>
      <c r="D50" s="3">
        <f t="shared" si="0"/>
        <v>45295</v>
      </c>
      <c r="E50" s="1" t="s">
        <v>41</v>
      </c>
      <c r="F50" s="4">
        <v>0.74861111111111101</v>
      </c>
      <c r="G50" s="15">
        <v>12.82</v>
      </c>
      <c r="H50" s="6">
        <v>22100</v>
      </c>
      <c r="I50" s="6">
        <v>12000</v>
      </c>
    </row>
    <row r="51" spans="1:9" x14ac:dyDescent="0.25">
      <c r="A51" t="s">
        <v>39</v>
      </c>
      <c r="B51" s="1">
        <v>529998</v>
      </c>
      <c r="C51" s="2">
        <v>45295</v>
      </c>
      <c r="D51" s="3">
        <f t="shared" si="0"/>
        <v>45295</v>
      </c>
      <c r="E51" s="1" t="s">
        <v>12</v>
      </c>
      <c r="F51" s="4">
        <v>0.75416666666666676</v>
      </c>
      <c r="G51" s="15">
        <v>11.32</v>
      </c>
      <c r="H51" s="6">
        <v>22100</v>
      </c>
      <c r="I51" s="6">
        <v>12000</v>
      </c>
    </row>
    <row r="52" spans="1:9" x14ac:dyDescent="0.25">
      <c r="A52" t="s">
        <v>39</v>
      </c>
      <c r="B52" s="1">
        <v>530000</v>
      </c>
      <c r="C52" s="2">
        <v>45295</v>
      </c>
      <c r="D52" s="3">
        <f t="shared" si="0"/>
        <v>45295</v>
      </c>
      <c r="E52" s="1" t="s">
        <v>31</v>
      </c>
      <c r="F52" s="4">
        <v>0.75763888888888886</v>
      </c>
      <c r="G52" s="15">
        <v>9.65</v>
      </c>
      <c r="H52" s="6">
        <v>22100</v>
      </c>
      <c r="I52" s="6">
        <v>12000</v>
      </c>
    </row>
    <row r="53" spans="1:9" x14ac:dyDescent="0.25">
      <c r="A53" t="s">
        <v>38</v>
      </c>
      <c r="B53" s="1">
        <v>530020</v>
      </c>
      <c r="C53" s="2">
        <v>45295</v>
      </c>
      <c r="D53" s="3">
        <f t="shared" si="0"/>
        <v>45295</v>
      </c>
      <c r="E53" s="1" t="s">
        <v>16</v>
      </c>
      <c r="F53" s="4">
        <v>0.82152777777777775</v>
      </c>
      <c r="G53" s="15">
        <v>5.98</v>
      </c>
      <c r="H53" s="6">
        <v>22100</v>
      </c>
      <c r="I53" s="6">
        <v>12000</v>
      </c>
    </row>
    <row r="54" spans="1:9" x14ac:dyDescent="0.25">
      <c r="A54" t="s">
        <v>23</v>
      </c>
      <c r="B54" s="1">
        <v>530028</v>
      </c>
      <c r="C54" s="2">
        <v>45295</v>
      </c>
      <c r="D54" s="3">
        <f t="shared" si="0"/>
        <v>45295</v>
      </c>
      <c r="E54" s="1" t="s">
        <v>14</v>
      </c>
      <c r="F54" s="4">
        <v>0.84652777777777777</v>
      </c>
      <c r="G54" s="15">
        <v>8.08</v>
      </c>
      <c r="H54" s="6">
        <v>22100</v>
      </c>
      <c r="I54" s="6">
        <v>12000</v>
      </c>
    </row>
    <row r="55" spans="1:9" x14ac:dyDescent="0.25">
      <c r="A55" t="s">
        <v>17</v>
      </c>
      <c r="B55" s="1">
        <v>530060</v>
      </c>
      <c r="C55" s="2">
        <v>45296</v>
      </c>
      <c r="D55" s="3">
        <f t="shared" si="0"/>
        <v>45296</v>
      </c>
      <c r="E55" s="1" t="s">
        <v>30</v>
      </c>
      <c r="F55" s="4">
        <v>0.28611111111111115</v>
      </c>
      <c r="G55" s="15">
        <v>7.95</v>
      </c>
      <c r="H55" s="6">
        <v>22100</v>
      </c>
      <c r="I55" s="6">
        <v>12000</v>
      </c>
    </row>
    <row r="56" spans="1:9" x14ac:dyDescent="0.25">
      <c r="A56" t="s">
        <v>11</v>
      </c>
      <c r="B56" s="1">
        <v>530083</v>
      </c>
      <c r="C56" s="2">
        <v>45296</v>
      </c>
      <c r="D56" s="3">
        <f t="shared" si="0"/>
        <v>45296</v>
      </c>
      <c r="E56" s="1" t="s">
        <v>12</v>
      </c>
      <c r="F56" s="4">
        <v>0.3347222222222222</v>
      </c>
      <c r="G56" s="17">
        <v>10.55</v>
      </c>
      <c r="H56" s="6">
        <v>22100</v>
      </c>
      <c r="I56" s="6">
        <v>12000</v>
      </c>
    </row>
    <row r="57" spans="1:9" x14ac:dyDescent="0.25">
      <c r="A57" t="s">
        <v>13</v>
      </c>
      <c r="B57" s="1">
        <v>530093</v>
      </c>
      <c r="C57" s="2">
        <v>45296</v>
      </c>
      <c r="D57" s="3">
        <f t="shared" si="0"/>
        <v>45296</v>
      </c>
      <c r="E57" s="1" t="s">
        <v>14</v>
      </c>
      <c r="F57" s="4">
        <v>0.35555555555555557</v>
      </c>
      <c r="G57" s="17">
        <v>11.74</v>
      </c>
      <c r="H57" s="6">
        <v>22100</v>
      </c>
      <c r="I57" s="6">
        <v>12000</v>
      </c>
    </row>
    <row r="58" spans="1:9" x14ac:dyDescent="0.25">
      <c r="A58" t="s">
        <v>15</v>
      </c>
      <c r="B58" s="1">
        <v>530098</v>
      </c>
      <c r="C58" s="2">
        <v>45296</v>
      </c>
      <c r="D58" s="3">
        <f t="shared" si="0"/>
        <v>45296</v>
      </c>
      <c r="E58" s="1" t="s">
        <v>16</v>
      </c>
      <c r="F58" s="4">
        <v>0.36319444444444443</v>
      </c>
      <c r="G58" s="17">
        <v>11.15</v>
      </c>
      <c r="H58" s="6">
        <v>22100</v>
      </c>
      <c r="I58" s="6">
        <v>12000</v>
      </c>
    </row>
    <row r="59" spans="1:9" x14ac:dyDescent="0.25">
      <c r="A59" t="s">
        <v>17</v>
      </c>
      <c r="B59" s="1">
        <v>530147</v>
      </c>
      <c r="C59" s="2">
        <v>45296</v>
      </c>
      <c r="D59" s="3">
        <f t="shared" si="0"/>
        <v>45296</v>
      </c>
      <c r="E59" s="1" t="s">
        <v>30</v>
      </c>
      <c r="F59" s="4">
        <v>0.4465277777777778</v>
      </c>
      <c r="G59" s="17">
        <v>7.11</v>
      </c>
      <c r="H59" s="6">
        <v>22100</v>
      </c>
      <c r="I59" s="6">
        <v>12000</v>
      </c>
    </row>
    <row r="60" spans="1:9" x14ac:dyDescent="0.25">
      <c r="A60" t="s">
        <v>17</v>
      </c>
      <c r="B60" s="1">
        <v>530164</v>
      </c>
      <c r="C60" s="2">
        <v>45296</v>
      </c>
      <c r="D60" s="3">
        <f t="shared" si="0"/>
        <v>45296</v>
      </c>
      <c r="E60" s="1" t="s">
        <v>40</v>
      </c>
      <c r="F60" s="4">
        <v>0.47638888888888892</v>
      </c>
      <c r="G60" s="18">
        <v>0.15</v>
      </c>
      <c r="H60" s="6">
        <v>22100</v>
      </c>
      <c r="I60" s="6">
        <v>12000</v>
      </c>
    </row>
    <row r="61" spans="1:9" x14ac:dyDescent="0.25">
      <c r="A61" t="s">
        <v>11</v>
      </c>
      <c r="B61" s="1">
        <v>530174</v>
      </c>
      <c r="C61" s="2">
        <v>45296</v>
      </c>
      <c r="D61" s="3">
        <f t="shared" si="0"/>
        <v>45296</v>
      </c>
      <c r="E61" s="1" t="s">
        <v>12</v>
      </c>
      <c r="F61" s="4">
        <v>0.50416666666666665</v>
      </c>
      <c r="G61" s="18">
        <v>9.8000000000000007</v>
      </c>
      <c r="H61" s="6">
        <v>22100</v>
      </c>
      <c r="I61" s="6">
        <v>12000</v>
      </c>
    </row>
    <row r="62" spans="1:9" x14ac:dyDescent="0.25">
      <c r="A62" t="s">
        <v>13</v>
      </c>
      <c r="B62" s="1">
        <v>530182</v>
      </c>
      <c r="C62" s="2">
        <v>45296</v>
      </c>
      <c r="D62" s="3">
        <f t="shared" si="0"/>
        <v>45296</v>
      </c>
      <c r="E62" s="1" t="s">
        <v>14</v>
      </c>
      <c r="F62" s="4">
        <v>0.51874999999999993</v>
      </c>
      <c r="G62" s="18">
        <v>11.16</v>
      </c>
      <c r="H62" s="6">
        <v>22100</v>
      </c>
      <c r="I62" s="6">
        <v>12000</v>
      </c>
    </row>
    <row r="63" spans="1:9" x14ac:dyDescent="0.25">
      <c r="A63" t="s">
        <v>17</v>
      </c>
      <c r="B63" s="1">
        <v>530190</v>
      </c>
      <c r="C63" s="2">
        <v>45296</v>
      </c>
      <c r="D63" s="3">
        <f t="shared" si="0"/>
        <v>45296</v>
      </c>
      <c r="E63" s="1" t="s">
        <v>20</v>
      </c>
      <c r="F63" s="4">
        <v>0.54305555555555551</v>
      </c>
      <c r="G63" s="18">
        <v>7.52</v>
      </c>
      <c r="H63" s="6">
        <v>22100</v>
      </c>
      <c r="I63" s="6">
        <v>12000</v>
      </c>
    </row>
    <row r="64" spans="1:9" x14ac:dyDescent="0.25">
      <c r="A64" t="s">
        <v>15</v>
      </c>
      <c r="B64" s="1">
        <v>530209</v>
      </c>
      <c r="C64" s="2">
        <v>45296</v>
      </c>
      <c r="D64" s="3">
        <f t="shared" si="0"/>
        <v>45296</v>
      </c>
      <c r="E64" s="1" t="s">
        <v>16</v>
      </c>
      <c r="F64" s="4">
        <v>0.58819444444444446</v>
      </c>
      <c r="G64" s="18">
        <v>11.88</v>
      </c>
      <c r="H64" s="6">
        <v>22100</v>
      </c>
      <c r="I64" s="6">
        <v>12000</v>
      </c>
    </row>
    <row r="65" spans="1:9" x14ac:dyDescent="0.25">
      <c r="A65" t="s">
        <v>17</v>
      </c>
      <c r="B65" s="1">
        <v>530227</v>
      </c>
      <c r="C65" s="2">
        <v>45296</v>
      </c>
      <c r="D65" s="3">
        <f t="shared" ref="D65:D128" si="1">+C65</f>
        <v>45296</v>
      </c>
      <c r="E65" s="1" t="s">
        <v>42</v>
      </c>
      <c r="F65" s="4">
        <v>0.64930555555555558</v>
      </c>
      <c r="G65" s="18">
        <v>12.71</v>
      </c>
      <c r="H65" s="6">
        <v>22100</v>
      </c>
      <c r="I65" s="6">
        <v>12000</v>
      </c>
    </row>
    <row r="66" spans="1:9" x14ac:dyDescent="0.25">
      <c r="A66" t="s">
        <v>13</v>
      </c>
      <c r="B66" s="1">
        <v>530249</v>
      </c>
      <c r="C66" s="2">
        <v>45296</v>
      </c>
      <c r="D66" s="3">
        <f t="shared" si="1"/>
        <v>45296</v>
      </c>
      <c r="E66" s="1" t="s">
        <v>14</v>
      </c>
      <c r="F66" s="4">
        <v>0.72638888888888886</v>
      </c>
      <c r="G66" s="18">
        <v>8.7100000000000009</v>
      </c>
      <c r="H66" s="6">
        <v>22100</v>
      </c>
      <c r="I66" s="6">
        <v>12000</v>
      </c>
    </row>
    <row r="67" spans="1:9" x14ac:dyDescent="0.25">
      <c r="A67" t="s">
        <v>11</v>
      </c>
      <c r="B67" s="1">
        <v>530254</v>
      </c>
      <c r="C67" s="2">
        <v>45296</v>
      </c>
      <c r="D67" s="3">
        <f t="shared" si="1"/>
        <v>45296</v>
      </c>
      <c r="E67" s="1" t="s">
        <v>30</v>
      </c>
      <c r="F67" s="4">
        <v>0.74236111111111114</v>
      </c>
      <c r="G67" s="18">
        <v>4.79</v>
      </c>
      <c r="H67" s="6">
        <v>22100</v>
      </c>
      <c r="I67" s="6">
        <v>12000</v>
      </c>
    </row>
    <row r="68" spans="1:9" x14ac:dyDescent="0.25">
      <c r="A68" t="s">
        <v>11</v>
      </c>
      <c r="B68" s="1">
        <v>530255</v>
      </c>
      <c r="C68" s="2">
        <v>45296</v>
      </c>
      <c r="D68" s="3">
        <f t="shared" si="1"/>
        <v>45296</v>
      </c>
      <c r="E68" s="1" t="s">
        <v>12</v>
      </c>
      <c r="F68" s="4">
        <v>0.74652777777777779</v>
      </c>
      <c r="G68" s="18">
        <v>8.1199999999999992</v>
      </c>
      <c r="H68" s="6">
        <v>22100</v>
      </c>
      <c r="I68" s="6">
        <v>12000</v>
      </c>
    </row>
    <row r="69" spans="1:9" x14ac:dyDescent="0.25">
      <c r="A69" t="s">
        <v>15</v>
      </c>
      <c r="B69" s="1">
        <v>530265</v>
      </c>
      <c r="C69" s="2">
        <v>45296</v>
      </c>
      <c r="D69" s="3">
        <f t="shared" si="1"/>
        <v>45296</v>
      </c>
      <c r="E69" s="1" t="s">
        <v>16</v>
      </c>
      <c r="F69" s="4">
        <v>0.77708333333333324</v>
      </c>
      <c r="G69" s="19">
        <v>10.6</v>
      </c>
      <c r="H69" s="6">
        <v>22100</v>
      </c>
      <c r="I69" s="6">
        <v>12000</v>
      </c>
    </row>
    <row r="70" spans="1:9" x14ac:dyDescent="0.25">
      <c r="A70" t="s">
        <v>23</v>
      </c>
      <c r="B70" s="1">
        <v>530272</v>
      </c>
      <c r="C70" s="2">
        <v>45296</v>
      </c>
      <c r="D70" s="3">
        <f t="shared" si="1"/>
        <v>45296</v>
      </c>
      <c r="E70" s="1" t="s">
        <v>31</v>
      </c>
      <c r="F70" s="4">
        <v>0.85763888888888884</v>
      </c>
      <c r="G70" s="19">
        <v>5.59</v>
      </c>
      <c r="H70" s="6">
        <v>22100</v>
      </c>
      <c r="I70" s="6">
        <v>12000</v>
      </c>
    </row>
    <row r="71" spans="1:9" x14ac:dyDescent="0.25">
      <c r="A71" t="s">
        <v>23</v>
      </c>
      <c r="B71" s="1">
        <v>530275</v>
      </c>
      <c r="C71" s="2">
        <v>45296</v>
      </c>
      <c r="D71" s="3">
        <f t="shared" si="1"/>
        <v>45296</v>
      </c>
      <c r="E71" s="1" t="s">
        <v>43</v>
      </c>
      <c r="F71" s="4">
        <v>0.90972222222222221</v>
      </c>
      <c r="G71" s="19">
        <v>7.1</v>
      </c>
      <c r="H71" s="6">
        <v>22100</v>
      </c>
      <c r="I71" s="6">
        <v>12000</v>
      </c>
    </row>
    <row r="72" spans="1:9" x14ac:dyDescent="0.25">
      <c r="A72" t="s">
        <v>23</v>
      </c>
      <c r="B72" s="1">
        <v>530276</v>
      </c>
      <c r="C72" s="2">
        <v>45296</v>
      </c>
      <c r="D72" s="3">
        <f t="shared" si="1"/>
        <v>45296</v>
      </c>
      <c r="E72" s="1" t="s">
        <v>44</v>
      </c>
      <c r="F72" s="4">
        <v>0.91111111111111109</v>
      </c>
      <c r="G72" s="19">
        <v>6.9</v>
      </c>
      <c r="H72" s="6">
        <v>22100</v>
      </c>
      <c r="I72" s="6">
        <v>12000</v>
      </c>
    </row>
    <row r="73" spans="1:9" x14ac:dyDescent="0.25">
      <c r="A73" t="s">
        <v>23</v>
      </c>
      <c r="B73" s="1">
        <v>530278</v>
      </c>
      <c r="C73" s="2">
        <v>45296</v>
      </c>
      <c r="D73" s="3">
        <f t="shared" si="1"/>
        <v>45296</v>
      </c>
      <c r="E73" s="1" t="s">
        <v>32</v>
      </c>
      <c r="F73" s="4">
        <v>0.93472222222222223</v>
      </c>
      <c r="G73" s="19">
        <v>7.25</v>
      </c>
      <c r="H73" s="6">
        <v>22100</v>
      </c>
      <c r="I73" s="6">
        <v>12000</v>
      </c>
    </row>
    <row r="74" spans="1:9" x14ac:dyDescent="0.25">
      <c r="A74" t="s">
        <v>45</v>
      </c>
      <c r="B74" s="1">
        <v>530291</v>
      </c>
      <c r="C74" s="2">
        <v>45297</v>
      </c>
      <c r="D74" s="3">
        <f t="shared" si="1"/>
        <v>45297</v>
      </c>
      <c r="E74" s="1" t="s">
        <v>10</v>
      </c>
      <c r="F74" s="4">
        <v>0.2298611111111111</v>
      </c>
      <c r="G74" s="19">
        <v>7.98</v>
      </c>
      <c r="H74" s="6">
        <v>22100</v>
      </c>
      <c r="I74" s="6">
        <v>12000</v>
      </c>
    </row>
    <row r="75" spans="1:9" x14ac:dyDescent="0.25">
      <c r="A75" t="s">
        <v>24</v>
      </c>
      <c r="B75" s="1">
        <v>530297</v>
      </c>
      <c r="C75" s="2">
        <v>45297</v>
      </c>
      <c r="D75" s="3">
        <f t="shared" si="1"/>
        <v>45297</v>
      </c>
      <c r="E75" s="1" t="s">
        <v>42</v>
      </c>
      <c r="F75" s="4">
        <v>0.24791666666666667</v>
      </c>
      <c r="G75" s="19">
        <v>13.03</v>
      </c>
      <c r="H75" s="6">
        <v>22100</v>
      </c>
      <c r="I75" s="6">
        <v>12000</v>
      </c>
    </row>
    <row r="76" spans="1:9" x14ac:dyDescent="0.25">
      <c r="A76" t="s">
        <v>27</v>
      </c>
      <c r="B76" s="1">
        <v>530309</v>
      </c>
      <c r="C76" s="2">
        <v>45297</v>
      </c>
      <c r="D76" s="3">
        <f t="shared" si="1"/>
        <v>45297</v>
      </c>
      <c r="E76" s="1" t="s">
        <v>16</v>
      </c>
      <c r="F76" s="4">
        <v>0.29444444444444445</v>
      </c>
      <c r="G76" s="19">
        <v>11.75</v>
      </c>
      <c r="H76" s="6">
        <v>22100</v>
      </c>
      <c r="I76" s="6">
        <v>12000</v>
      </c>
    </row>
    <row r="77" spans="1:9" x14ac:dyDescent="0.25">
      <c r="A77" t="s">
        <v>25</v>
      </c>
      <c r="B77" s="1">
        <v>530317</v>
      </c>
      <c r="C77" s="2">
        <v>45297</v>
      </c>
      <c r="D77" s="3">
        <f t="shared" si="1"/>
        <v>45297</v>
      </c>
      <c r="E77" s="1" t="s">
        <v>14</v>
      </c>
      <c r="F77" s="4">
        <v>0.31180555555555556</v>
      </c>
      <c r="G77" s="19">
        <v>12.6</v>
      </c>
      <c r="H77" s="6">
        <v>22100</v>
      </c>
      <c r="I77" s="6">
        <v>12000</v>
      </c>
    </row>
    <row r="78" spans="1:9" x14ac:dyDescent="0.25">
      <c r="A78" t="s">
        <v>26</v>
      </c>
      <c r="B78" s="1">
        <v>530346</v>
      </c>
      <c r="C78" s="2">
        <v>45297</v>
      </c>
      <c r="D78" s="3">
        <f t="shared" si="1"/>
        <v>45297</v>
      </c>
      <c r="E78" s="1" t="s">
        <v>43</v>
      </c>
      <c r="F78" s="4">
        <v>0.375</v>
      </c>
      <c r="G78" s="19">
        <v>12.95</v>
      </c>
      <c r="H78" s="6">
        <v>22100</v>
      </c>
      <c r="I78" s="6">
        <v>12000</v>
      </c>
    </row>
    <row r="79" spans="1:9" x14ac:dyDescent="0.25">
      <c r="A79" t="s">
        <v>24</v>
      </c>
      <c r="B79" s="1">
        <v>530362</v>
      </c>
      <c r="C79" s="2">
        <v>45297</v>
      </c>
      <c r="D79" s="3">
        <f t="shared" si="1"/>
        <v>45297</v>
      </c>
      <c r="E79" s="1" t="s">
        <v>42</v>
      </c>
      <c r="F79" s="4">
        <v>0.40347222222222223</v>
      </c>
      <c r="G79" s="19">
        <v>11.6</v>
      </c>
      <c r="H79" s="6">
        <v>22100</v>
      </c>
      <c r="I79" s="6">
        <v>12000</v>
      </c>
    </row>
    <row r="80" spans="1:9" x14ac:dyDescent="0.25">
      <c r="A80" t="s">
        <v>27</v>
      </c>
      <c r="B80" s="1">
        <v>530383</v>
      </c>
      <c r="C80" s="2">
        <v>45297</v>
      </c>
      <c r="D80" s="3">
        <f t="shared" si="1"/>
        <v>45297</v>
      </c>
      <c r="E80" s="1" t="s">
        <v>16</v>
      </c>
      <c r="F80" s="4">
        <v>0.44375000000000003</v>
      </c>
      <c r="G80" s="20">
        <v>9.33</v>
      </c>
      <c r="H80" s="6">
        <v>22100</v>
      </c>
      <c r="I80" s="6">
        <v>12000</v>
      </c>
    </row>
    <row r="81" spans="1:9" x14ac:dyDescent="0.25">
      <c r="A81" t="s">
        <v>25</v>
      </c>
      <c r="B81" s="1">
        <v>530390</v>
      </c>
      <c r="C81" s="2">
        <v>45297</v>
      </c>
      <c r="D81" s="3">
        <f t="shared" si="1"/>
        <v>45297</v>
      </c>
      <c r="E81" s="1" t="s">
        <v>14</v>
      </c>
      <c r="F81" s="4">
        <v>0.4597222222222222</v>
      </c>
      <c r="G81" s="20">
        <v>10.19</v>
      </c>
      <c r="H81" s="6">
        <v>22100</v>
      </c>
      <c r="I81" s="6">
        <v>12000</v>
      </c>
    </row>
    <row r="82" spans="1:9" x14ac:dyDescent="0.25">
      <c r="A82" t="s">
        <v>24</v>
      </c>
      <c r="B82" s="1">
        <v>530409</v>
      </c>
      <c r="C82" s="2">
        <v>45297</v>
      </c>
      <c r="D82" s="3">
        <f t="shared" si="1"/>
        <v>45297</v>
      </c>
      <c r="E82" s="1" t="s">
        <v>30</v>
      </c>
      <c r="F82" s="4">
        <v>0.50555555555555554</v>
      </c>
      <c r="G82" s="20">
        <v>8.74</v>
      </c>
      <c r="H82" s="6">
        <v>22100</v>
      </c>
      <c r="I82" s="6">
        <v>12000</v>
      </c>
    </row>
    <row r="83" spans="1:9" x14ac:dyDescent="0.25">
      <c r="A83" t="s">
        <v>26</v>
      </c>
      <c r="B83" s="1">
        <v>530442</v>
      </c>
      <c r="C83" s="2">
        <v>45297</v>
      </c>
      <c r="D83" s="3">
        <f t="shared" si="1"/>
        <v>45297</v>
      </c>
      <c r="E83" s="1" t="s">
        <v>43</v>
      </c>
      <c r="F83" s="4">
        <v>0.56180555555555556</v>
      </c>
      <c r="G83" s="20">
        <v>11.81</v>
      </c>
      <c r="H83" s="6">
        <v>22100</v>
      </c>
      <c r="I83" s="6">
        <v>12000</v>
      </c>
    </row>
    <row r="84" spans="1:9" x14ac:dyDescent="0.25">
      <c r="A84" t="s">
        <v>23</v>
      </c>
      <c r="B84" s="1">
        <v>530483</v>
      </c>
      <c r="C84" s="2">
        <v>45297</v>
      </c>
      <c r="D84" s="3">
        <f t="shared" si="1"/>
        <v>45297</v>
      </c>
      <c r="E84" s="1" t="s">
        <v>44</v>
      </c>
      <c r="F84" s="4">
        <v>0.7597222222222223</v>
      </c>
      <c r="G84" s="21">
        <v>4.4800000000000004</v>
      </c>
      <c r="H84" s="6">
        <v>22100</v>
      </c>
      <c r="I84" s="6">
        <v>12000</v>
      </c>
    </row>
    <row r="85" spans="1:9" x14ac:dyDescent="0.25">
      <c r="A85" t="s">
        <v>9</v>
      </c>
      <c r="B85" s="1">
        <v>530504</v>
      </c>
      <c r="C85" s="2">
        <v>45299</v>
      </c>
      <c r="D85" s="3">
        <f t="shared" si="1"/>
        <v>45299</v>
      </c>
      <c r="E85" s="1" t="s">
        <v>10</v>
      </c>
      <c r="F85" s="4">
        <v>0.16388888888888889</v>
      </c>
      <c r="G85" s="21">
        <v>6.45</v>
      </c>
      <c r="H85" s="6">
        <v>22100</v>
      </c>
      <c r="I85" s="6">
        <v>12000</v>
      </c>
    </row>
    <row r="86" spans="1:9" x14ac:dyDescent="0.25">
      <c r="A86" t="s">
        <v>36</v>
      </c>
      <c r="B86" s="1">
        <v>530525</v>
      </c>
      <c r="C86" s="2">
        <v>45299</v>
      </c>
      <c r="D86" s="3">
        <f t="shared" si="1"/>
        <v>45299</v>
      </c>
      <c r="E86" s="1" t="s">
        <v>30</v>
      </c>
      <c r="F86" s="4">
        <v>0.30277777777777776</v>
      </c>
      <c r="G86" s="21">
        <v>8.58</v>
      </c>
      <c r="H86" s="6">
        <v>22100</v>
      </c>
      <c r="I86" s="6">
        <v>12000</v>
      </c>
    </row>
    <row r="87" spans="1:9" x14ac:dyDescent="0.25">
      <c r="A87" t="s">
        <v>37</v>
      </c>
      <c r="B87" s="1">
        <v>530538</v>
      </c>
      <c r="C87" s="2">
        <v>45299</v>
      </c>
      <c r="D87" s="3">
        <f t="shared" si="1"/>
        <v>45299</v>
      </c>
      <c r="E87" s="1" t="s">
        <v>14</v>
      </c>
      <c r="F87" s="4">
        <v>0.33263888888888887</v>
      </c>
      <c r="G87" s="21">
        <v>11.86</v>
      </c>
      <c r="H87" s="6">
        <v>22100</v>
      </c>
      <c r="I87" s="6">
        <v>12000</v>
      </c>
    </row>
    <row r="88" spans="1:9" x14ac:dyDescent="0.25">
      <c r="A88" t="s">
        <v>39</v>
      </c>
      <c r="B88" s="1">
        <v>530547</v>
      </c>
      <c r="C88" s="2">
        <v>45299</v>
      </c>
      <c r="D88" s="3">
        <f t="shared" si="1"/>
        <v>45299</v>
      </c>
      <c r="E88" s="1" t="s">
        <v>12</v>
      </c>
      <c r="F88" s="4">
        <v>0.3444444444444445</v>
      </c>
      <c r="G88" s="21">
        <v>11.78</v>
      </c>
      <c r="H88" s="6">
        <v>22100</v>
      </c>
      <c r="I88" s="6">
        <v>12000</v>
      </c>
    </row>
    <row r="89" spans="1:9" x14ac:dyDescent="0.25">
      <c r="A89" t="s">
        <v>38</v>
      </c>
      <c r="B89" s="1">
        <v>530565</v>
      </c>
      <c r="C89" s="2">
        <v>45299</v>
      </c>
      <c r="D89" s="3">
        <f t="shared" si="1"/>
        <v>45299</v>
      </c>
      <c r="E89" s="1" t="s">
        <v>16</v>
      </c>
      <c r="F89" s="4">
        <v>0.37777777777777777</v>
      </c>
      <c r="G89" s="21">
        <v>12.66</v>
      </c>
      <c r="H89" s="6">
        <v>22100</v>
      </c>
      <c r="I89" s="6">
        <v>12000</v>
      </c>
    </row>
    <row r="90" spans="1:9" x14ac:dyDescent="0.25">
      <c r="A90" t="s">
        <v>36</v>
      </c>
      <c r="B90" s="1">
        <v>530621</v>
      </c>
      <c r="C90" s="2">
        <v>45299</v>
      </c>
      <c r="D90" s="3">
        <f t="shared" si="1"/>
        <v>45299</v>
      </c>
      <c r="E90" s="1" t="s">
        <v>30</v>
      </c>
      <c r="F90" s="4">
        <v>0.48194444444444445</v>
      </c>
      <c r="G90" s="21">
        <v>7.5</v>
      </c>
      <c r="H90" s="6">
        <v>22100</v>
      </c>
      <c r="I90" s="6">
        <v>12000</v>
      </c>
    </row>
    <row r="91" spans="1:9" x14ac:dyDescent="0.25">
      <c r="A91" t="s">
        <v>37</v>
      </c>
      <c r="B91" s="1">
        <v>530642</v>
      </c>
      <c r="C91" s="2">
        <v>45299</v>
      </c>
      <c r="D91" s="3">
        <f t="shared" si="1"/>
        <v>45299</v>
      </c>
      <c r="E91" s="1" t="s">
        <v>14</v>
      </c>
      <c r="F91" s="4">
        <v>0.51666666666666672</v>
      </c>
      <c r="G91" s="21">
        <v>12.42</v>
      </c>
      <c r="H91" s="6">
        <v>22100</v>
      </c>
      <c r="I91" s="6">
        <v>12000</v>
      </c>
    </row>
    <row r="92" spans="1:9" x14ac:dyDescent="0.25">
      <c r="A92" t="s">
        <v>39</v>
      </c>
      <c r="B92" s="1">
        <v>530648</v>
      </c>
      <c r="C92" s="2">
        <v>45299</v>
      </c>
      <c r="D92" s="3">
        <f t="shared" si="1"/>
        <v>45299</v>
      </c>
      <c r="E92" s="1" t="s">
        <v>12</v>
      </c>
      <c r="F92" s="4">
        <v>0.52708333333333335</v>
      </c>
      <c r="G92" s="21">
        <v>8.75</v>
      </c>
      <c r="H92" s="6">
        <v>22100</v>
      </c>
      <c r="I92" s="6">
        <v>12000</v>
      </c>
    </row>
    <row r="93" spans="1:9" x14ac:dyDescent="0.25">
      <c r="A93" t="s">
        <v>36</v>
      </c>
      <c r="B93" s="1">
        <v>530703</v>
      </c>
      <c r="C93" s="2">
        <v>45299</v>
      </c>
      <c r="D93" s="3">
        <f t="shared" si="1"/>
        <v>45299</v>
      </c>
      <c r="E93" s="1" t="s">
        <v>30</v>
      </c>
      <c r="F93" s="4">
        <v>0.64097222222222217</v>
      </c>
      <c r="G93" s="21">
        <v>6.15</v>
      </c>
      <c r="H93" s="6">
        <v>22100</v>
      </c>
      <c r="I93" s="6">
        <v>12000</v>
      </c>
    </row>
    <row r="94" spans="1:9" x14ac:dyDescent="0.25">
      <c r="A94" t="s">
        <v>38</v>
      </c>
      <c r="B94" s="1">
        <v>530704</v>
      </c>
      <c r="C94" s="2">
        <v>45299</v>
      </c>
      <c r="D94" s="3">
        <f t="shared" si="1"/>
        <v>45299</v>
      </c>
      <c r="E94" s="1" t="s">
        <v>16</v>
      </c>
      <c r="F94" s="4">
        <v>0.64236111111111105</v>
      </c>
      <c r="G94" s="21">
        <v>13.57</v>
      </c>
      <c r="H94" s="6">
        <v>22100</v>
      </c>
      <c r="I94" s="6">
        <v>12000</v>
      </c>
    </row>
    <row r="95" spans="1:9" x14ac:dyDescent="0.25">
      <c r="A95" t="s">
        <v>36</v>
      </c>
      <c r="B95" s="1">
        <v>530707</v>
      </c>
      <c r="C95" s="2">
        <v>45299</v>
      </c>
      <c r="D95" s="3">
        <f t="shared" si="1"/>
        <v>45299</v>
      </c>
      <c r="E95" s="1" t="s">
        <v>32</v>
      </c>
      <c r="F95" s="4">
        <v>0.64930555555555558</v>
      </c>
      <c r="G95" s="21">
        <v>9.2100000000000009</v>
      </c>
      <c r="H95" s="6">
        <v>22100</v>
      </c>
      <c r="I95" s="6">
        <v>12000</v>
      </c>
    </row>
    <row r="96" spans="1:9" x14ac:dyDescent="0.25">
      <c r="A96" t="s">
        <v>39</v>
      </c>
      <c r="B96" s="1">
        <v>530717</v>
      </c>
      <c r="C96" s="2">
        <v>45299</v>
      </c>
      <c r="D96" s="3">
        <f t="shared" si="1"/>
        <v>45299</v>
      </c>
      <c r="E96" s="1" t="s">
        <v>12</v>
      </c>
      <c r="F96" s="4">
        <v>0.67847222222222225</v>
      </c>
      <c r="G96" s="21">
        <v>7.61</v>
      </c>
      <c r="H96" s="6">
        <v>22100</v>
      </c>
      <c r="I96" s="6">
        <v>12000</v>
      </c>
    </row>
    <row r="97" spans="1:9" x14ac:dyDescent="0.25">
      <c r="A97" t="s">
        <v>37</v>
      </c>
      <c r="B97" s="1">
        <v>530727</v>
      </c>
      <c r="C97" s="2">
        <v>45299</v>
      </c>
      <c r="D97" s="3">
        <f t="shared" si="1"/>
        <v>45299</v>
      </c>
      <c r="E97" s="1" t="s">
        <v>14</v>
      </c>
      <c r="F97" s="4">
        <v>0.73958333333333337</v>
      </c>
      <c r="G97" s="21">
        <v>2.4900000000000002</v>
      </c>
      <c r="H97" s="6">
        <v>22100</v>
      </c>
      <c r="I97" s="6">
        <v>12000</v>
      </c>
    </row>
    <row r="98" spans="1:9" x14ac:dyDescent="0.25">
      <c r="A98" t="s">
        <v>23</v>
      </c>
      <c r="B98" s="1">
        <v>530753</v>
      </c>
      <c r="C98" s="2">
        <v>45299</v>
      </c>
      <c r="D98" s="3">
        <f t="shared" si="1"/>
        <v>45299</v>
      </c>
      <c r="E98" s="1" t="s">
        <v>12</v>
      </c>
      <c r="F98" s="4">
        <v>0.86805555555555547</v>
      </c>
      <c r="G98" s="21">
        <v>8.61</v>
      </c>
      <c r="H98" s="6">
        <v>22100</v>
      </c>
      <c r="I98" s="6">
        <v>12000</v>
      </c>
    </row>
    <row r="99" spans="1:9" x14ac:dyDescent="0.25">
      <c r="A99" t="s">
        <v>23</v>
      </c>
      <c r="B99" s="1">
        <v>530754</v>
      </c>
      <c r="C99" s="2">
        <v>45299</v>
      </c>
      <c r="D99" s="3">
        <f t="shared" si="1"/>
        <v>45299</v>
      </c>
      <c r="E99" s="1" t="s">
        <v>44</v>
      </c>
      <c r="F99" s="4">
        <v>0.87222222222222223</v>
      </c>
      <c r="G99" s="21">
        <v>7.9</v>
      </c>
      <c r="H99" s="6">
        <v>22100</v>
      </c>
      <c r="I99" s="6">
        <v>12000</v>
      </c>
    </row>
    <row r="100" spans="1:9" x14ac:dyDescent="0.25">
      <c r="A100" t="s">
        <v>23</v>
      </c>
      <c r="B100" s="1">
        <v>530755</v>
      </c>
      <c r="C100" s="2">
        <v>45299</v>
      </c>
      <c r="D100" s="3">
        <f t="shared" si="1"/>
        <v>45299</v>
      </c>
      <c r="E100" s="1" t="s">
        <v>16</v>
      </c>
      <c r="F100" s="4">
        <v>0.87777777777777777</v>
      </c>
      <c r="G100" s="21">
        <v>9.27</v>
      </c>
      <c r="H100" s="6">
        <v>22100</v>
      </c>
      <c r="I100" s="6">
        <v>12000</v>
      </c>
    </row>
    <row r="101" spans="1:9" x14ac:dyDescent="0.25">
      <c r="A101" t="s">
        <v>23</v>
      </c>
      <c r="B101" s="1">
        <v>530758</v>
      </c>
      <c r="C101" s="2">
        <v>45299</v>
      </c>
      <c r="D101" s="3">
        <f t="shared" si="1"/>
        <v>45299</v>
      </c>
      <c r="E101" s="1" t="s">
        <v>32</v>
      </c>
      <c r="F101" s="4">
        <v>0.9</v>
      </c>
      <c r="G101" s="22">
        <v>9.52</v>
      </c>
      <c r="H101" s="6">
        <v>22100</v>
      </c>
      <c r="I101" s="6">
        <v>12000</v>
      </c>
    </row>
    <row r="102" spans="1:9" x14ac:dyDescent="0.25">
      <c r="A102" t="s">
        <v>11</v>
      </c>
      <c r="B102" s="1">
        <v>530805</v>
      </c>
      <c r="C102" s="2">
        <v>45300</v>
      </c>
      <c r="D102" s="3">
        <f t="shared" si="1"/>
        <v>45300</v>
      </c>
      <c r="E102" s="1" t="s">
        <v>12</v>
      </c>
      <c r="F102" s="4">
        <v>0.32708333333333334</v>
      </c>
      <c r="G102" s="23">
        <v>9.75</v>
      </c>
      <c r="H102" s="6">
        <v>22100</v>
      </c>
      <c r="I102" s="6">
        <v>12000</v>
      </c>
    </row>
    <row r="103" spans="1:9" x14ac:dyDescent="0.25">
      <c r="A103" t="s">
        <v>17</v>
      </c>
      <c r="B103" s="1">
        <v>530811</v>
      </c>
      <c r="C103" s="2">
        <v>45300</v>
      </c>
      <c r="D103" s="3">
        <f t="shared" si="1"/>
        <v>45300</v>
      </c>
      <c r="E103" s="1" t="s">
        <v>46</v>
      </c>
      <c r="F103" s="4">
        <v>0.34722222222222227</v>
      </c>
      <c r="G103" s="23">
        <v>10.88</v>
      </c>
      <c r="H103" s="6">
        <v>22100</v>
      </c>
      <c r="I103" s="6">
        <v>12000</v>
      </c>
    </row>
    <row r="104" spans="1:9" x14ac:dyDescent="0.25">
      <c r="A104" t="s">
        <v>13</v>
      </c>
      <c r="B104" s="1">
        <v>530812</v>
      </c>
      <c r="C104" s="2">
        <v>45300</v>
      </c>
      <c r="D104" s="3">
        <f t="shared" si="1"/>
        <v>45300</v>
      </c>
      <c r="E104" s="1" t="s">
        <v>14</v>
      </c>
      <c r="F104" s="4">
        <v>0.34791666666666665</v>
      </c>
      <c r="G104" s="23">
        <v>11.18</v>
      </c>
      <c r="H104" s="6">
        <v>22100</v>
      </c>
      <c r="I104" s="6">
        <v>12000</v>
      </c>
    </row>
    <row r="105" spans="1:9" x14ac:dyDescent="0.25">
      <c r="A105" t="s">
        <v>15</v>
      </c>
      <c r="B105" s="1">
        <v>530825</v>
      </c>
      <c r="C105" s="2">
        <v>45300</v>
      </c>
      <c r="D105" s="3">
        <f t="shared" si="1"/>
        <v>45300</v>
      </c>
      <c r="E105" s="1" t="s">
        <v>16</v>
      </c>
      <c r="F105" s="4">
        <v>0.37361111111111112</v>
      </c>
      <c r="G105" s="23">
        <v>10.72</v>
      </c>
      <c r="H105" s="6">
        <v>22100</v>
      </c>
      <c r="I105" s="6">
        <v>12000</v>
      </c>
    </row>
    <row r="106" spans="1:9" x14ac:dyDescent="0.25">
      <c r="A106" t="s">
        <v>17</v>
      </c>
      <c r="B106" s="1">
        <v>530867</v>
      </c>
      <c r="C106" s="2">
        <v>45300</v>
      </c>
      <c r="D106" s="3">
        <f t="shared" si="1"/>
        <v>45300</v>
      </c>
      <c r="E106" s="1" t="s">
        <v>46</v>
      </c>
      <c r="F106" s="4">
        <v>0.4826388888888889</v>
      </c>
      <c r="G106" s="23">
        <v>11.63</v>
      </c>
      <c r="H106" s="6">
        <v>22100</v>
      </c>
      <c r="I106" s="6">
        <v>12000</v>
      </c>
    </row>
    <row r="107" spans="1:9" x14ac:dyDescent="0.25">
      <c r="A107" t="s">
        <v>13</v>
      </c>
      <c r="B107" s="1">
        <v>530929</v>
      </c>
      <c r="C107" s="2">
        <v>45300</v>
      </c>
      <c r="D107" s="3">
        <f t="shared" si="1"/>
        <v>45300</v>
      </c>
      <c r="E107" s="1" t="s">
        <v>14</v>
      </c>
      <c r="F107" s="4">
        <v>0.74722222222222223</v>
      </c>
      <c r="G107" s="23">
        <v>9.83</v>
      </c>
      <c r="H107" s="6">
        <v>22100</v>
      </c>
      <c r="I107" s="6">
        <v>12000</v>
      </c>
    </row>
    <row r="108" spans="1:9" x14ac:dyDescent="0.25">
      <c r="A108" t="s">
        <v>13</v>
      </c>
      <c r="B108" s="1">
        <v>530873</v>
      </c>
      <c r="C108" s="2">
        <v>45300</v>
      </c>
      <c r="D108" s="3">
        <f t="shared" si="1"/>
        <v>45300</v>
      </c>
      <c r="E108" s="1" t="s">
        <v>14</v>
      </c>
      <c r="F108" s="4">
        <v>0.50486111111111109</v>
      </c>
      <c r="G108" s="23">
        <v>10.87</v>
      </c>
      <c r="H108" s="6">
        <v>22100</v>
      </c>
      <c r="I108" s="6">
        <v>12000</v>
      </c>
    </row>
    <row r="109" spans="1:9" x14ac:dyDescent="0.25">
      <c r="A109" t="s">
        <v>11</v>
      </c>
      <c r="B109" s="1">
        <v>530881</v>
      </c>
      <c r="C109" s="2">
        <v>45300</v>
      </c>
      <c r="D109" s="3">
        <f t="shared" si="1"/>
        <v>45300</v>
      </c>
      <c r="E109" s="1" t="s">
        <v>12</v>
      </c>
      <c r="F109" s="4">
        <v>0.51736111111111105</v>
      </c>
      <c r="G109" s="23">
        <v>11.65</v>
      </c>
      <c r="H109" s="6">
        <v>22100</v>
      </c>
      <c r="I109" s="6">
        <v>12000</v>
      </c>
    </row>
    <row r="110" spans="1:9" x14ac:dyDescent="0.25">
      <c r="A110" t="s">
        <v>17</v>
      </c>
      <c r="B110" s="1">
        <v>530888</v>
      </c>
      <c r="C110" s="2">
        <v>45300</v>
      </c>
      <c r="D110" s="3">
        <f t="shared" si="1"/>
        <v>45300</v>
      </c>
      <c r="E110" s="1" t="s">
        <v>29</v>
      </c>
      <c r="F110" s="4">
        <v>0.53402777777777777</v>
      </c>
      <c r="G110" s="23">
        <v>0.88</v>
      </c>
      <c r="H110" s="6">
        <v>22100</v>
      </c>
      <c r="I110" s="6">
        <v>12000</v>
      </c>
    </row>
    <row r="111" spans="1:9" x14ac:dyDescent="0.25">
      <c r="A111" t="s">
        <v>15</v>
      </c>
      <c r="B111" s="1">
        <v>530902</v>
      </c>
      <c r="C111" s="2">
        <v>45300</v>
      </c>
      <c r="D111" s="3">
        <f t="shared" si="1"/>
        <v>45300</v>
      </c>
      <c r="E111" s="1" t="s">
        <v>16</v>
      </c>
      <c r="F111" s="4">
        <v>0.57916666666666672</v>
      </c>
      <c r="G111" s="23">
        <v>11.04</v>
      </c>
      <c r="H111" s="6">
        <v>22100</v>
      </c>
      <c r="I111" s="6">
        <v>12000</v>
      </c>
    </row>
    <row r="112" spans="1:9" x14ac:dyDescent="0.25">
      <c r="A112" t="s">
        <v>17</v>
      </c>
      <c r="B112" s="1">
        <v>530921</v>
      </c>
      <c r="C112" s="2">
        <v>45300</v>
      </c>
      <c r="D112" s="3">
        <f t="shared" si="1"/>
        <v>45300</v>
      </c>
      <c r="E112" s="1" t="s">
        <v>46</v>
      </c>
      <c r="F112" s="4">
        <v>0.68055555555555547</v>
      </c>
      <c r="G112" s="23">
        <v>10.88</v>
      </c>
      <c r="H112" s="6">
        <v>22100</v>
      </c>
      <c r="I112" s="6">
        <v>12000</v>
      </c>
    </row>
    <row r="113" spans="1:9" x14ac:dyDescent="0.25">
      <c r="A113" t="s">
        <v>11</v>
      </c>
      <c r="B113" s="1">
        <v>530934</v>
      </c>
      <c r="C113" s="2">
        <v>45300</v>
      </c>
      <c r="D113" s="3">
        <f t="shared" si="1"/>
        <v>45300</v>
      </c>
      <c r="E113" s="1" t="s">
        <v>12</v>
      </c>
      <c r="F113" s="4">
        <v>0.76597222222222217</v>
      </c>
      <c r="G113" s="24">
        <v>10.35</v>
      </c>
      <c r="H113" s="6">
        <v>22100</v>
      </c>
      <c r="I113" s="6">
        <v>12000</v>
      </c>
    </row>
    <row r="114" spans="1:9" x14ac:dyDescent="0.25">
      <c r="A114" t="s">
        <v>17</v>
      </c>
      <c r="B114" s="1">
        <v>530936</v>
      </c>
      <c r="C114" s="2">
        <v>45300</v>
      </c>
      <c r="D114" s="3">
        <f t="shared" si="1"/>
        <v>45300</v>
      </c>
      <c r="E114" s="1" t="s">
        <v>31</v>
      </c>
      <c r="F114" s="4">
        <v>0.77430555555555547</v>
      </c>
      <c r="G114" s="24">
        <v>8.18</v>
      </c>
      <c r="H114" s="6">
        <v>22100</v>
      </c>
      <c r="I114" s="6">
        <v>12000</v>
      </c>
    </row>
    <row r="115" spans="1:9" x14ac:dyDescent="0.25">
      <c r="A115" t="s">
        <v>15</v>
      </c>
      <c r="B115" s="1">
        <v>530937</v>
      </c>
      <c r="C115" s="2">
        <v>45300</v>
      </c>
      <c r="D115" s="3">
        <f t="shared" si="1"/>
        <v>45300</v>
      </c>
      <c r="E115" s="1" t="s">
        <v>16</v>
      </c>
      <c r="F115" s="4">
        <v>0.78333333333333333</v>
      </c>
      <c r="G115" s="24">
        <v>8.42</v>
      </c>
      <c r="H115" s="6">
        <v>22100</v>
      </c>
      <c r="I115" s="6">
        <v>12000</v>
      </c>
    </row>
    <row r="116" spans="1:9" x14ac:dyDescent="0.25">
      <c r="A116" t="s">
        <v>23</v>
      </c>
      <c r="B116" s="1">
        <v>530940</v>
      </c>
      <c r="C116" s="2">
        <v>45300</v>
      </c>
      <c r="D116" s="3">
        <f t="shared" si="1"/>
        <v>45300</v>
      </c>
      <c r="E116" s="1" t="s">
        <v>31</v>
      </c>
      <c r="F116" s="4">
        <v>0.81805555555555554</v>
      </c>
      <c r="G116" s="22">
        <v>3.75</v>
      </c>
      <c r="H116" s="6">
        <v>22100</v>
      </c>
      <c r="I116" s="6">
        <v>12000</v>
      </c>
    </row>
    <row r="117" spans="1:9" x14ac:dyDescent="0.25">
      <c r="A117" s="7" t="s">
        <v>19</v>
      </c>
      <c r="B117" s="8">
        <v>530941</v>
      </c>
      <c r="C117" s="9">
        <v>45300</v>
      </c>
      <c r="D117" s="3">
        <f t="shared" si="1"/>
        <v>45300</v>
      </c>
      <c r="E117" s="8" t="s">
        <v>20</v>
      </c>
      <c r="F117" s="10">
        <v>0.82291666666666663</v>
      </c>
      <c r="G117" s="25">
        <v>6.08</v>
      </c>
      <c r="H117" s="6">
        <v>22100</v>
      </c>
      <c r="I117" s="6">
        <v>12000</v>
      </c>
    </row>
    <row r="118" spans="1:9" x14ac:dyDescent="0.25">
      <c r="A118" t="s">
        <v>17</v>
      </c>
      <c r="B118" s="1">
        <v>530945</v>
      </c>
      <c r="C118" s="2">
        <v>45300</v>
      </c>
      <c r="D118" s="3">
        <f t="shared" si="1"/>
        <v>45300</v>
      </c>
      <c r="E118" s="1" t="s">
        <v>21</v>
      </c>
      <c r="F118" s="4">
        <v>0.83194444444444438</v>
      </c>
      <c r="G118" s="23">
        <v>9.64</v>
      </c>
      <c r="H118" s="6">
        <v>22100</v>
      </c>
      <c r="I118" s="6">
        <v>12000</v>
      </c>
    </row>
    <row r="119" spans="1:9" x14ac:dyDescent="0.25">
      <c r="A119" t="s">
        <v>24</v>
      </c>
      <c r="B119" s="1">
        <v>530966</v>
      </c>
      <c r="C119" s="2">
        <v>45301</v>
      </c>
      <c r="D119" s="3">
        <f t="shared" si="1"/>
        <v>45301</v>
      </c>
      <c r="E119" s="1" t="s">
        <v>46</v>
      </c>
      <c r="F119" s="4">
        <v>0.28333333333333333</v>
      </c>
      <c r="G119" s="23">
        <v>11.35</v>
      </c>
      <c r="H119" s="6">
        <v>22100</v>
      </c>
      <c r="I119" s="6">
        <v>12000</v>
      </c>
    </row>
    <row r="120" spans="1:9" x14ac:dyDescent="0.25">
      <c r="A120" t="s">
        <v>25</v>
      </c>
      <c r="B120" s="1">
        <v>530976</v>
      </c>
      <c r="C120" s="2">
        <v>45301</v>
      </c>
      <c r="D120" s="3">
        <f t="shared" si="1"/>
        <v>45301</v>
      </c>
      <c r="E120" s="1" t="s">
        <v>14</v>
      </c>
      <c r="F120" s="4">
        <v>0.31597222222222221</v>
      </c>
      <c r="G120" s="23">
        <v>10.86</v>
      </c>
      <c r="H120" s="6">
        <v>22100</v>
      </c>
      <c r="I120" s="6">
        <v>12000</v>
      </c>
    </row>
    <row r="121" spans="1:9" x14ac:dyDescent="0.25">
      <c r="A121" t="s">
        <v>27</v>
      </c>
      <c r="B121" s="1">
        <v>530982</v>
      </c>
      <c r="C121" s="2">
        <v>45301</v>
      </c>
      <c r="D121" s="3">
        <f t="shared" si="1"/>
        <v>45301</v>
      </c>
      <c r="E121" s="1" t="s">
        <v>16</v>
      </c>
      <c r="F121" s="4">
        <v>0.34930555555555554</v>
      </c>
      <c r="G121" s="23">
        <v>11.3</v>
      </c>
      <c r="H121" s="6">
        <v>22100</v>
      </c>
      <c r="I121" s="6">
        <v>12000</v>
      </c>
    </row>
    <row r="122" spans="1:9" x14ac:dyDescent="0.25">
      <c r="A122" t="s">
        <v>26</v>
      </c>
      <c r="B122" s="1">
        <v>530989</v>
      </c>
      <c r="C122" s="2">
        <v>45301</v>
      </c>
      <c r="D122" s="3">
        <f t="shared" si="1"/>
        <v>45301</v>
      </c>
      <c r="E122" s="1" t="s">
        <v>12</v>
      </c>
      <c r="F122" s="4">
        <v>0.36527777777777781</v>
      </c>
      <c r="G122" s="23">
        <v>10.83</v>
      </c>
      <c r="H122" s="6">
        <v>22100</v>
      </c>
      <c r="I122" s="6">
        <v>12000</v>
      </c>
    </row>
    <row r="123" spans="1:9" x14ac:dyDescent="0.25">
      <c r="A123" t="s">
        <v>24</v>
      </c>
      <c r="B123" s="1">
        <v>530999</v>
      </c>
      <c r="C123" s="2">
        <v>45301</v>
      </c>
      <c r="D123" s="3">
        <f t="shared" si="1"/>
        <v>45301</v>
      </c>
      <c r="E123" s="1" t="s">
        <v>46</v>
      </c>
      <c r="F123" s="4">
        <v>0.40208333333333335</v>
      </c>
      <c r="G123" s="23">
        <v>11.9</v>
      </c>
      <c r="H123" s="6">
        <v>22100</v>
      </c>
      <c r="I123" s="6">
        <v>12000</v>
      </c>
    </row>
    <row r="124" spans="1:9" x14ac:dyDescent="0.25">
      <c r="A124" t="s">
        <v>25</v>
      </c>
      <c r="B124" s="1">
        <v>531160</v>
      </c>
      <c r="C124" s="2">
        <v>45301</v>
      </c>
      <c r="D124" s="3">
        <f t="shared" si="1"/>
        <v>45301</v>
      </c>
      <c r="E124" s="1" t="s">
        <v>14</v>
      </c>
      <c r="F124" s="4">
        <v>0.47430555555555554</v>
      </c>
      <c r="G124" s="23">
        <v>10.45</v>
      </c>
      <c r="H124" s="6">
        <v>22100</v>
      </c>
      <c r="I124" s="6">
        <v>12000</v>
      </c>
    </row>
    <row r="125" spans="1:9" x14ac:dyDescent="0.25">
      <c r="A125" t="s">
        <v>24</v>
      </c>
      <c r="B125" s="1">
        <v>531181</v>
      </c>
      <c r="C125" s="2">
        <v>45301</v>
      </c>
      <c r="D125" s="3">
        <f t="shared" si="1"/>
        <v>45301</v>
      </c>
      <c r="E125" s="1" t="s">
        <v>47</v>
      </c>
      <c r="F125" s="4">
        <v>0.52430555555555558</v>
      </c>
      <c r="G125" s="23">
        <v>10.02</v>
      </c>
      <c r="H125" s="6">
        <v>22100</v>
      </c>
      <c r="I125" s="6">
        <v>12000</v>
      </c>
    </row>
    <row r="126" spans="1:9" x14ac:dyDescent="0.25">
      <c r="A126" t="s">
        <v>26</v>
      </c>
      <c r="B126" s="1">
        <v>531182</v>
      </c>
      <c r="C126" s="2">
        <v>45301</v>
      </c>
      <c r="D126" s="3">
        <f t="shared" si="1"/>
        <v>45301</v>
      </c>
      <c r="E126" s="1" t="s">
        <v>12</v>
      </c>
      <c r="F126" s="4">
        <v>0.52638888888888891</v>
      </c>
      <c r="G126" s="23">
        <v>10.77</v>
      </c>
      <c r="H126" s="6">
        <v>22100</v>
      </c>
      <c r="I126" s="6">
        <v>12000</v>
      </c>
    </row>
    <row r="127" spans="1:9" x14ac:dyDescent="0.25">
      <c r="A127" t="s">
        <v>27</v>
      </c>
      <c r="B127" s="1">
        <v>531191</v>
      </c>
      <c r="C127" s="2">
        <v>45301</v>
      </c>
      <c r="D127" s="3">
        <f t="shared" si="1"/>
        <v>45301</v>
      </c>
      <c r="E127" s="1" t="s">
        <v>16</v>
      </c>
      <c r="F127" s="4">
        <v>0.54861111111111105</v>
      </c>
      <c r="G127" s="23">
        <v>12.95</v>
      </c>
      <c r="H127" s="6">
        <v>22100</v>
      </c>
      <c r="I127" s="6">
        <v>12000</v>
      </c>
    </row>
    <row r="128" spans="1:9" x14ac:dyDescent="0.25">
      <c r="A128" t="s">
        <v>24</v>
      </c>
      <c r="B128" s="1">
        <v>531199</v>
      </c>
      <c r="C128" s="2">
        <v>45301</v>
      </c>
      <c r="D128" s="3">
        <f t="shared" si="1"/>
        <v>45301</v>
      </c>
      <c r="E128" s="1" t="s">
        <v>46</v>
      </c>
      <c r="F128" s="4">
        <v>0.57916666666666672</v>
      </c>
      <c r="G128" s="24">
        <v>11.71</v>
      </c>
      <c r="H128" s="6">
        <v>22100</v>
      </c>
      <c r="I128" s="6">
        <v>12000</v>
      </c>
    </row>
    <row r="129" spans="1:9" x14ac:dyDescent="0.25">
      <c r="A129" t="s">
        <v>25</v>
      </c>
      <c r="B129" s="1">
        <v>531214</v>
      </c>
      <c r="C129" s="2">
        <v>45301</v>
      </c>
      <c r="D129" s="3">
        <f t="shared" ref="D129:D192" si="2">+C129</f>
        <v>45301</v>
      </c>
      <c r="E129" s="1" t="s">
        <v>14</v>
      </c>
      <c r="F129" s="4">
        <v>0.60138888888888886</v>
      </c>
      <c r="G129" s="24">
        <v>6.74</v>
      </c>
      <c r="H129" s="6">
        <v>22100</v>
      </c>
      <c r="I129" s="6">
        <v>12000</v>
      </c>
    </row>
    <row r="130" spans="1:9" x14ac:dyDescent="0.25">
      <c r="A130" t="s">
        <v>27</v>
      </c>
      <c r="B130" s="1">
        <v>531272</v>
      </c>
      <c r="C130" s="2">
        <v>45301</v>
      </c>
      <c r="D130" s="3">
        <f t="shared" si="2"/>
        <v>45301</v>
      </c>
      <c r="E130" s="1" t="s">
        <v>16</v>
      </c>
      <c r="F130" s="4">
        <v>0.73055555555555562</v>
      </c>
      <c r="G130" s="24">
        <v>8.51</v>
      </c>
      <c r="H130" s="6">
        <v>22100</v>
      </c>
      <c r="I130" s="6">
        <v>12000</v>
      </c>
    </row>
    <row r="131" spans="1:9" x14ac:dyDescent="0.25">
      <c r="A131" t="s">
        <v>26</v>
      </c>
      <c r="B131" s="1">
        <v>531274</v>
      </c>
      <c r="C131" s="2">
        <v>45301</v>
      </c>
      <c r="D131" s="3">
        <f t="shared" si="2"/>
        <v>45301</v>
      </c>
      <c r="E131" s="1" t="s">
        <v>12</v>
      </c>
      <c r="F131" s="4">
        <v>0.73888888888888893</v>
      </c>
      <c r="G131" s="26">
        <v>11.04</v>
      </c>
      <c r="H131" s="6">
        <v>22100</v>
      </c>
      <c r="I131" s="6">
        <v>12000</v>
      </c>
    </row>
    <row r="132" spans="1:9" x14ac:dyDescent="0.25">
      <c r="A132" t="s">
        <v>23</v>
      </c>
      <c r="B132" s="1">
        <v>531297</v>
      </c>
      <c r="C132" s="2">
        <v>45301</v>
      </c>
      <c r="D132" s="3">
        <f t="shared" si="2"/>
        <v>45301</v>
      </c>
      <c r="E132" s="1" t="s">
        <v>34</v>
      </c>
      <c r="F132" s="4">
        <v>0.86388888888888893</v>
      </c>
      <c r="G132" s="26">
        <v>5.3</v>
      </c>
      <c r="H132" s="6">
        <v>22100</v>
      </c>
      <c r="I132" s="6">
        <v>12000</v>
      </c>
    </row>
    <row r="133" spans="1:9" x14ac:dyDescent="0.25">
      <c r="A133" t="s">
        <v>23</v>
      </c>
      <c r="B133" s="1">
        <v>531298</v>
      </c>
      <c r="C133" s="2">
        <v>45301</v>
      </c>
      <c r="D133" s="3">
        <f t="shared" si="2"/>
        <v>45301</v>
      </c>
      <c r="E133" s="1" t="s">
        <v>14</v>
      </c>
      <c r="F133" s="4">
        <v>0.86944444444444446</v>
      </c>
      <c r="G133" s="26">
        <v>7.22</v>
      </c>
      <c r="H133" s="6">
        <v>22100</v>
      </c>
      <c r="I133" s="6">
        <v>12000</v>
      </c>
    </row>
    <row r="134" spans="1:9" x14ac:dyDescent="0.25">
      <c r="A134" t="s">
        <v>23</v>
      </c>
      <c r="B134" s="1">
        <v>531317</v>
      </c>
      <c r="C134" s="2">
        <v>45301</v>
      </c>
      <c r="D134" s="3">
        <f t="shared" si="2"/>
        <v>45301</v>
      </c>
      <c r="E134" s="1" t="s">
        <v>44</v>
      </c>
      <c r="F134" s="4">
        <v>0.9159722222222223</v>
      </c>
      <c r="G134" s="26">
        <v>7.03</v>
      </c>
      <c r="H134" s="6">
        <v>22100</v>
      </c>
      <c r="I134" s="6">
        <v>12000</v>
      </c>
    </row>
    <row r="135" spans="1:9" x14ac:dyDescent="0.25">
      <c r="A135" t="s">
        <v>23</v>
      </c>
      <c r="B135" s="1">
        <v>531319</v>
      </c>
      <c r="C135" s="2">
        <v>45301</v>
      </c>
      <c r="D135" s="3">
        <f t="shared" si="2"/>
        <v>45301</v>
      </c>
      <c r="E135" s="1" t="s">
        <v>16</v>
      </c>
      <c r="F135" s="4">
        <v>0.92083333333333339</v>
      </c>
      <c r="G135" s="26">
        <v>6.89</v>
      </c>
      <c r="H135" s="6">
        <v>22100</v>
      </c>
      <c r="I135" s="6">
        <v>12000</v>
      </c>
    </row>
    <row r="136" spans="1:9" x14ac:dyDescent="0.25">
      <c r="A136" t="s">
        <v>37</v>
      </c>
      <c r="B136" s="1">
        <v>531350</v>
      </c>
      <c r="C136" s="2">
        <v>45302</v>
      </c>
      <c r="D136" s="3">
        <f t="shared" si="2"/>
        <v>45302</v>
      </c>
      <c r="E136" s="1" t="s">
        <v>14</v>
      </c>
      <c r="F136" s="4">
        <v>0.33749999999999997</v>
      </c>
      <c r="G136" s="27">
        <v>10.97</v>
      </c>
      <c r="H136" s="6">
        <v>22100</v>
      </c>
      <c r="I136" s="6">
        <v>12000</v>
      </c>
    </row>
    <row r="137" spans="1:9" x14ac:dyDescent="0.25">
      <c r="A137" t="s">
        <v>39</v>
      </c>
      <c r="B137" s="1">
        <v>531358</v>
      </c>
      <c r="C137" s="2">
        <v>45302</v>
      </c>
      <c r="D137" s="3">
        <f t="shared" si="2"/>
        <v>45302</v>
      </c>
      <c r="E137" s="1" t="s">
        <v>12</v>
      </c>
      <c r="F137" s="4">
        <v>0.34930555555555554</v>
      </c>
      <c r="G137" s="27">
        <v>11.21</v>
      </c>
      <c r="H137" s="6">
        <v>22100</v>
      </c>
      <c r="I137" s="6">
        <v>12000</v>
      </c>
    </row>
    <row r="138" spans="1:9" x14ac:dyDescent="0.25">
      <c r="A138" t="s">
        <v>36</v>
      </c>
      <c r="B138" s="1">
        <v>531361</v>
      </c>
      <c r="C138" s="2">
        <v>45302</v>
      </c>
      <c r="D138" s="3">
        <f t="shared" si="2"/>
        <v>45302</v>
      </c>
      <c r="E138" s="1" t="s">
        <v>46</v>
      </c>
      <c r="F138" s="4">
        <v>0.35694444444444445</v>
      </c>
      <c r="G138" s="27">
        <v>13.42</v>
      </c>
      <c r="H138" s="6">
        <v>22100</v>
      </c>
      <c r="I138" s="6">
        <v>12000</v>
      </c>
    </row>
    <row r="139" spans="1:9" x14ac:dyDescent="0.25">
      <c r="A139" t="s">
        <v>26</v>
      </c>
      <c r="B139" s="1">
        <v>531365</v>
      </c>
      <c r="C139" s="2">
        <v>45302</v>
      </c>
      <c r="D139" s="3">
        <f t="shared" si="2"/>
        <v>45302</v>
      </c>
      <c r="E139" s="1" t="s">
        <v>16</v>
      </c>
      <c r="F139" s="4">
        <v>0.36527777777777781</v>
      </c>
      <c r="G139" s="27">
        <v>10.52</v>
      </c>
      <c r="H139" s="6">
        <v>22100</v>
      </c>
      <c r="I139" s="6">
        <v>12000</v>
      </c>
    </row>
    <row r="140" spans="1:9" x14ac:dyDescent="0.25">
      <c r="A140" t="s">
        <v>37</v>
      </c>
      <c r="B140" s="1">
        <v>531413</v>
      </c>
      <c r="C140" s="2">
        <v>45302</v>
      </c>
      <c r="D140" s="3">
        <f t="shared" si="2"/>
        <v>45302</v>
      </c>
      <c r="E140" s="1" t="s">
        <v>14</v>
      </c>
      <c r="F140" s="4">
        <v>0.45763888888888887</v>
      </c>
      <c r="G140" s="27">
        <v>5.3</v>
      </c>
      <c r="H140" s="6">
        <v>22100</v>
      </c>
      <c r="I140" s="6">
        <v>12000</v>
      </c>
    </row>
    <row r="141" spans="1:9" x14ac:dyDescent="0.25">
      <c r="A141" t="s">
        <v>36</v>
      </c>
      <c r="B141" s="1">
        <v>531420</v>
      </c>
      <c r="C141" s="2">
        <v>45302</v>
      </c>
      <c r="D141" s="3">
        <f t="shared" si="2"/>
        <v>45302</v>
      </c>
      <c r="E141" s="1" t="s">
        <v>40</v>
      </c>
      <c r="F141" s="4">
        <v>0.47361111111111115</v>
      </c>
      <c r="G141" s="27">
        <v>1.35</v>
      </c>
      <c r="H141" s="6">
        <v>22100</v>
      </c>
      <c r="I141" s="6">
        <v>12000</v>
      </c>
    </row>
    <row r="142" spans="1:9" x14ac:dyDescent="0.25">
      <c r="A142" t="s">
        <v>36</v>
      </c>
      <c r="B142" s="1">
        <v>531425</v>
      </c>
      <c r="C142" s="2">
        <v>45302</v>
      </c>
      <c r="D142" s="3">
        <f t="shared" si="2"/>
        <v>45302</v>
      </c>
      <c r="E142" s="1" t="s">
        <v>46</v>
      </c>
      <c r="F142" s="4">
        <v>0.4770833333333333</v>
      </c>
      <c r="G142" s="27">
        <v>7.65</v>
      </c>
      <c r="H142" s="6">
        <v>22100</v>
      </c>
      <c r="I142" s="6">
        <v>12000</v>
      </c>
    </row>
    <row r="143" spans="1:9" x14ac:dyDescent="0.25">
      <c r="A143" t="s">
        <v>39</v>
      </c>
      <c r="B143" s="1">
        <v>531442</v>
      </c>
      <c r="C143" s="2">
        <v>45302</v>
      </c>
      <c r="D143" s="3">
        <f t="shared" si="2"/>
        <v>45302</v>
      </c>
      <c r="E143" s="1" t="s">
        <v>12</v>
      </c>
      <c r="F143" s="4">
        <v>0.50486111111111109</v>
      </c>
      <c r="G143" s="28">
        <v>7.3</v>
      </c>
      <c r="H143" s="6">
        <v>22100</v>
      </c>
      <c r="I143" s="6">
        <v>12000</v>
      </c>
    </row>
    <row r="144" spans="1:9" x14ac:dyDescent="0.25">
      <c r="A144" t="s">
        <v>38</v>
      </c>
      <c r="B144" s="1">
        <v>531450</v>
      </c>
      <c r="C144" s="2">
        <v>45302</v>
      </c>
      <c r="D144" s="3">
        <f t="shared" si="2"/>
        <v>45302</v>
      </c>
      <c r="E144" s="1" t="s">
        <v>16</v>
      </c>
      <c r="F144" s="4">
        <v>0.52083333333333337</v>
      </c>
      <c r="G144" s="28">
        <v>8.06</v>
      </c>
      <c r="H144" s="6">
        <v>22100</v>
      </c>
      <c r="I144" s="6">
        <v>12000</v>
      </c>
    </row>
    <row r="145" spans="1:9" x14ac:dyDescent="0.25">
      <c r="A145" t="s">
        <v>23</v>
      </c>
      <c r="B145" s="1">
        <v>531529</v>
      </c>
      <c r="C145" s="2">
        <v>45302</v>
      </c>
      <c r="D145" s="3">
        <f t="shared" si="2"/>
        <v>45302</v>
      </c>
      <c r="E145" s="1" t="s">
        <v>44</v>
      </c>
      <c r="F145" s="4">
        <v>0.80208333333333337</v>
      </c>
      <c r="G145" s="28">
        <v>4.5599999999999996</v>
      </c>
      <c r="H145" s="6">
        <v>22100</v>
      </c>
      <c r="I145" s="6">
        <v>12000</v>
      </c>
    </row>
    <row r="146" spans="1:9" x14ac:dyDescent="0.25">
      <c r="A146" t="s">
        <v>13</v>
      </c>
      <c r="B146" s="1">
        <v>531572</v>
      </c>
      <c r="C146" s="2">
        <v>45303</v>
      </c>
      <c r="D146" s="3">
        <f t="shared" si="2"/>
        <v>45303</v>
      </c>
      <c r="E146" s="1" t="s">
        <v>14</v>
      </c>
      <c r="F146" s="4">
        <v>0.34513888888888888</v>
      </c>
      <c r="G146" s="28">
        <v>11.53</v>
      </c>
      <c r="H146" s="6">
        <v>22100</v>
      </c>
      <c r="I146" s="6">
        <v>12000</v>
      </c>
    </row>
    <row r="147" spans="1:9" x14ac:dyDescent="0.25">
      <c r="A147" t="s">
        <v>11</v>
      </c>
      <c r="B147" s="1">
        <v>531573</v>
      </c>
      <c r="C147" s="2">
        <v>45303</v>
      </c>
      <c r="D147" s="3">
        <f t="shared" si="2"/>
        <v>45303</v>
      </c>
      <c r="E147" s="1" t="s">
        <v>12</v>
      </c>
      <c r="F147" s="4">
        <v>0.34583333333333338</v>
      </c>
      <c r="G147" s="28">
        <v>11.51</v>
      </c>
      <c r="H147" s="6">
        <v>22100</v>
      </c>
      <c r="I147" s="6">
        <v>12000</v>
      </c>
    </row>
    <row r="148" spans="1:9" x14ac:dyDescent="0.25">
      <c r="A148" t="s">
        <v>17</v>
      </c>
      <c r="B148" s="1">
        <v>531592</v>
      </c>
      <c r="C148" s="2">
        <v>45303</v>
      </c>
      <c r="D148" s="3">
        <f t="shared" si="2"/>
        <v>45303</v>
      </c>
      <c r="E148" s="1" t="s">
        <v>46</v>
      </c>
      <c r="F148" s="4">
        <v>0.36319444444444443</v>
      </c>
      <c r="G148" s="28">
        <v>12.98</v>
      </c>
      <c r="H148" s="6">
        <v>22100</v>
      </c>
      <c r="I148" s="6">
        <v>12000</v>
      </c>
    </row>
    <row r="149" spans="1:9" x14ac:dyDescent="0.25">
      <c r="A149" t="s">
        <v>15</v>
      </c>
      <c r="B149" s="1">
        <v>531605</v>
      </c>
      <c r="C149" s="2">
        <v>45303</v>
      </c>
      <c r="D149" s="3">
        <f t="shared" si="2"/>
        <v>45303</v>
      </c>
      <c r="E149" s="1" t="s">
        <v>16</v>
      </c>
      <c r="F149" s="4">
        <v>0.38750000000000001</v>
      </c>
      <c r="G149" s="28">
        <v>12.26</v>
      </c>
      <c r="H149" s="6">
        <v>22100</v>
      </c>
      <c r="I149" s="6">
        <v>12000</v>
      </c>
    </row>
    <row r="150" spans="1:9" x14ac:dyDescent="0.25">
      <c r="A150" t="s">
        <v>17</v>
      </c>
      <c r="B150" s="1">
        <v>531662</v>
      </c>
      <c r="C150" s="2">
        <v>45303</v>
      </c>
      <c r="D150" s="3">
        <f t="shared" si="2"/>
        <v>45303</v>
      </c>
      <c r="E150" s="1" t="s">
        <v>29</v>
      </c>
      <c r="F150" s="4">
        <v>0.4770833333333333</v>
      </c>
      <c r="G150" s="28">
        <v>0.56000000000000005</v>
      </c>
      <c r="H150" s="6">
        <v>22100</v>
      </c>
      <c r="I150" s="6">
        <v>12000</v>
      </c>
    </row>
    <row r="151" spans="1:9" x14ac:dyDescent="0.25">
      <c r="A151" t="s">
        <v>11</v>
      </c>
      <c r="B151" s="1">
        <v>531710</v>
      </c>
      <c r="C151" s="2">
        <v>45303</v>
      </c>
      <c r="D151" s="3">
        <f t="shared" si="2"/>
        <v>45303</v>
      </c>
      <c r="E151" s="1" t="s">
        <v>48</v>
      </c>
      <c r="F151" s="4">
        <v>0.57152777777777775</v>
      </c>
      <c r="G151" s="28">
        <v>10.57</v>
      </c>
      <c r="H151" s="6">
        <v>22100</v>
      </c>
      <c r="I151" s="6">
        <v>12000</v>
      </c>
    </row>
    <row r="152" spans="1:9" x14ac:dyDescent="0.25">
      <c r="A152" t="s">
        <v>13</v>
      </c>
      <c r="B152" s="1">
        <v>531711</v>
      </c>
      <c r="C152" s="2">
        <v>45303</v>
      </c>
      <c r="D152" s="3">
        <f t="shared" si="2"/>
        <v>45303</v>
      </c>
      <c r="E152" s="1" t="s">
        <v>49</v>
      </c>
      <c r="F152" s="4">
        <v>0.57291666666666663</v>
      </c>
      <c r="G152" s="28">
        <v>13.21</v>
      </c>
      <c r="H152" s="6">
        <v>22100</v>
      </c>
      <c r="I152" s="6">
        <v>12000</v>
      </c>
    </row>
    <row r="153" spans="1:9" x14ac:dyDescent="0.25">
      <c r="A153" t="s">
        <v>15</v>
      </c>
      <c r="B153" s="1">
        <v>531723</v>
      </c>
      <c r="C153" s="2">
        <v>45303</v>
      </c>
      <c r="D153" s="3">
        <f t="shared" si="2"/>
        <v>45303</v>
      </c>
      <c r="E153" s="1" t="s">
        <v>16</v>
      </c>
      <c r="F153" s="4">
        <v>0.59305555555555556</v>
      </c>
      <c r="G153" s="28">
        <v>12.82</v>
      </c>
      <c r="H153" s="6">
        <v>22100</v>
      </c>
      <c r="I153" s="6">
        <v>12000</v>
      </c>
    </row>
    <row r="154" spans="1:9" x14ac:dyDescent="0.25">
      <c r="A154" t="s">
        <v>17</v>
      </c>
      <c r="B154" s="1">
        <v>531729</v>
      </c>
      <c r="C154" s="2">
        <v>45303</v>
      </c>
      <c r="D154" s="3">
        <f t="shared" si="2"/>
        <v>45303</v>
      </c>
      <c r="E154" s="1" t="s">
        <v>46</v>
      </c>
      <c r="F154" s="4">
        <v>0.60069444444444442</v>
      </c>
      <c r="G154" s="28">
        <v>14</v>
      </c>
      <c r="H154" s="6">
        <v>22100</v>
      </c>
      <c r="I154" s="6">
        <v>12000</v>
      </c>
    </row>
    <row r="155" spans="1:9" x14ac:dyDescent="0.25">
      <c r="A155" t="s">
        <v>17</v>
      </c>
      <c r="B155" s="1">
        <v>531737</v>
      </c>
      <c r="C155" s="2">
        <v>45303</v>
      </c>
      <c r="D155" s="3">
        <f t="shared" si="2"/>
        <v>45303</v>
      </c>
      <c r="E155" s="1" t="s">
        <v>28</v>
      </c>
      <c r="F155" s="4">
        <v>0.62777777777777777</v>
      </c>
      <c r="G155" s="29">
        <v>1.61</v>
      </c>
      <c r="H155" s="6">
        <v>22100</v>
      </c>
      <c r="I155" s="6">
        <v>12000</v>
      </c>
    </row>
    <row r="156" spans="1:9" x14ac:dyDescent="0.25">
      <c r="A156" t="s">
        <v>11</v>
      </c>
      <c r="B156" s="1">
        <v>531742</v>
      </c>
      <c r="C156" s="2">
        <v>45303</v>
      </c>
      <c r="D156" s="3">
        <f t="shared" si="2"/>
        <v>45303</v>
      </c>
      <c r="E156" s="1" t="s">
        <v>50</v>
      </c>
      <c r="F156" s="4">
        <v>0.66180555555555554</v>
      </c>
      <c r="G156" s="29">
        <v>7.13</v>
      </c>
      <c r="H156" s="6">
        <v>22100</v>
      </c>
      <c r="I156" s="6">
        <v>12000</v>
      </c>
    </row>
    <row r="157" spans="1:9" x14ac:dyDescent="0.25">
      <c r="A157" t="s">
        <v>23</v>
      </c>
      <c r="B157" s="1">
        <v>531767</v>
      </c>
      <c r="C157" s="2">
        <v>45303</v>
      </c>
      <c r="D157" s="3">
        <f t="shared" si="2"/>
        <v>45303</v>
      </c>
      <c r="E157" s="1" t="s">
        <v>12</v>
      </c>
      <c r="F157" s="4">
        <v>0.85763888888888884</v>
      </c>
      <c r="G157" s="29">
        <v>5.96</v>
      </c>
      <c r="H157" s="6">
        <v>22100</v>
      </c>
      <c r="I157" s="6">
        <v>12000</v>
      </c>
    </row>
    <row r="158" spans="1:9" x14ac:dyDescent="0.25">
      <c r="A158" t="s">
        <v>23</v>
      </c>
      <c r="B158" s="1">
        <v>531768</v>
      </c>
      <c r="C158" s="2">
        <v>45303</v>
      </c>
      <c r="D158" s="3">
        <f t="shared" si="2"/>
        <v>45303</v>
      </c>
      <c r="E158" s="1" t="s">
        <v>16</v>
      </c>
      <c r="F158" s="4">
        <v>0.85902777777777783</v>
      </c>
      <c r="G158" s="30">
        <v>7.09</v>
      </c>
      <c r="H158" s="6">
        <v>22100</v>
      </c>
      <c r="I158" s="6">
        <v>12000</v>
      </c>
    </row>
    <row r="159" spans="1:9" x14ac:dyDescent="0.25">
      <c r="A159" t="s">
        <v>23</v>
      </c>
      <c r="B159" s="1">
        <v>531769</v>
      </c>
      <c r="C159" s="2">
        <v>45303</v>
      </c>
      <c r="D159" s="3">
        <f t="shared" si="2"/>
        <v>45303</v>
      </c>
      <c r="E159" s="1" t="s">
        <v>14</v>
      </c>
      <c r="F159" s="4">
        <v>0.8618055555555556</v>
      </c>
      <c r="G159" s="30">
        <v>6.77</v>
      </c>
      <c r="H159" s="6">
        <v>22100</v>
      </c>
      <c r="I159" s="6">
        <v>12000</v>
      </c>
    </row>
    <row r="160" spans="1:9" x14ac:dyDescent="0.25">
      <c r="A160" t="s">
        <v>23</v>
      </c>
      <c r="B160" s="1">
        <v>531770</v>
      </c>
      <c r="C160" s="2">
        <v>45303</v>
      </c>
      <c r="D160" s="3">
        <f t="shared" si="2"/>
        <v>45303</v>
      </c>
      <c r="E160" s="1" t="s">
        <v>32</v>
      </c>
      <c r="F160" s="4">
        <v>0.87291666666666667</v>
      </c>
      <c r="G160" s="28">
        <v>6.36</v>
      </c>
      <c r="H160" s="6">
        <v>22100</v>
      </c>
      <c r="I160" s="6">
        <v>12000</v>
      </c>
    </row>
    <row r="161" spans="1:9" x14ac:dyDescent="0.25">
      <c r="A161" t="s">
        <v>45</v>
      </c>
      <c r="B161" s="1">
        <v>531785</v>
      </c>
      <c r="C161" s="2">
        <v>45304</v>
      </c>
      <c r="D161" s="3">
        <f t="shared" si="2"/>
        <v>45304</v>
      </c>
      <c r="E161" s="1" t="s">
        <v>51</v>
      </c>
      <c r="F161" s="4">
        <v>0.22777777777777777</v>
      </c>
      <c r="G161" s="28">
        <v>1.06</v>
      </c>
      <c r="H161" s="6">
        <v>22100</v>
      </c>
      <c r="I161" s="6">
        <v>12000</v>
      </c>
    </row>
    <row r="162" spans="1:9" x14ac:dyDescent="0.25">
      <c r="A162" t="s">
        <v>25</v>
      </c>
      <c r="B162" s="1">
        <v>531803</v>
      </c>
      <c r="C162" s="2">
        <v>45304</v>
      </c>
      <c r="D162" s="3">
        <f t="shared" si="2"/>
        <v>45304</v>
      </c>
      <c r="E162" s="1" t="s">
        <v>14</v>
      </c>
      <c r="F162" s="4">
        <v>0.30763888888888891</v>
      </c>
      <c r="G162" s="28">
        <v>10.87</v>
      </c>
      <c r="H162" s="6">
        <v>22100</v>
      </c>
      <c r="I162" s="6">
        <v>12000</v>
      </c>
    </row>
    <row r="163" spans="1:9" x14ac:dyDescent="0.25">
      <c r="A163" t="s">
        <v>24</v>
      </c>
      <c r="B163" s="1">
        <v>531804</v>
      </c>
      <c r="C163" s="2">
        <v>45304</v>
      </c>
      <c r="D163" s="3">
        <f t="shared" si="2"/>
        <v>45304</v>
      </c>
      <c r="E163" s="1" t="s">
        <v>35</v>
      </c>
      <c r="F163" s="4">
        <v>0.30902777777777779</v>
      </c>
      <c r="G163" s="28">
        <v>12.9</v>
      </c>
      <c r="H163" s="6">
        <v>22100</v>
      </c>
      <c r="I163" s="6">
        <v>12000</v>
      </c>
    </row>
    <row r="164" spans="1:9" x14ac:dyDescent="0.25">
      <c r="A164" t="s">
        <v>27</v>
      </c>
      <c r="B164" s="1">
        <v>531808</v>
      </c>
      <c r="C164" s="2">
        <v>45304</v>
      </c>
      <c r="D164" s="3">
        <f t="shared" si="2"/>
        <v>45304</v>
      </c>
      <c r="E164" s="1" t="s">
        <v>16</v>
      </c>
      <c r="F164" s="4">
        <v>0.32430555555555557</v>
      </c>
      <c r="G164" s="28">
        <v>12.21</v>
      </c>
      <c r="H164" s="6">
        <v>22100</v>
      </c>
      <c r="I164" s="6">
        <v>12000</v>
      </c>
    </row>
    <row r="165" spans="1:9" x14ac:dyDescent="0.25">
      <c r="A165" t="s">
        <v>26</v>
      </c>
      <c r="B165" s="1">
        <v>531820</v>
      </c>
      <c r="C165" s="2">
        <v>45304</v>
      </c>
      <c r="D165" s="3">
        <f t="shared" si="2"/>
        <v>45304</v>
      </c>
      <c r="E165" s="1" t="s">
        <v>12</v>
      </c>
      <c r="F165" s="4">
        <v>0.3659722222222222</v>
      </c>
      <c r="G165" s="28">
        <v>12.44</v>
      </c>
      <c r="H165" s="6">
        <v>22100</v>
      </c>
      <c r="I165" s="6">
        <v>12000</v>
      </c>
    </row>
    <row r="166" spans="1:9" x14ac:dyDescent="0.25">
      <c r="A166" t="s">
        <v>25</v>
      </c>
      <c r="B166" s="1">
        <v>531867</v>
      </c>
      <c r="C166" s="2">
        <v>45304</v>
      </c>
      <c r="D166" s="3">
        <f t="shared" si="2"/>
        <v>45304</v>
      </c>
      <c r="E166" s="1" t="s">
        <v>14</v>
      </c>
      <c r="F166" s="4">
        <v>0.46111111111111108</v>
      </c>
      <c r="G166" s="28">
        <v>9.3699999999999992</v>
      </c>
      <c r="H166" s="6">
        <v>22100</v>
      </c>
      <c r="I166" s="6">
        <v>12000</v>
      </c>
    </row>
    <row r="167" spans="1:9" x14ac:dyDescent="0.25">
      <c r="A167" t="s">
        <v>24</v>
      </c>
      <c r="B167" s="1">
        <v>531877</v>
      </c>
      <c r="C167" s="2">
        <v>45304</v>
      </c>
      <c r="D167" s="3">
        <f t="shared" si="2"/>
        <v>45304</v>
      </c>
      <c r="E167" s="1" t="s">
        <v>30</v>
      </c>
      <c r="F167" s="4">
        <v>0.47291666666666665</v>
      </c>
      <c r="G167" s="28">
        <v>4.8</v>
      </c>
      <c r="H167" s="6">
        <v>22100</v>
      </c>
      <c r="I167" s="6">
        <v>12000</v>
      </c>
    </row>
    <row r="168" spans="1:9" x14ac:dyDescent="0.25">
      <c r="A168" t="s">
        <v>24</v>
      </c>
      <c r="B168" s="1">
        <v>531889</v>
      </c>
      <c r="C168" s="2">
        <v>45304</v>
      </c>
      <c r="D168" s="3">
        <f t="shared" si="2"/>
        <v>45304</v>
      </c>
      <c r="E168" s="1" t="s">
        <v>35</v>
      </c>
      <c r="F168" s="4">
        <v>0.5</v>
      </c>
      <c r="G168" s="28">
        <v>12.95</v>
      </c>
      <c r="H168" s="6">
        <v>22100</v>
      </c>
      <c r="I168" s="6">
        <v>12000</v>
      </c>
    </row>
    <row r="169" spans="1:9" x14ac:dyDescent="0.25">
      <c r="A169" t="s">
        <v>27</v>
      </c>
      <c r="B169" s="1">
        <v>531895</v>
      </c>
      <c r="C169" s="2">
        <v>45304</v>
      </c>
      <c r="D169" s="3">
        <f t="shared" si="2"/>
        <v>45304</v>
      </c>
      <c r="E169" s="1" t="s">
        <v>16</v>
      </c>
      <c r="F169" s="4">
        <v>0.51111111111111118</v>
      </c>
      <c r="G169" s="28">
        <v>10.48</v>
      </c>
      <c r="H169" s="6">
        <v>22100</v>
      </c>
      <c r="I169" s="6">
        <v>12000</v>
      </c>
    </row>
    <row r="170" spans="1:9" x14ac:dyDescent="0.25">
      <c r="A170" t="s">
        <v>26</v>
      </c>
      <c r="B170" s="1">
        <v>531947</v>
      </c>
      <c r="C170" s="2">
        <v>45304</v>
      </c>
      <c r="D170" s="3">
        <f t="shared" si="2"/>
        <v>45304</v>
      </c>
      <c r="E170" s="1" t="s">
        <v>12</v>
      </c>
      <c r="F170" s="4">
        <v>0.56111111111111112</v>
      </c>
      <c r="G170" s="28">
        <v>10.39</v>
      </c>
      <c r="H170" s="6">
        <v>22100</v>
      </c>
      <c r="I170" s="6">
        <v>12000</v>
      </c>
    </row>
    <row r="171" spans="1:9" x14ac:dyDescent="0.25">
      <c r="A171" t="s">
        <v>26</v>
      </c>
      <c r="B171" s="1">
        <v>531949</v>
      </c>
      <c r="C171" s="2">
        <v>45304</v>
      </c>
      <c r="D171" s="3">
        <f t="shared" si="2"/>
        <v>45304</v>
      </c>
      <c r="E171" s="1" t="s">
        <v>33</v>
      </c>
      <c r="F171" s="4">
        <v>0.56388888888888888</v>
      </c>
      <c r="G171" s="28">
        <v>9.69</v>
      </c>
      <c r="H171" s="6">
        <v>22100</v>
      </c>
      <c r="I171" s="6">
        <v>12000</v>
      </c>
    </row>
    <row r="172" spans="1:9" x14ac:dyDescent="0.25">
      <c r="A172" t="s">
        <v>23</v>
      </c>
      <c r="B172" s="1">
        <v>531954</v>
      </c>
      <c r="C172" s="2">
        <v>45304</v>
      </c>
      <c r="D172" s="3">
        <f t="shared" si="2"/>
        <v>45304</v>
      </c>
      <c r="E172" s="1" t="s">
        <v>44</v>
      </c>
      <c r="F172" s="4">
        <v>0.75486111111111109</v>
      </c>
      <c r="G172" s="29">
        <v>2.6</v>
      </c>
      <c r="H172" s="6">
        <v>22100</v>
      </c>
      <c r="I172" s="6">
        <v>12000</v>
      </c>
    </row>
    <row r="173" spans="1:9" x14ac:dyDescent="0.25">
      <c r="A173" t="s">
        <v>9</v>
      </c>
      <c r="B173" s="1">
        <v>531972</v>
      </c>
      <c r="C173" s="2">
        <v>45306</v>
      </c>
      <c r="D173" s="3">
        <f t="shared" si="2"/>
        <v>45306</v>
      </c>
      <c r="E173" s="1" t="s">
        <v>10</v>
      </c>
      <c r="F173" s="4">
        <v>0.18611111111111112</v>
      </c>
      <c r="G173" s="29">
        <v>8.98</v>
      </c>
      <c r="H173" s="6">
        <v>22100</v>
      </c>
      <c r="I173" s="6">
        <v>12000</v>
      </c>
    </row>
    <row r="174" spans="1:9" x14ac:dyDescent="0.25">
      <c r="A174" t="s">
        <v>37</v>
      </c>
      <c r="B174" s="1">
        <v>532003</v>
      </c>
      <c r="C174" s="2">
        <v>45306</v>
      </c>
      <c r="D174" s="3">
        <f t="shared" si="2"/>
        <v>45306</v>
      </c>
      <c r="E174" s="1" t="s">
        <v>14</v>
      </c>
      <c r="F174" s="4">
        <v>0.3347222222222222</v>
      </c>
      <c r="G174" s="29">
        <v>11.39</v>
      </c>
      <c r="H174" s="6">
        <v>22100</v>
      </c>
      <c r="I174" s="6">
        <v>12000</v>
      </c>
    </row>
    <row r="175" spans="1:9" x14ac:dyDescent="0.25">
      <c r="A175" t="s">
        <v>39</v>
      </c>
      <c r="B175" s="1">
        <v>532014</v>
      </c>
      <c r="C175" s="2">
        <v>45306</v>
      </c>
      <c r="D175" s="3">
        <f t="shared" si="2"/>
        <v>45306</v>
      </c>
      <c r="E175" s="1" t="s">
        <v>12</v>
      </c>
      <c r="F175" s="4">
        <v>0.34791666666666665</v>
      </c>
      <c r="G175" s="30">
        <v>11.93</v>
      </c>
      <c r="H175" s="6">
        <v>22100</v>
      </c>
      <c r="I175" s="6">
        <v>12000</v>
      </c>
    </row>
    <row r="176" spans="1:9" x14ac:dyDescent="0.25">
      <c r="A176" t="s">
        <v>36</v>
      </c>
      <c r="B176" s="1">
        <v>532015</v>
      </c>
      <c r="C176" s="2">
        <v>45306</v>
      </c>
      <c r="D176" s="3">
        <f t="shared" si="2"/>
        <v>45306</v>
      </c>
      <c r="E176" s="1" t="s">
        <v>46</v>
      </c>
      <c r="F176" s="4">
        <v>0.35000000000000003</v>
      </c>
      <c r="G176" s="30">
        <v>13.38</v>
      </c>
      <c r="H176" s="6">
        <v>22100</v>
      </c>
      <c r="I176" s="6">
        <v>12000</v>
      </c>
    </row>
    <row r="177" spans="1:9" x14ac:dyDescent="0.25">
      <c r="A177" t="s">
        <v>38</v>
      </c>
      <c r="B177" s="1">
        <v>532018</v>
      </c>
      <c r="C177" s="2">
        <v>45306</v>
      </c>
      <c r="D177" s="3">
        <f t="shared" si="2"/>
        <v>45306</v>
      </c>
      <c r="E177" s="1" t="s">
        <v>16</v>
      </c>
      <c r="F177" s="4">
        <v>0.35625000000000001</v>
      </c>
      <c r="G177" s="30">
        <v>13.23</v>
      </c>
      <c r="H177" s="6">
        <v>22100</v>
      </c>
      <c r="I177" s="6">
        <v>12000</v>
      </c>
    </row>
    <row r="178" spans="1:9" x14ac:dyDescent="0.25">
      <c r="A178" t="s">
        <v>37</v>
      </c>
      <c r="B178" s="1">
        <v>532096</v>
      </c>
      <c r="C178" s="2">
        <v>45306</v>
      </c>
      <c r="D178" s="3">
        <f t="shared" si="2"/>
        <v>45306</v>
      </c>
      <c r="E178" s="1" t="s">
        <v>14</v>
      </c>
      <c r="F178" s="4">
        <v>0.49861111111111112</v>
      </c>
      <c r="G178" s="30">
        <v>11.69</v>
      </c>
      <c r="H178" s="6">
        <v>22100</v>
      </c>
      <c r="I178" s="6">
        <v>12000</v>
      </c>
    </row>
    <row r="179" spans="1:9" x14ac:dyDescent="0.25">
      <c r="A179" t="s">
        <v>39</v>
      </c>
      <c r="B179" s="1">
        <v>532109</v>
      </c>
      <c r="C179" s="2">
        <v>45306</v>
      </c>
      <c r="D179" s="3">
        <f t="shared" si="2"/>
        <v>45306</v>
      </c>
      <c r="E179" s="1" t="s">
        <v>12</v>
      </c>
      <c r="F179" s="4">
        <v>0.52083333333333337</v>
      </c>
      <c r="G179" s="30">
        <v>9.26</v>
      </c>
      <c r="H179" s="6">
        <v>22100</v>
      </c>
      <c r="I179" s="6">
        <v>12000</v>
      </c>
    </row>
    <row r="180" spans="1:9" x14ac:dyDescent="0.25">
      <c r="A180" t="s">
        <v>36</v>
      </c>
      <c r="B180" s="1">
        <v>532116</v>
      </c>
      <c r="C180" s="2">
        <v>45306</v>
      </c>
      <c r="D180" s="3">
        <f t="shared" si="2"/>
        <v>45306</v>
      </c>
      <c r="E180" s="1" t="s">
        <v>46</v>
      </c>
      <c r="F180" s="4">
        <v>0.52986111111111112</v>
      </c>
      <c r="G180" s="30">
        <v>10.1</v>
      </c>
      <c r="H180" s="6">
        <v>22100</v>
      </c>
      <c r="I180" s="6">
        <v>12000</v>
      </c>
    </row>
    <row r="181" spans="1:9" x14ac:dyDescent="0.25">
      <c r="A181" t="s">
        <v>38</v>
      </c>
      <c r="B181" s="1">
        <v>532162</v>
      </c>
      <c r="C181" s="2">
        <v>45306</v>
      </c>
      <c r="D181" s="3">
        <f t="shared" si="2"/>
        <v>45306</v>
      </c>
      <c r="E181" s="1" t="s">
        <v>16</v>
      </c>
      <c r="F181" s="4">
        <v>0.64652777777777781</v>
      </c>
      <c r="G181" s="30">
        <v>13.26</v>
      </c>
      <c r="H181" s="6">
        <v>22100</v>
      </c>
      <c r="I181" s="6">
        <v>12000</v>
      </c>
    </row>
    <row r="182" spans="1:9" x14ac:dyDescent="0.25">
      <c r="A182" t="s">
        <v>37</v>
      </c>
      <c r="B182" s="1">
        <v>532176</v>
      </c>
      <c r="C182" s="2">
        <v>45306</v>
      </c>
      <c r="D182" s="3">
        <f t="shared" si="2"/>
        <v>45306</v>
      </c>
      <c r="E182" s="1" t="s">
        <v>14</v>
      </c>
      <c r="F182" s="4">
        <v>0.66527777777777775</v>
      </c>
      <c r="G182" s="30">
        <v>6.18</v>
      </c>
      <c r="H182" s="6">
        <v>22100</v>
      </c>
      <c r="I182" s="6">
        <v>12000</v>
      </c>
    </row>
    <row r="183" spans="1:9" x14ac:dyDescent="0.25">
      <c r="A183" t="s">
        <v>39</v>
      </c>
      <c r="B183" s="1">
        <v>532186</v>
      </c>
      <c r="C183" s="2">
        <v>45306</v>
      </c>
      <c r="D183" s="3">
        <f t="shared" si="2"/>
        <v>45306</v>
      </c>
      <c r="E183" s="1" t="s">
        <v>12</v>
      </c>
      <c r="F183" s="4">
        <v>0.69513888888888886</v>
      </c>
      <c r="G183" s="30">
        <v>8.64</v>
      </c>
      <c r="H183" s="6">
        <v>22100</v>
      </c>
      <c r="I183" s="6">
        <v>12000</v>
      </c>
    </row>
    <row r="184" spans="1:9" x14ac:dyDescent="0.25">
      <c r="A184" t="s">
        <v>36</v>
      </c>
      <c r="B184" s="1">
        <v>532194</v>
      </c>
      <c r="C184" s="2">
        <v>45306</v>
      </c>
      <c r="D184" s="3">
        <f t="shared" si="2"/>
        <v>45306</v>
      </c>
      <c r="E184" s="1" t="s">
        <v>46</v>
      </c>
      <c r="F184" s="4">
        <v>0.71180555555555547</v>
      </c>
      <c r="G184" s="30">
        <v>11.97</v>
      </c>
      <c r="H184" s="6">
        <v>22100</v>
      </c>
      <c r="I184" s="6">
        <v>12000</v>
      </c>
    </row>
    <row r="185" spans="1:9" x14ac:dyDescent="0.25">
      <c r="A185" t="s">
        <v>23</v>
      </c>
      <c r="B185" s="1">
        <v>532223</v>
      </c>
      <c r="C185" s="2">
        <v>45306</v>
      </c>
      <c r="D185" s="3">
        <f t="shared" si="2"/>
        <v>45306</v>
      </c>
      <c r="E185" s="1" t="s">
        <v>43</v>
      </c>
      <c r="F185" s="4">
        <v>0.90069444444444446</v>
      </c>
      <c r="G185" s="31">
        <v>10.02</v>
      </c>
      <c r="H185" s="6">
        <v>22100</v>
      </c>
      <c r="I185" s="6">
        <v>12000</v>
      </c>
    </row>
    <row r="186" spans="1:9" x14ac:dyDescent="0.25">
      <c r="A186" t="s">
        <v>23</v>
      </c>
      <c r="B186" s="1">
        <v>532224</v>
      </c>
      <c r="C186" s="2">
        <v>45306</v>
      </c>
      <c r="D186" s="3">
        <f t="shared" si="2"/>
        <v>45306</v>
      </c>
      <c r="E186" s="1" t="s">
        <v>14</v>
      </c>
      <c r="F186" s="4">
        <v>0.90694444444444444</v>
      </c>
      <c r="G186" s="31">
        <v>8.9600000000000009</v>
      </c>
      <c r="H186" s="6">
        <v>22100</v>
      </c>
      <c r="I186" s="6">
        <v>12000</v>
      </c>
    </row>
    <row r="187" spans="1:9" x14ac:dyDescent="0.25">
      <c r="A187" t="s">
        <v>23</v>
      </c>
      <c r="B187" s="1">
        <v>532233</v>
      </c>
      <c r="C187" s="2">
        <v>45306</v>
      </c>
      <c r="D187" s="3">
        <f t="shared" si="2"/>
        <v>45306</v>
      </c>
      <c r="E187" s="1" t="s">
        <v>52</v>
      </c>
      <c r="F187" s="4">
        <v>0.91249999999999998</v>
      </c>
      <c r="G187" s="31">
        <v>9.58</v>
      </c>
      <c r="H187" s="6">
        <v>22100</v>
      </c>
      <c r="I187" s="6">
        <v>12000</v>
      </c>
    </row>
    <row r="188" spans="1:9" x14ac:dyDescent="0.25">
      <c r="A188" t="s">
        <v>23</v>
      </c>
      <c r="B188" s="1">
        <v>532234</v>
      </c>
      <c r="C188" s="2">
        <v>45306</v>
      </c>
      <c r="D188" s="3">
        <f t="shared" si="2"/>
        <v>45306</v>
      </c>
      <c r="E188" s="1" t="s">
        <v>16</v>
      </c>
      <c r="F188" s="4">
        <v>0.92291666666666661</v>
      </c>
      <c r="G188" s="31">
        <v>9.33</v>
      </c>
      <c r="H188" s="6">
        <v>22100</v>
      </c>
      <c r="I188" s="6">
        <v>12000</v>
      </c>
    </row>
    <row r="189" spans="1:9" x14ac:dyDescent="0.25">
      <c r="A189" t="s">
        <v>13</v>
      </c>
      <c r="B189" s="1">
        <v>532265</v>
      </c>
      <c r="C189" s="2">
        <v>45307</v>
      </c>
      <c r="D189" s="3">
        <f t="shared" si="2"/>
        <v>45307</v>
      </c>
      <c r="E189" s="1" t="s">
        <v>14</v>
      </c>
      <c r="F189" s="4">
        <v>0.34097222222222223</v>
      </c>
      <c r="G189" s="31">
        <v>11.2</v>
      </c>
      <c r="H189" s="6">
        <v>22100</v>
      </c>
      <c r="I189" s="6">
        <v>12000</v>
      </c>
    </row>
    <row r="190" spans="1:9" x14ac:dyDescent="0.25">
      <c r="A190" t="s">
        <v>11</v>
      </c>
      <c r="B190" s="1">
        <v>532267</v>
      </c>
      <c r="C190" s="2">
        <v>45307</v>
      </c>
      <c r="D190" s="3">
        <f t="shared" si="2"/>
        <v>45307</v>
      </c>
      <c r="E190" s="1" t="s">
        <v>12</v>
      </c>
      <c r="F190" s="4">
        <v>0.34375</v>
      </c>
      <c r="G190" s="31">
        <v>11.16</v>
      </c>
      <c r="H190" s="6">
        <v>22100</v>
      </c>
      <c r="I190" s="6">
        <v>12000</v>
      </c>
    </row>
    <row r="191" spans="1:9" x14ac:dyDescent="0.25">
      <c r="A191" t="s">
        <v>17</v>
      </c>
      <c r="B191" s="1">
        <v>532273</v>
      </c>
      <c r="C191" s="2">
        <v>45307</v>
      </c>
      <c r="D191" s="3">
        <f t="shared" si="2"/>
        <v>45307</v>
      </c>
      <c r="E191" s="1" t="s">
        <v>46</v>
      </c>
      <c r="F191" s="4">
        <v>0.36527777777777781</v>
      </c>
      <c r="G191" s="31">
        <v>13.28</v>
      </c>
      <c r="H191" s="6">
        <v>22100</v>
      </c>
      <c r="I191" s="6">
        <v>12000</v>
      </c>
    </row>
    <row r="192" spans="1:9" x14ac:dyDescent="0.25">
      <c r="A192" t="s">
        <v>15</v>
      </c>
      <c r="B192" s="1">
        <v>532281</v>
      </c>
      <c r="C192" s="2">
        <v>45307</v>
      </c>
      <c r="D192" s="3">
        <f t="shared" si="2"/>
        <v>45307</v>
      </c>
      <c r="E192" s="1" t="s">
        <v>16</v>
      </c>
      <c r="F192" s="4">
        <v>0.37708333333333338</v>
      </c>
      <c r="G192" s="31">
        <v>13.1</v>
      </c>
      <c r="H192" s="6">
        <v>22100</v>
      </c>
      <c r="I192" s="6">
        <v>12000</v>
      </c>
    </row>
    <row r="193" spans="1:9" x14ac:dyDescent="0.25">
      <c r="A193" t="s">
        <v>17</v>
      </c>
      <c r="B193" s="1">
        <v>532354</v>
      </c>
      <c r="C193" s="2">
        <v>45307</v>
      </c>
      <c r="D193" s="3">
        <f t="shared" ref="D193:D256" si="3">+C193</f>
        <v>45307</v>
      </c>
      <c r="E193" s="1" t="s">
        <v>29</v>
      </c>
      <c r="F193" s="4">
        <v>0.49861111111111112</v>
      </c>
      <c r="G193" s="31">
        <v>0.44</v>
      </c>
      <c r="H193" s="6">
        <v>22100</v>
      </c>
      <c r="I193" s="6">
        <v>12000</v>
      </c>
    </row>
    <row r="194" spans="1:9" x14ac:dyDescent="0.25">
      <c r="A194" t="s">
        <v>13</v>
      </c>
      <c r="B194" s="1">
        <v>532358</v>
      </c>
      <c r="C194" s="2">
        <v>45307</v>
      </c>
      <c r="D194" s="3">
        <f t="shared" si="3"/>
        <v>45307</v>
      </c>
      <c r="E194" s="1" t="s">
        <v>14</v>
      </c>
      <c r="F194" s="4">
        <v>0.50277777777777777</v>
      </c>
      <c r="G194" s="31">
        <v>12.57</v>
      </c>
      <c r="H194" s="6">
        <v>22100</v>
      </c>
      <c r="I194" s="6">
        <v>12000</v>
      </c>
    </row>
    <row r="195" spans="1:9" x14ac:dyDescent="0.25">
      <c r="A195" t="s">
        <v>11</v>
      </c>
      <c r="B195" s="1">
        <v>532367</v>
      </c>
      <c r="C195" s="2">
        <v>45307</v>
      </c>
      <c r="D195" s="3">
        <f t="shared" si="3"/>
        <v>45307</v>
      </c>
      <c r="E195" s="1" t="s">
        <v>12</v>
      </c>
      <c r="F195" s="4">
        <v>0.52222222222222225</v>
      </c>
      <c r="G195" s="31">
        <v>10.45</v>
      </c>
      <c r="H195" s="6">
        <v>22100</v>
      </c>
      <c r="I195" s="6">
        <v>12000</v>
      </c>
    </row>
    <row r="196" spans="1:9" x14ac:dyDescent="0.25">
      <c r="A196" t="s">
        <v>17</v>
      </c>
      <c r="B196" s="1">
        <v>532390</v>
      </c>
      <c r="C196" s="2">
        <v>45307</v>
      </c>
      <c r="D196" s="3">
        <f t="shared" si="3"/>
        <v>45307</v>
      </c>
      <c r="E196" s="1" t="s">
        <v>53</v>
      </c>
      <c r="F196" s="4">
        <v>0.55972222222222223</v>
      </c>
      <c r="G196" s="31">
        <v>12.92</v>
      </c>
      <c r="H196" s="6">
        <v>22100</v>
      </c>
      <c r="I196" s="6">
        <v>12000</v>
      </c>
    </row>
    <row r="197" spans="1:9" x14ac:dyDescent="0.25">
      <c r="A197" t="s">
        <v>15</v>
      </c>
      <c r="B197" s="1">
        <v>532425</v>
      </c>
      <c r="C197" s="2">
        <v>45307</v>
      </c>
      <c r="D197" s="3">
        <f t="shared" si="3"/>
        <v>45307</v>
      </c>
      <c r="E197" s="1" t="s">
        <v>16</v>
      </c>
      <c r="F197" s="4">
        <v>0.625</v>
      </c>
      <c r="G197" s="31">
        <v>13.79</v>
      </c>
      <c r="H197" s="6">
        <v>22100</v>
      </c>
      <c r="I197" s="6">
        <v>12000</v>
      </c>
    </row>
    <row r="198" spans="1:9" x14ac:dyDescent="0.25">
      <c r="A198" t="s">
        <v>11</v>
      </c>
      <c r="B198" s="1">
        <v>532445</v>
      </c>
      <c r="C198" s="2">
        <v>45307</v>
      </c>
      <c r="D198" s="3">
        <f t="shared" si="3"/>
        <v>45307</v>
      </c>
      <c r="E198" s="1" t="s">
        <v>12</v>
      </c>
      <c r="F198" s="4">
        <v>0.67152777777777783</v>
      </c>
      <c r="G198" s="32">
        <v>8.14</v>
      </c>
      <c r="H198" s="6">
        <v>22100</v>
      </c>
      <c r="I198" s="6">
        <v>12000</v>
      </c>
    </row>
    <row r="199" spans="1:9" x14ac:dyDescent="0.25">
      <c r="A199" t="s">
        <v>17</v>
      </c>
      <c r="B199" s="1">
        <v>532449</v>
      </c>
      <c r="C199" s="2">
        <v>45307</v>
      </c>
      <c r="D199" s="3">
        <f t="shared" si="3"/>
        <v>45307</v>
      </c>
      <c r="E199" s="1" t="s">
        <v>30</v>
      </c>
      <c r="F199" s="4">
        <v>0.6875</v>
      </c>
      <c r="G199" s="32">
        <v>7.31</v>
      </c>
      <c r="H199" s="6">
        <v>22100</v>
      </c>
      <c r="I199" s="6">
        <v>12000</v>
      </c>
    </row>
    <row r="200" spans="1:9" x14ac:dyDescent="0.25">
      <c r="A200" s="7" t="s">
        <v>19</v>
      </c>
      <c r="B200" s="8">
        <v>532456</v>
      </c>
      <c r="C200" s="9">
        <v>45307</v>
      </c>
      <c r="D200" s="3">
        <f t="shared" si="3"/>
        <v>45307</v>
      </c>
      <c r="E200" s="8" t="s">
        <v>40</v>
      </c>
      <c r="F200" s="10">
        <v>0.70624999999999993</v>
      </c>
      <c r="G200" s="33">
        <v>1.39</v>
      </c>
      <c r="H200" s="6">
        <v>22100</v>
      </c>
      <c r="I200" s="6">
        <v>12000</v>
      </c>
    </row>
    <row r="201" spans="1:9" x14ac:dyDescent="0.25">
      <c r="A201" s="7" t="s">
        <v>19</v>
      </c>
      <c r="B201" s="8">
        <v>532457</v>
      </c>
      <c r="C201" s="9">
        <v>45307</v>
      </c>
      <c r="D201" s="3">
        <f t="shared" si="3"/>
        <v>45307</v>
      </c>
      <c r="E201" s="8" t="s">
        <v>29</v>
      </c>
      <c r="F201" s="10">
        <v>0.70694444444444438</v>
      </c>
      <c r="G201" s="33">
        <v>1.68</v>
      </c>
      <c r="H201" s="6">
        <v>22100</v>
      </c>
      <c r="I201" s="6">
        <v>12000</v>
      </c>
    </row>
    <row r="202" spans="1:9" x14ac:dyDescent="0.25">
      <c r="A202" t="s">
        <v>13</v>
      </c>
      <c r="B202" s="1">
        <v>532466</v>
      </c>
      <c r="C202" s="2">
        <v>45307</v>
      </c>
      <c r="D202" s="3">
        <f t="shared" si="3"/>
        <v>45307</v>
      </c>
      <c r="E202" s="1" t="s">
        <v>14</v>
      </c>
      <c r="F202" s="4">
        <v>0.73819444444444438</v>
      </c>
      <c r="G202" s="32">
        <v>13.36</v>
      </c>
      <c r="H202" s="6">
        <v>22100</v>
      </c>
      <c r="I202" s="6">
        <v>12000</v>
      </c>
    </row>
    <row r="203" spans="1:9" x14ac:dyDescent="0.25">
      <c r="A203" t="s">
        <v>17</v>
      </c>
      <c r="B203" s="1">
        <v>532474</v>
      </c>
      <c r="C203" s="2">
        <v>45307</v>
      </c>
      <c r="D203" s="3">
        <f t="shared" si="3"/>
        <v>45307</v>
      </c>
      <c r="E203" s="1" t="s">
        <v>46</v>
      </c>
      <c r="F203" s="4">
        <v>0.79236111111111107</v>
      </c>
      <c r="G203" s="32">
        <v>12.75</v>
      </c>
      <c r="H203" s="6">
        <v>22100</v>
      </c>
      <c r="I203" s="6">
        <v>12000</v>
      </c>
    </row>
    <row r="204" spans="1:9" x14ac:dyDescent="0.25">
      <c r="A204" t="s">
        <v>11</v>
      </c>
      <c r="B204" s="1">
        <v>532480</v>
      </c>
      <c r="C204" s="2">
        <v>45307</v>
      </c>
      <c r="D204" s="3">
        <f t="shared" si="3"/>
        <v>45307</v>
      </c>
      <c r="E204" s="1" t="s">
        <v>43</v>
      </c>
      <c r="F204" s="4">
        <v>0.87569444444444444</v>
      </c>
      <c r="G204" s="32">
        <v>7.88</v>
      </c>
      <c r="H204" s="6">
        <v>22100</v>
      </c>
      <c r="I204" s="6">
        <v>12000</v>
      </c>
    </row>
    <row r="205" spans="1:9" x14ac:dyDescent="0.25">
      <c r="A205" t="s">
        <v>15</v>
      </c>
      <c r="B205" s="1">
        <v>532481</v>
      </c>
      <c r="C205" s="2">
        <v>45307</v>
      </c>
      <c r="D205" s="3">
        <f t="shared" si="3"/>
        <v>45307</v>
      </c>
      <c r="E205" s="1" t="s">
        <v>21</v>
      </c>
      <c r="F205" s="4">
        <v>0.87638888888888899</v>
      </c>
      <c r="G205" s="32">
        <v>11.29</v>
      </c>
      <c r="H205" s="6">
        <v>22100</v>
      </c>
      <c r="I205" s="6">
        <v>12000</v>
      </c>
    </row>
    <row r="206" spans="1:9" x14ac:dyDescent="0.25">
      <c r="A206" t="s">
        <v>23</v>
      </c>
      <c r="B206" s="1">
        <v>532482</v>
      </c>
      <c r="C206" s="2">
        <v>45307</v>
      </c>
      <c r="D206" s="3">
        <f t="shared" si="3"/>
        <v>45307</v>
      </c>
      <c r="E206" s="1" t="s">
        <v>34</v>
      </c>
      <c r="F206" s="4">
        <v>0.89513888888888893</v>
      </c>
      <c r="G206" s="32">
        <v>3.31</v>
      </c>
      <c r="H206" s="6">
        <v>22100</v>
      </c>
      <c r="I206" s="6">
        <v>12000</v>
      </c>
    </row>
    <row r="207" spans="1:9" x14ac:dyDescent="0.25">
      <c r="A207" t="s">
        <v>24</v>
      </c>
      <c r="B207" s="1">
        <v>532524</v>
      </c>
      <c r="C207" s="2">
        <v>45308</v>
      </c>
      <c r="D207" s="3">
        <f t="shared" si="3"/>
        <v>45308</v>
      </c>
      <c r="E207" s="1" t="s">
        <v>46</v>
      </c>
      <c r="F207" s="4">
        <v>0.28958333333333336</v>
      </c>
      <c r="G207" s="32">
        <v>11.95</v>
      </c>
      <c r="H207" s="6">
        <v>22100</v>
      </c>
      <c r="I207" s="6">
        <v>12000</v>
      </c>
    </row>
    <row r="208" spans="1:9" x14ac:dyDescent="0.25">
      <c r="A208" t="s">
        <v>26</v>
      </c>
      <c r="B208" s="1">
        <v>532537</v>
      </c>
      <c r="C208" s="2">
        <v>45308</v>
      </c>
      <c r="D208" s="3">
        <f t="shared" si="3"/>
        <v>45308</v>
      </c>
      <c r="E208" s="1" t="s">
        <v>12</v>
      </c>
      <c r="F208" s="4">
        <v>0.31180555555555556</v>
      </c>
      <c r="G208" s="32">
        <v>5.49</v>
      </c>
      <c r="H208" s="6">
        <v>22100</v>
      </c>
      <c r="I208" s="6">
        <v>12000</v>
      </c>
    </row>
    <row r="209" spans="1:9" x14ac:dyDescent="0.25">
      <c r="A209" t="s">
        <v>25</v>
      </c>
      <c r="B209" s="1">
        <v>532541</v>
      </c>
      <c r="C209" s="2">
        <v>45308</v>
      </c>
      <c r="D209" s="3">
        <f t="shared" si="3"/>
        <v>45308</v>
      </c>
      <c r="E209" s="1" t="s">
        <v>14</v>
      </c>
      <c r="F209" s="4">
        <v>0.31805555555555554</v>
      </c>
      <c r="G209" s="34">
        <v>11.83</v>
      </c>
      <c r="H209" s="6">
        <v>22100</v>
      </c>
      <c r="I209" s="6">
        <v>12000</v>
      </c>
    </row>
    <row r="210" spans="1:9" x14ac:dyDescent="0.25">
      <c r="A210" t="s">
        <v>27</v>
      </c>
      <c r="B210" s="1">
        <v>532552</v>
      </c>
      <c r="C210" s="2">
        <v>45308</v>
      </c>
      <c r="D210" s="3">
        <f t="shared" si="3"/>
        <v>45308</v>
      </c>
      <c r="E210" s="1" t="s">
        <v>16</v>
      </c>
      <c r="F210" s="4">
        <v>0.3430555555555555</v>
      </c>
      <c r="G210" s="34">
        <v>12.2</v>
      </c>
      <c r="H210" s="6">
        <v>22100</v>
      </c>
      <c r="I210" s="6">
        <v>12000</v>
      </c>
    </row>
    <row r="211" spans="1:9" x14ac:dyDescent="0.25">
      <c r="A211" t="s">
        <v>24</v>
      </c>
      <c r="B211" s="1">
        <v>532602</v>
      </c>
      <c r="C211" s="2">
        <v>45308</v>
      </c>
      <c r="D211" s="3">
        <f t="shared" si="3"/>
        <v>45308</v>
      </c>
      <c r="E211" s="1" t="s">
        <v>46</v>
      </c>
      <c r="F211" s="4">
        <v>0.45694444444444443</v>
      </c>
      <c r="G211" s="34">
        <v>13.46</v>
      </c>
      <c r="H211" s="6">
        <v>22100</v>
      </c>
      <c r="I211" s="6">
        <v>12000</v>
      </c>
    </row>
    <row r="212" spans="1:9" x14ac:dyDescent="0.25">
      <c r="A212" t="s">
        <v>25</v>
      </c>
      <c r="B212" s="1">
        <v>532606</v>
      </c>
      <c r="C212" s="2">
        <v>45308</v>
      </c>
      <c r="D212" s="3">
        <f t="shared" si="3"/>
        <v>45308</v>
      </c>
      <c r="E212" s="1" t="s">
        <v>14</v>
      </c>
      <c r="F212" s="4">
        <v>0.46180555555555558</v>
      </c>
      <c r="G212" s="34">
        <v>10.44</v>
      </c>
      <c r="H212" s="6">
        <v>22100</v>
      </c>
      <c r="I212" s="6">
        <v>12000</v>
      </c>
    </row>
    <row r="213" spans="1:9" x14ac:dyDescent="0.25">
      <c r="A213" t="s">
        <v>27</v>
      </c>
      <c r="B213" s="1">
        <v>532643</v>
      </c>
      <c r="C213" s="2">
        <v>45308</v>
      </c>
      <c r="D213" s="3">
        <f t="shared" si="3"/>
        <v>45308</v>
      </c>
      <c r="E213" s="1" t="s">
        <v>16</v>
      </c>
      <c r="F213" s="4">
        <v>0.5395833333333333</v>
      </c>
      <c r="G213" s="34">
        <v>10.62</v>
      </c>
      <c r="H213" s="6">
        <v>22100</v>
      </c>
      <c r="I213" s="6">
        <v>12000</v>
      </c>
    </row>
    <row r="214" spans="1:9" x14ac:dyDescent="0.25">
      <c r="A214" t="s">
        <v>26</v>
      </c>
      <c r="B214" s="1">
        <v>532691</v>
      </c>
      <c r="C214" s="2">
        <v>45308</v>
      </c>
      <c r="D214" s="3">
        <f t="shared" si="3"/>
        <v>45308</v>
      </c>
      <c r="E214" s="1" t="s">
        <v>30</v>
      </c>
      <c r="F214" s="4">
        <v>0.625</v>
      </c>
      <c r="G214" s="34">
        <v>8.27</v>
      </c>
      <c r="H214" s="6">
        <v>22100</v>
      </c>
      <c r="I214" s="6">
        <v>12000</v>
      </c>
    </row>
    <row r="215" spans="1:9" x14ac:dyDescent="0.25">
      <c r="A215" t="s">
        <v>25</v>
      </c>
      <c r="B215" s="1">
        <v>532727</v>
      </c>
      <c r="C215" s="2">
        <v>45308</v>
      </c>
      <c r="D215" s="3">
        <f t="shared" si="3"/>
        <v>45308</v>
      </c>
      <c r="E215" s="1" t="s">
        <v>14</v>
      </c>
      <c r="F215" s="4">
        <v>0.74444444444444446</v>
      </c>
      <c r="G215" s="34">
        <v>12.37</v>
      </c>
      <c r="H215" s="6">
        <v>22100</v>
      </c>
      <c r="I215" s="6">
        <v>12000</v>
      </c>
    </row>
    <row r="216" spans="1:9" x14ac:dyDescent="0.25">
      <c r="A216" t="s">
        <v>24</v>
      </c>
      <c r="B216" s="1">
        <v>532731</v>
      </c>
      <c r="C216" s="2">
        <v>45308</v>
      </c>
      <c r="D216" s="3">
        <f t="shared" si="3"/>
        <v>45308</v>
      </c>
      <c r="E216" s="1" t="s">
        <v>46</v>
      </c>
      <c r="F216" s="4">
        <v>0.76458333333333339</v>
      </c>
      <c r="G216" s="35">
        <v>12.91</v>
      </c>
      <c r="H216" s="6">
        <v>22100</v>
      </c>
      <c r="I216" s="6">
        <v>12000</v>
      </c>
    </row>
    <row r="217" spans="1:9" x14ac:dyDescent="0.25">
      <c r="A217" t="s">
        <v>27</v>
      </c>
      <c r="B217" s="1">
        <v>532744</v>
      </c>
      <c r="C217" s="2">
        <v>45308</v>
      </c>
      <c r="D217" s="3">
        <f t="shared" si="3"/>
        <v>45308</v>
      </c>
      <c r="E217" s="1" t="s">
        <v>16</v>
      </c>
      <c r="F217" s="4">
        <v>0.80694444444444446</v>
      </c>
      <c r="G217" s="35">
        <v>11.3</v>
      </c>
      <c r="H217" s="6">
        <v>22100</v>
      </c>
      <c r="I217" s="6">
        <v>12000</v>
      </c>
    </row>
    <row r="218" spans="1:9" x14ac:dyDescent="0.25">
      <c r="A218" t="s">
        <v>26</v>
      </c>
      <c r="B218" s="1">
        <v>532751</v>
      </c>
      <c r="C218" s="2">
        <v>45308</v>
      </c>
      <c r="D218" s="3">
        <f t="shared" si="3"/>
        <v>45308</v>
      </c>
      <c r="E218" s="1" t="s">
        <v>42</v>
      </c>
      <c r="F218" s="4">
        <v>0.82013888888888886</v>
      </c>
      <c r="G218" s="35">
        <v>10.93</v>
      </c>
      <c r="H218" s="6">
        <v>22100</v>
      </c>
      <c r="I218" s="6">
        <v>12000</v>
      </c>
    </row>
    <row r="219" spans="1:9" x14ac:dyDescent="0.25">
      <c r="A219" t="s">
        <v>26</v>
      </c>
      <c r="B219" s="1">
        <v>532752</v>
      </c>
      <c r="C219" s="2">
        <v>45308</v>
      </c>
      <c r="D219" s="3">
        <f t="shared" si="3"/>
        <v>45308</v>
      </c>
      <c r="E219" s="1" t="s">
        <v>31</v>
      </c>
      <c r="F219" s="4">
        <v>0.82152777777777775</v>
      </c>
      <c r="G219" s="36">
        <v>11.33</v>
      </c>
      <c r="H219" s="6">
        <v>22100</v>
      </c>
      <c r="I219" s="6">
        <v>12000</v>
      </c>
    </row>
    <row r="220" spans="1:9" x14ac:dyDescent="0.25">
      <c r="A220" t="s">
        <v>23</v>
      </c>
      <c r="B220" s="1">
        <v>532759</v>
      </c>
      <c r="C220" s="2">
        <v>45308</v>
      </c>
      <c r="D220" s="3">
        <f t="shared" si="3"/>
        <v>45308</v>
      </c>
      <c r="E220" s="1" t="s">
        <v>32</v>
      </c>
      <c r="F220" s="4">
        <v>0.86041666666666661</v>
      </c>
      <c r="G220" s="37">
        <v>6.52</v>
      </c>
      <c r="H220" s="6">
        <v>22100</v>
      </c>
      <c r="I220" s="6">
        <v>12000</v>
      </c>
    </row>
    <row r="221" spans="1:9" x14ac:dyDescent="0.25">
      <c r="A221" t="s">
        <v>23</v>
      </c>
      <c r="B221" s="1">
        <v>532762</v>
      </c>
      <c r="C221" s="2">
        <v>45308</v>
      </c>
      <c r="D221" s="3">
        <f t="shared" si="3"/>
        <v>45308</v>
      </c>
      <c r="E221" s="1" t="s">
        <v>54</v>
      </c>
      <c r="F221" s="4">
        <v>0.87708333333333333</v>
      </c>
      <c r="G221" s="37">
        <v>7.26</v>
      </c>
      <c r="H221" s="6">
        <v>22100</v>
      </c>
      <c r="I221" s="6">
        <v>12000</v>
      </c>
    </row>
    <row r="222" spans="1:9" x14ac:dyDescent="0.25">
      <c r="A222" t="s">
        <v>23</v>
      </c>
      <c r="B222" s="1">
        <v>532763</v>
      </c>
      <c r="C222" s="2">
        <v>45308</v>
      </c>
      <c r="D222" s="3">
        <f t="shared" si="3"/>
        <v>45308</v>
      </c>
      <c r="E222" s="1" t="s">
        <v>50</v>
      </c>
      <c r="F222" s="4">
        <v>0.88124999999999998</v>
      </c>
      <c r="G222" s="37">
        <v>8.06</v>
      </c>
      <c r="H222" s="6">
        <v>22100</v>
      </c>
      <c r="I222" s="6">
        <v>12000</v>
      </c>
    </row>
    <row r="223" spans="1:9" x14ac:dyDescent="0.25">
      <c r="A223" t="s">
        <v>23</v>
      </c>
      <c r="B223" s="1">
        <v>532765</v>
      </c>
      <c r="C223" s="2">
        <v>45308</v>
      </c>
      <c r="D223" s="3">
        <f t="shared" si="3"/>
        <v>45308</v>
      </c>
      <c r="E223" s="1" t="s">
        <v>14</v>
      </c>
      <c r="F223" s="4">
        <v>0.91805555555555562</v>
      </c>
      <c r="G223" s="38">
        <v>4.95</v>
      </c>
      <c r="H223" s="6">
        <v>22100</v>
      </c>
      <c r="I223" s="6">
        <v>12000</v>
      </c>
    </row>
    <row r="224" spans="1:9" x14ac:dyDescent="0.25">
      <c r="A224" t="s">
        <v>36</v>
      </c>
      <c r="B224" s="1">
        <v>532811</v>
      </c>
      <c r="C224" s="2">
        <v>45309</v>
      </c>
      <c r="D224" s="3">
        <f t="shared" si="3"/>
        <v>45309</v>
      </c>
      <c r="E224" s="1" t="s">
        <v>18</v>
      </c>
      <c r="F224" s="4">
        <v>0.33819444444444446</v>
      </c>
      <c r="G224" s="39">
        <v>11.06</v>
      </c>
      <c r="H224" s="6">
        <v>22100</v>
      </c>
      <c r="I224" s="6">
        <v>12000</v>
      </c>
    </row>
    <row r="225" spans="1:9" x14ac:dyDescent="0.25">
      <c r="A225" t="s">
        <v>37</v>
      </c>
      <c r="B225" s="1">
        <v>532813</v>
      </c>
      <c r="C225" s="2">
        <v>45309</v>
      </c>
      <c r="D225" s="3">
        <f t="shared" si="3"/>
        <v>45309</v>
      </c>
      <c r="E225" s="1" t="s">
        <v>14</v>
      </c>
      <c r="F225" s="4">
        <v>0.34097222222222223</v>
      </c>
      <c r="G225" s="39">
        <v>10.77</v>
      </c>
      <c r="H225" s="6">
        <v>22100</v>
      </c>
      <c r="I225" s="6">
        <v>12000</v>
      </c>
    </row>
    <row r="226" spans="1:9" x14ac:dyDescent="0.25">
      <c r="A226" t="s">
        <v>38</v>
      </c>
      <c r="B226" s="1">
        <v>532826</v>
      </c>
      <c r="C226" s="2">
        <v>45309</v>
      </c>
      <c r="D226" s="3">
        <f t="shared" si="3"/>
        <v>45309</v>
      </c>
      <c r="E226" s="1" t="s">
        <v>16</v>
      </c>
      <c r="F226" s="4">
        <v>0.37777777777777777</v>
      </c>
      <c r="G226" s="39">
        <v>10.84</v>
      </c>
      <c r="H226" s="6">
        <v>22100</v>
      </c>
      <c r="I226" s="6">
        <v>12000</v>
      </c>
    </row>
    <row r="227" spans="1:9" x14ac:dyDescent="0.25">
      <c r="A227" t="s">
        <v>39</v>
      </c>
      <c r="B227" s="1">
        <v>532827</v>
      </c>
      <c r="C227" s="2">
        <v>45309</v>
      </c>
      <c r="D227" s="3">
        <f t="shared" si="3"/>
        <v>45309</v>
      </c>
      <c r="E227" s="1" t="s">
        <v>12</v>
      </c>
      <c r="F227" s="4">
        <v>0.37847222222222227</v>
      </c>
      <c r="G227" s="39">
        <v>12.09</v>
      </c>
      <c r="H227" s="6">
        <v>22100</v>
      </c>
      <c r="I227" s="6">
        <v>12000</v>
      </c>
    </row>
    <row r="228" spans="1:9" x14ac:dyDescent="0.25">
      <c r="A228" t="s">
        <v>37</v>
      </c>
      <c r="B228" s="1">
        <v>532892</v>
      </c>
      <c r="C228" s="2">
        <v>45309</v>
      </c>
      <c r="D228" s="3">
        <f t="shared" si="3"/>
        <v>45309</v>
      </c>
      <c r="E228" s="1" t="s">
        <v>14</v>
      </c>
      <c r="F228" s="4">
        <v>0.49236111111111108</v>
      </c>
      <c r="G228" s="39">
        <v>17.920000000000002</v>
      </c>
      <c r="H228" s="6">
        <v>22100</v>
      </c>
      <c r="I228" s="6">
        <v>12000</v>
      </c>
    </row>
    <row r="229" spans="1:9" x14ac:dyDescent="0.25">
      <c r="A229" t="s">
        <v>36</v>
      </c>
      <c r="B229" s="1">
        <v>532900</v>
      </c>
      <c r="C229" s="2">
        <v>45309</v>
      </c>
      <c r="D229" s="3">
        <f t="shared" si="3"/>
        <v>45309</v>
      </c>
      <c r="E229" s="1" t="s">
        <v>18</v>
      </c>
      <c r="F229" s="4">
        <v>0.51527777777777783</v>
      </c>
      <c r="G229" s="39">
        <v>9.66</v>
      </c>
      <c r="H229" s="6">
        <v>22100</v>
      </c>
      <c r="I229" s="6">
        <v>12000</v>
      </c>
    </row>
    <row r="230" spans="1:9" x14ac:dyDescent="0.25">
      <c r="A230" t="s">
        <v>38</v>
      </c>
      <c r="B230" s="1">
        <v>532915</v>
      </c>
      <c r="C230" s="2">
        <v>45309</v>
      </c>
      <c r="D230" s="3">
        <f t="shared" si="3"/>
        <v>45309</v>
      </c>
      <c r="E230" s="1" t="s">
        <v>16</v>
      </c>
      <c r="F230" s="4">
        <v>0.5493055555555556</v>
      </c>
      <c r="G230" s="39">
        <v>7.1</v>
      </c>
      <c r="H230" s="6">
        <v>22100</v>
      </c>
      <c r="I230" s="6">
        <v>12000</v>
      </c>
    </row>
    <row r="231" spans="1:9" x14ac:dyDescent="0.25">
      <c r="A231" t="s">
        <v>39</v>
      </c>
      <c r="B231" s="1">
        <v>532925</v>
      </c>
      <c r="C231" s="2">
        <v>45309</v>
      </c>
      <c r="D231" s="3">
        <f t="shared" si="3"/>
        <v>45309</v>
      </c>
      <c r="E231" s="1" t="s">
        <v>12</v>
      </c>
      <c r="F231" s="4">
        <v>0.56736111111111109</v>
      </c>
      <c r="G231" s="39">
        <v>7.77</v>
      </c>
      <c r="H231" s="6">
        <v>22100</v>
      </c>
      <c r="I231" s="6">
        <v>12000</v>
      </c>
    </row>
    <row r="232" spans="1:9" x14ac:dyDescent="0.25">
      <c r="A232" t="s">
        <v>23</v>
      </c>
      <c r="B232" s="1">
        <v>532997</v>
      </c>
      <c r="C232" s="2">
        <v>45309</v>
      </c>
      <c r="D232" s="3">
        <f t="shared" si="3"/>
        <v>45309</v>
      </c>
      <c r="E232" s="1" t="s">
        <v>12</v>
      </c>
      <c r="F232" s="4">
        <v>0.81874999999999998</v>
      </c>
      <c r="G232" s="39">
        <v>5.42</v>
      </c>
      <c r="H232" s="6">
        <v>22100</v>
      </c>
      <c r="I232" s="6">
        <v>12000</v>
      </c>
    </row>
    <row r="233" spans="1:9" x14ac:dyDescent="0.25">
      <c r="A233" t="s">
        <v>13</v>
      </c>
      <c r="B233" s="1">
        <v>533037</v>
      </c>
      <c r="C233" s="2">
        <v>45310</v>
      </c>
      <c r="D233" s="3">
        <f t="shared" si="3"/>
        <v>45310</v>
      </c>
      <c r="E233" s="1" t="s">
        <v>14</v>
      </c>
      <c r="F233" s="4">
        <v>0.34513888888888888</v>
      </c>
      <c r="G233" s="39">
        <v>11.65</v>
      </c>
      <c r="H233" s="6">
        <v>22100</v>
      </c>
      <c r="I233" s="6">
        <v>12000</v>
      </c>
    </row>
    <row r="234" spans="1:9" x14ac:dyDescent="0.25">
      <c r="A234" t="s">
        <v>15</v>
      </c>
      <c r="B234" s="1">
        <v>533040</v>
      </c>
      <c r="C234" s="2">
        <v>45310</v>
      </c>
      <c r="D234" s="3">
        <f t="shared" si="3"/>
        <v>45310</v>
      </c>
      <c r="E234" s="1" t="s">
        <v>16</v>
      </c>
      <c r="F234" s="4">
        <v>0.3576388888888889</v>
      </c>
      <c r="G234" s="39">
        <v>12.72</v>
      </c>
      <c r="H234" s="6">
        <v>22100</v>
      </c>
      <c r="I234" s="6">
        <v>12000</v>
      </c>
    </row>
    <row r="235" spans="1:9" x14ac:dyDescent="0.25">
      <c r="A235" t="s">
        <v>17</v>
      </c>
      <c r="B235" s="1">
        <v>533042</v>
      </c>
      <c r="C235" s="2">
        <v>45310</v>
      </c>
      <c r="D235" s="3">
        <f t="shared" si="3"/>
        <v>45310</v>
      </c>
      <c r="E235" s="1" t="s">
        <v>18</v>
      </c>
      <c r="F235" s="4">
        <v>0.36527777777777781</v>
      </c>
      <c r="G235" s="40">
        <v>12.16</v>
      </c>
      <c r="H235" s="6">
        <v>22100</v>
      </c>
      <c r="I235" s="6">
        <v>12000</v>
      </c>
    </row>
    <row r="236" spans="1:9" x14ac:dyDescent="0.25">
      <c r="A236" t="s">
        <v>11</v>
      </c>
      <c r="B236" s="1">
        <v>533044</v>
      </c>
      <c r="C236" s="2">
        <v>45310</v>
      </c>
      <c r="D236" s="3">
        <f t="shared" si="3"/>
        <v>45310</v>
      </c>
      <c r="E236" s="1" t="s">
        <v>12</v>
      </c>
      <c r="F236" s="4">
        <v>0.36874999999999997</v>
      </c>
      <c r="G236" s="40">
        <v>11.74</v>
      </c>
      <c r="H236" s="6">
        <v>22100</v>
      </c>
      <c r="I236" s="6">
        <v>12000</v>
      </c>
    </row>
    <row r="237" spans="1:9" x14ac:dyDescent="0.25">
      <c r="A237" t="s">
        <v>17</v>
      </c>
      <c r="B237" s="1">
        <v>533126</v>
      </c>
      <c r="C237" s="2">
        <v>45310</v>
      </c>
      <c r="D237" s="3">
        <f t="shared" si="3"/>
        <v>45310</v>
      </c>
      <c r="E237" s="1" t="s">
        <v>46</v>
      </c>
      <c r="F237" s="4">
        <v>0.46111111111111108</v>
      </c>
      <c r="G237" s="40">
        <v>10.89</v>
      </c>
      <c r="H237" s="6">
        <v>22100</v>
      </c>
      <c r="I237" s="6">
        <v>12000</v>
      </c>
    </row>
    <row r="238" spans="1:9" x14ac:dyDescent="0.25">
      <c r="A238" t="s">
        <v>17</v>
      </c>
      <c r="B238" s="1">
        <v>533128</v>
      </c>
      <c r="C238" s="2">
        <v>45310</v>
      </c>
      <c r="D238" s="3">
        <f t="shared" si="3"/>
        <v>45310</v>
      </c>
      <c r="E238" s="1" t="s">
        <v>29</v>
      </c>
      <c r="F238" s="4">
        <v>0.4680555555555555</v>
      </c>
      <c r="G238" s="40">
        <v>0.53</v>
      </c>
      <c r="H238" s="6">
        <v>22100</v>
      </c>
      <c r="I238" s="6">
        <v>12000</v>
      </c>
    </row>
    <row r="239" spans="1:9" x14ac:dyDescent="0.25">
      <c r="A239" t="s">
        <v>15</v>
      </c>
      <c r="B239" s="1">
        <v>533146</v>
      </c>
      <c r="C239" s="2">
        <v>45310</v>
      </c>
      <c r="D239" s="3">
        <f t="shared" si="3"/>
        <v>45310</v>
      </c>
      <c r="E239" s="1" t="s">
        <v>16</v>
      </c>
      <c r="F239" s="4">
        <v>0.53194444444444444</v>
      </c>
      <c r="G239" s="40">
        <v>11.43</v>
      </c>
      <c r="H239" s="6">
        <v>22100</v>
      </c>
      <c r="I239" s="6">
        <v>12000</v>
      </c>
    </row>
    <row r="240" spans="1:9" x14ac:dyDescent="0.25">
      <c r="A240" t="s">
        <v>13</v>
      </c>
      <c r="B240" s="1">
        <v>533153</v>
      </c>
      <c r="C240" s="2">
        <v>45310</v>
      </c>
      <c r="D240" s="3">
        <f t="shared" si="3"/>
        <v>45310</v>
      </c>
      <c r="E240" s="1" t="s">
        <v>14</v>
      </c>
      <c r="F240" s="4">
        <v>0.54652777777777783</v>
      </c>
      <c r="G240" s="40">
        <v>13.81</v>
      </c>
      <c r="H240" s="6">
        <v>22100</v>
      </c>
      <c r="I240" s="6">
        <v>12000</v>
      </c>
    </row>
    <row r="241" spans="1:9" x14ac:dyDescent="0.25">
      <c r="A241" t="s">
        <v>11</v>
      </c>
      <c r="B241" s="1">
        <v>533160</v>
      </c>
      <c r="C241" s="2">
        <v>45310</v>
      </c>
      <c r="D241" s="3">
        <f t="shared" si="3"/>
        <v>45310</v>
      </c>
      <c r="E241" s="1" t="s">
        <v>12</v>
      </c>
      <c r="F241" s="4">
        <v>0.54375000000000007</v>
      </c>
      <c r="G241" s="40">
        <v>10.26</v>
      </c>
      <c r="H241" s="6">
        <v>22100</v>
      </c>
      <c r="I241" s="6">
        <v>12000</v>
      </c>
    </row>
    <row r="242" spans="1:9" x14ac:dyDescent="0.25">
      <c r="A242" t="s">
        <v>17</v>
      </c>
      <c r="B242" s="1">
        <v>533170</v>
      </c>
      <c r="C242" s="2">
        <v>45310</v>
      </c>
      <c r="D242" s="3">
        <f t="shared" si="3"/>
        <v>45310</v>
      </c>
      <c r="E242" s="1" t="s">
        <v>18</v>
      </c>
      <c r="F242" s="4">
        <v>0.6333333333333333</v>
      </c>
      <c r="G242" s="40">
        <v>13.5</v>
      </c>
      <c r="H242" s="6">
        <v>22100</v>
      </c>
      <c r="I242" s="6">
        <v>12000</v>
      </c>
    </row>
    <row r="243" spans="1:9" x14ac:dyDescent="0.25">
      <c r="A243" t="s">
        <v>17</v>
      </c>
      <c r="B243" s="1">
        <v>533172</v>
      </c>
      <c r="C243" s="2">
        <v>45310</v>
      </c>
      <c r="D243" s="3">
        <f t="shared" si="3"/>
        <v>45310</v>
      </c>
      <c r="E243" s="1" t="s">
        <v>30</v>
      </c>
      <c r="F243" s="4">
        <v>0.6479166666666667</v>
      </c>
      <c r="G243" s="40">
        <v>3.02</v>
      </c>
      <c r="H243" s="6">
        <v>22100</v>
      </c>
      <c r="I243" s="6">
        <v>12000</v>
      </c>
    </row>
    <row r="244" spans="1:9" x14ac:dyDescent="0.25">
      <c r="A244" t="s">
        <v>23</v>
      </c>
      <c r="B244" s="1">
        <v>533213</v>
      </c>
      <c r="C244" s="2">
        <v>45310</v>
      </c>
      <c r="D244" s="3">
        <f t="shared" si="3"/>
        <v>45310</v>
      </c>
      <c r="E244" s="1" t="s">
        <v>42</v>
      </c>
      <c r="F244" s="4">
        <v>0.85</v>
      </c>
      <c r="G244" s="40">
        <v>7.3</v>
      </c>
      <c r="H244" s="6">
        <v>22100</v>
      </c>
      <c r="I244" s="6">
        <v>12000</v>
      </c>
    </row>
    <row r="245" spans="1:9" x14ac:dyDescent="0.25">
      <c r="A245" t="s">
        <v>23</v>
      </c>
      <c r="B245" s="1">
        <v>533222</v>
      </c>
      <c r="C245" s="2">
        <v>45310</v>
      </c>
      <c r="D245" s="3">
        <f t="shared" si="3"/>
        <v>45310</v>
      </c>
      <c r="E245" s="1" t="s">
        <v>14</v>
      </c>
      <c r="F245" s="4">
        <v>0.85833333333333339</v>
      </c>
      <c r="G245" s="40">
        <v>7.51</v>
      </c>
      <c r="H245" s="6">
        <v>22100</v>
      </c>
      <c r="I245" s="6">
        <v>12000</v>
      </c>
    </row>
    <row r="246" spans="1:9" x14ac:dyDescent="0.25">
      <c r="A246" t="s">
        <v>23</v>
      </c>
      <c r="B246" s="1">
        <v>533223</v>
      </c>
      <c r="C246" s="2">
        <v>45310</v>
      </c>
      <c r="D246" s="3">
        <f t="shared" si="3"/>
        <v>45310</v>
      </c>
      <c r="E246" s="1" t="s">
        <v>16</v>
      </c>
      <c r="F246" s="4">
        <v>0.85902777777777783</v>
      </c>
      <c r="G246" s="41">
        <v>5.8</v>
      </c>
      <c r="H246" s="6">
        <v>22100</v>
      </c>
      <c r="I246" s="6">
        <v>12000</v>
      </c>
    </row>
    <row r="247" spans="1:9" x14ac:dyDescent="0.25">
      <c r="A247" t="s">
        <v>23</v>
      </c>
      <c r="B247" s="1">
        <v>533224</v>
      </c>
      <c r="C247" s="2">
        <v>45310</v>
      </c>
      <c r="D247" s="3">
        <f t="shared" si="3"/>
        <v>45310</v>
      </c>
      <c r="E247" s="1" t="s">
        <v>32</v>
      </c>
      <c r="F247" s="4">
        <v>0.87152777777777779</v>
      </c>
      <c r="G247" s="41">
        <v>7.46</v>
      </c>
      <c r="H247" s="6">
        <v>22100</v>
      </c>
      <c r="I247" s="6">
        <v>12000</v>
      </c>
    </row>
    <row r="248" spans="1:9" x14ac:dyDescent="0.25">
      <c r="A248" t="s">
        <v>45</v>
      </c>
      <c r="B248" s="1">
        <v>533246</v>
      </c>
      <c r="C248" s="2">
        <v>45311</v>
      </c>
      <c r="D248" s="3">
        <f t="shared" si="3"/>
        <v>45311</v>
      </c>
      <c r="E248" s="1" t="s">
        <v>10</v>
      </c>
      <c r="F248" s="4">
        <v>0.22916666666666666</v>
      </c>
      <c r="G248" s="41">
        <v>0.73</v>
      </c>
      <c r="H248" s="6">
        <v>22100</v>
      </c>
      <c r="I248" s="6">
        <v>12000</v>
      </c>
    </row>
    <row r="249" spans="1:9" x14ac:dyDescent="0.25">
      <c r="A249" t="s">
        <v>24</v>
      </c>
      <c r="B249" s="1">
        <v>533251</v>
      </c>
      <c r="C249" s="2">
        <v>45311</v>
      </c>
      <c r="D249" s="3">
        <f t="shared" si="3"/>
        <v>45311</v>
      </c>
      <c r="E249" s="1" t="s">
        <v>18</v>
      </c>
      <c r="F249" s="4">
        <v>0.28472222222222221</v>
      </c>
      <c r="G249" s="41">
        <v>13.93</v>
      </c>
      <c r="H249" s="6">
        <v>22100</v>
      </c>
      <c r="I249" s="6">
        <v>12000</v>
      </c>
    </row>
    <row r="250" spans="1:9" x14ac:dyDescent="0.25">
      <c r="A250" t="s">
        <v>25</v>
      </c>
      <c r="B250" s="1">
        <v>533254</v>
      </c>
      <c r="C250" s="2">
        <v>45311</v>
      </c>
      <c r="D250" s="3">
        <f t="shared" si="3"/>
        <v>45311</v>
      </c>
      <c r="E250" s="1" t="s">
        <v>14</v>
      </c>
      <c r="F250" s="4">
        <v>0.30694444444444441</v>
      </c>
      <c r="G250" s="42">
        <v>11.89</v>
      </c>
      <c r="H250" s="6">
        <v>22100</v>
      </c>
      <c r="I250" s="6">
        <v>12000</v>
      </c>
    </row>
    <row r="251" spans="1:9" x14ac:dyDescent="0.25">
      <c r="A251" t="s">
        <v>27</v>
      </c>
      <c r="B251" s="1">
        <v>533260</v>
      </c>
      <c r="C251" s="2">
        <v>45311</v>
      </c>
      <c r="D251" s="3">
        <f t="shared" si="3"/>
        <v>45311</v>
      </c>
      <c r="E251" s="1" t="s">
        <v>46</v>
      </c>
      <c r="F251" s="4">
        <v>0.3263888888888889</v>
      </c>
      <c r="G251" s="42">
        <v>11.66</v>
      </c>
      <c r="H251" s="6">
        <v>22100</v>
      </c>
      <c r="I251" s="6">
        <v>12000</v>
      </c>
    </row>
    <row r="252" spans="1:9" x14ac:dyDescent="0.25">
      <c r="A252" t="s">
        <v>26</v>
      </c>
      <c r="B252" s="1">
        <v>533268</v>
      </c>
      <c r="C252" s="2">
        <v>45311</v>
      </c>
      <c r="D252" s="3">
        <f t="shared" si="3"/>
        <v>45311</v>
      </c>
      <c r="E252" s="1" t="s">
        <v>35</v>
      </c>
      <c r="F252" s="4">
        <v>0.35902777777777778</v>
      </c>
      <c r="G252" s="42">
        <v>12.51</v>
      </c>
      <c r="H252" s="6">
        <v>22100</v>
      </c>
      <c r="I252" s="6">
        <v>12000</v>
      </c>
    </row>
    <row r="253" spans="1:9" x14ac:dyDescent="0.25">
      <c r="A253" t="s">
        <v>24</v>
      </c>
      <c r="B253" s="1">
        <v>533311</v>
      </c>
      <c r="C253" s="2">
        <v>45311</v>
      </c>
      <c r="D253" s="3">
        <f t="shared" si="3"/>
        <v>45311</v>
      </c>
      <c r="E253" s="1" t="s">
        <v>18</v>
      </c>
      <c r="F253" s="4">
        <v>0.43611111111111112</v>
      </c>
      <c r="G253" s="42">
        <v>10.06</v>
      </c>
      <c r="H253" s="6">
        <v>22100</v>
      </c>
      <c r="I253" s="6">
        <v>12000</v>
      </c>
    </row>
    <row r="254" spans="1:9" x14ac:dyDescent="0.25">
      <c r="A254" t="s">
        <v>25</v>
      </c>
      <c r="B254" s="1">
        <v>533329</v>
      </c>
      <c r="C254" s="2">
        <v>45311</v>
      </c>
      <c r="D254" s="3">
        <f t="shared" si="3"/>
        <v>45311</v>
      </c>
      <c r="E254" s="1" t="s">
        <v>14</v>
      </c>
      <c r="F254" s="4">
        <v>0.47083333333333338</v>
      </c>
      <c r="G254" s="42">
        <v>9.85</v>
      </c>
      <c r="H254" s="6">
        <v>22100</v>
      </c>
      <c r="I254" s="6">
        <v>12000</v>
      </c>
    </row>
    <row r="255" spans="1:9" x14ac:dyDescent="0.25">
      <c r="A255" t="s">
        <v>24</v>
      </c>
      <c r="B255" s="1">
        <v>533359</v>
      </c>
      <c r="C255" s="2">
        <v>45311</v>
      </c>
      <c r="D255" s="3">
        <f t="shared" si="3"/>
        <v>45311</v>
      </c>
      <c r="E255" s="1" t="s">
        <v>12</v>
      </c>
      <c r="F255" s="4">
        <v>0.54236111111111118</v>
      </c>
      <c r="G255" s="42">
        <v>9.6</v>
      </c>
      <c r="H255" s="6">
        <v>22100</v>
      </c>
      <c r="I255" s="6">
        <v>12000</v>
      </c>
    </row>
    <row r="256" spans="1:9" x14ac:dyDescent="0.25">
      <c r="A256" t="s">
        <v>27</v>
      </c>
      <c r="B256" s="1">
        <v>533361</v>
      </c>
      <c r="C256" s="2">
        <v>45311</v>
      </c>
      <c r="D256" s="3">
        <f t="shared" si="3"/>
        <v>45311</v>
      </c>
      <c r="E256" s="1" t="s">
        <v>46</v>
      </c>
      <c r="F256" s="4">
        <v>0.5444444444444444</v>
      </c>
      <c r="G256" s="42">
        <v>11.61</v>
      </c>
      <c r="H256" s="6">
        <v>22100</v>
      </c>
      <c r="I256" s="6">
        <v>12000</v>
      </c>
    </row>
    <row r="257" spans="1:9" x14ac:dyDescent="0.25">
      <c r="A257" t="s">
        <v>26</v>
      </c>
      <c r="B257" s="1">
        <v>533363</v>
      </c>
      <c r="C257" s="2">
        <v>45311</v>
      </c>
      <c r="D257" s="3">
        <f t="shared" ref="D257:D320" si="4">+C257</f>
        <v>45311</v>
      </c>
      <c r="E257" s="1" t="s">
        <v>35</v>
      </c>
      <c r="F257" s="4">
        <v>0.54722222222222217</v>
      </c>
      <c r="G257" s="40">
        <v>11.59</v>
      </c>
      <c r="H257" s="6">
        <v>22100</v>
      </c>
      <c r="I257" s="6">
        <v>12000</v>
      </c>
    </row>
    <row r="258" spans="1:9" x14ac:dyDescent="0.25">
      <c r="A258" t="s">
        <v>23</v>
      </c>
      <c r="B258" s="1">
        <v>533404</v>
      </c>
      <c r="C258" s="2">
        <v>45311</v>
      </c>
      <c r="D258" s="3">
        <f t="shared" si="4"/>
        <v>45311</v>
      </c>
      <c r="E258" s="1" t="s">
        <v>44</v>
      </c>
      <c r="F258" s="4">
        <v>0.74305555555555547</v>
      </c>
      <c r="G258" s="40">
        <v>3.44</v>
      </c>
      <c r="H258" s="6">
        <v>22100</v>
      </c>
      <c r="I258" s="6">
        <v>12000</v>
      </c>
    </row>
    <row r="259" spans="1:9" x14ac:dyDescent="0.25">
      <c r="A259" t="s">
        <v>55</v>
      </c>
      <c r="B259" s="1">
        <v>533421</v>
      </c>
      <c r="C259" s="2">
        <v>45312</v>
      </c>
      <c r="D259" s="3">
        <f t="shared" si="4"/>
        <v>45312</v>
      </c>
      <c r="E259" s="1" t="s">
        <v>14</v>
      </c>
      <c r="F259" s="4">
        <v>0.35000000000000003</v>
      </c>
      <c r="G259" s="40">
        <v>2.35</v>
      </c>
      <c r="H259" s="6">
        <v>22100</v>
      </c>
      <c r="I259" s="6">
        <v>12000</v>
      </c>
    </row>
    <row r="260" spans="1:9" x14ac:dyDescent="0.25">
      <c r="A260" t="s">
        <v>55</v>
      </c>
      <c r="B260" s="1">
        <v>533425</v>
      </c>
      <c r="C260" s="2">
        <v>45312</v>
      </c>
      <c r="D260" s="3">
        <f t="shared" si="4"/>
        <v>45312</v>
      </c>
      <c r="E260" s="1" t="s">
        <v>12</v>
      </c>
      <c r="F260" s="4">
        <v>0.36805555555555558</v>
      </c>
      <c r="G260" s="40">
        <v>2.93</v>
      </c>
      <c r="H260" s="6">
        <v>22100</v>
      </c>
      <c r="I260" s="6">
        <v>12000</v>
      </c>
    </row>
    <row r="261" spans="1:9" x14ac:dyDescent="0.25">
      <c r="A261" t="s">
        <v>55</v>
      </c>
      <c r="B261" s="1">
        <v>533426</v>
      </c>
      <c r="C261" s="2">
        <v>45312</v>
      </c>
      <c r="D261" s="3">
        <f t="shared" si="4"/>
        <v>45312</v>
      </c>
      <c r="E261" s="1" t="s">
        <v>31</v>
      </c>
      <c r="F261" s="4">
        <v>0.36944444444444446</v>
      </c>
      <c r="G261" s="40">
        <v>6.34</v>
      </c>
      <c r="H261" s="6">
        <v>22100</v>
      </c>
      <c r="I261" s="6">
        <v>12000</v>
      </c>
    </row>
    <row r="262" spans="1:9" x14ac:dyDescent="0.25">
      <c r="A262" t="s">
        <v>55</v>
      </c>
      <c r="B262" s="1">
        <v>533427</v>
      </c>
      <c r="C262" s="2">
        <v>45312</v>
      </c>
      <c r="D262" s="3">
        <f t="shared" si="4"/>
        <v>45312</v>
      </c>
      <c r="E262" s="1" t="s">
        <v>41</v>
      </c>
      <c r="F262" s="4">
        <v>0.3923611111111111</v>
      </c>
      <c r="G262" s="40">
        <v>4.33</v>
      </c>
      <c r="H262" s="6">
        <v>22100</v>
      </c>
      <c r="I262" s="6">
        <v>12000</v>
      </c>
    </row>
    <row r="263" spans="1:9" x14ac:dyDescent="0.25">
      <c r="A263" t="s">
        <v>55</v>
      </c>
      <c r="B263" s="1">
        <v>533429</v>
      </c>
      <c r="C263" s="2">
        <v>45312</v>
      </c>
      <c r="D263" s="3">
        <f t="shared" si="4"/>
        <v>45312</v>
      </c>
      <c r="E263" s="1" t="s">
        <v>52</v>
      </c>
      <c r="F263" s="4">
        <v>0.40416666666666662</v>
      </c>
      <c r="G263" s="40">
        <v>6.02</v>
      </c>
      <c r="H263" s="6">
        <v>22100</v>
      </c>
      <c r="I263" s="6">
        <v>12000</v>
      </c>
    </row>
    <row r="264" spans="1:9" x14ac:dyDescent="0.25">
      <c r="A264" t="s">
        <v>55</v>
      </c>
      <c r="B264" s="1">
        <v>533430</v>
      </c>
      <c r="C264" s="2">
        <v>45312</v>
      </c>
      <c r="D264" s="3">
        <f t="shared" si="4"/>
        <v>45312</v>
      </c>
      <c r="E264" s="1" t="s">
        <v>22</v>
      </c>
      <c r="F264" s="4">
        <v>0.41944444444444445</v>
      </c>
      <c r="G264" s="40">
        <v>7.85</v>
      </c>
      <c r="H264" s="6">
        <v>22100</v>
      </c>
      <c r="I264" s="6">
        <v>12000</v>
      </c>
    </row>
    <row r="265" spans="1:9" x14ac:dyDescent="0.25">
      <c r="A265" t="s">
        <v>55</v>
      </c>
      <c r="B265" s="1">
        <v>533431</v>
      </c>
      <c r="C265" s="2">
        <v>45312</v>
      </c>
      <c r="D265" s="3">
        <f t="shared" si="4"/>
        <v>45312</v>
      </c>
      <c r="E265" s="1" t="s">
        <v>56</v>
      </c>
      <c r="F265" s="4">
        <v>0.42777777777777781</v>
      </c>
      <c r="G265" s="40">
        <v>3.55</v>
      </c>
      <c r="H265" s="6">
        <v>22100</v>
      </c>
      <c r="I265" s="6">
        <v>12000</v>
      </c>
    </row>
    <row r="266" spans="1:9" x14ac:dyDescent="0.25">
      <c r="A266" t="s">
        <v>55</v>
      </c>
      <c r="B266" s="1">
        <v>533433</v>
      </c>
      <c r="C266" s="2">
        <v>45312</v>
      </c>
      <c r="D266" s="3">
        <f t="shared" si="4"/>
        <v>45312</v>
      </c>
      <c r="E266" s="1" t="s">
        <v>57</v>
      </c>
      <c r="F266" s="4">
        <v>0.4375</v>
      </c>
      <c r="G266" s="40">
        <v>7.36</v>
      </c>
      <c r="H266" s="6">
        <v>22100</v>
      </c>
      <c r="I266" s="6">
        <v>12000</v>
      </c>
    </row>
    <row r="267" spans="1:9" x14ac:dyDescent="0.25">
      <c r="A267" t="s">
        <v>55</v>
      </c>
      <c r="B267" s="1">
        <v>533435</v>
      </c>
      <c r="C267" s="2">
        <v>45312</v>
      </c>
      <c r="D267" s="3">
        <f t="shared" si="4"/>
        <v>45312</v>
      </c>
      <c r="E267" s="1" t="s">
        <v>16</v>
      </c>
      <c r="F267" s="4">
        <v>0.47083333333333338</v>
      </c>
      <c r="G267" s="40">
        <v>5.07</v>
      </c>
      <c r="H267" s="6">
        <v>22100</v>
      </c>
      <c r="I267" s="6">
        <v>12000</v>
      </c>
    </row>
    <row r="268" spans="1:9" x14ac:dyDescent="0.25">
      <c r="A268" t="s">
        <v>55</v>
      </c>
      <c r="B268" s="1">
        <v>533443</v>
      </c>
      <c r="C268" s="2">
        <v>45312</v>
      </c>
      <c r="D268" s="3">
        <f t="shared" si="4"/>
        <v>45312</v>
      </c>
      <c r="E268" s="1" t="s">
        <v>58</v>
      </c>
      <c r="F268" s="4">
        <v>0.49236111111111108</v>
      </c>
      <c r="G268" s="41">
        <v>5.07</v>
      </c>
      <c r="H268" s="6">
        <v>22100</v>
      </c>
      <c r="I268" s="6">
        <v>12000</v>
      </c>
    </row>
    <row r="269" spans="1:9" x14ac:dyDescent="0.25">
      <c r="A269" t="s">
        <v>55</v>
      </c>
      <c r="B269" s="1">
        <v>533445</v>
      </c>
      <c r="C269" s="2">
        <v>45312</v>
      </c>
      <c r="D269" s="3">
        <f t="shared" si="4"/>
        <v>45312</v>
      </c>
      <c r="E269" s="1" t="s">
        <v>14</v>
      </c>
      <c r="F269" s="4">
        <v>0.50902777777777775</v>
      </c>
      <c r="G269" s="41">
        <v>4.28</v>
      </c>
      <c r="H269" s="6">
        <v>22100</v>
      </c>
      <c r="I269" s="6">
        <v>12000</v>
      </c>
    </row>
    <row r="270" spans="1:9" x14ac:dyDescent="0.25">
      <c r="A270" t="s">
        <v>55</v>
      </c>
      <c r="B270" s="1">
        <v>533446</v>
      </c>
      <c r="C270" s="2">
        <v>45312</v>
      </c>
      <c r="D270" s="3">
        <f t="shared" si="4"/>
        <v>45312</v>
      </c>
      <c r="E270" s="1" t="s">
        <v>31</v>
      </c>
      <c r="F270" s="4">
        <v>0.53749999999999998</v>
      </c>
      <c r="G270" s="41">
        <v>5.72</v>
      </c>
      <c r="H270" s="6">
        <v>22100</v>
      </c>
      <c r="I270" s="6">
        <v>12000</v>
      </c>
    </row>
    <row r="271" spans="1:9" x14ac:dyDescent="0.25">
      <c r="A271" t="s">
        <v>55</v>
      </c>
      <c r="B271" s="1">
        <v>533448</v>
      </c>
      <c r="C271" s="2">
        <v>45312</v>
      </c>
      <c r="D271" s="3">
        <f t="shared" si="4"/>
        <v>45312</v>
      </c>
      <c r="E271" s="1" t="s">
        <v>12</v>
      </c>
      <c r="F271" s="4">
        <v>0.56111111111111112</v>
      </c>
      <c r="G271" s="41">
        <v>4.2</v>
      </c>
      <c r="H271" s="6">
        <v>22100</v>
      </c>
      <c r="I271" s="6">
        <v>12000</v>
      </c>
    </row>
    <row r="272" spans="1:9" x14ac:dyDescent="0.25">
      <c r="A272" t="s">
        <v>55</v>
      </c>
      <c r="B272" s="1">
        <v>533449</v>
      </c>
      <c r="C272" s="2">
        <v>45312</v>
      </c>
      <c r="D272" s="3">
        <f t="shared" si="4"/>
        <v>45312</v>
      </c>
      <c r="E272" s="1" t="s">
        <v>41</v>
      </c>
      <c r="F272" s="4">
        <v>0.56666666666666665</v>
      </c>
      <c r="G272" s="42">
        <v>4.22</v>
      </c>
      <c r="H272" s="6">
        <v>22100</v>
      </c>
      <c r="I272" s="6">
        <v>12000</v>
      </c>
    </row>
    <row r="273" spans="1:9" x14ac:dyDescent="0.25">
      <c r="A273" t="s">
        <v>55</v>
      </c>
      <c r="B273" s="1">
        <v>533451</v>
      </c>
      <c r="C273" s="2">
        <v>45312</v>
      </c>
      <c r="D273" s="3">
        <f t="shared" si="4"/>
        <v>45312</v>
      </c>
      <c r="E273" s="1" t="s">
        <v>22</v>
      </c>
      <c r="F273" s="4">
        <v>0.59861111111111109</v>
      </c>
      <c r="G273" s="42">
        <v>4.5999999999999996</v>
      </c>
      <c r="H273" s="6">
        <v>22100</v>
      </c>
      <c r="I273" s="6">
        <v>12000</v>
      </c>
    </row>
    <row r="274" spans="1:9" x14ac:dyDescent="0.25">
      <c r="A274" t="s">
        <v>55</v>
      </c>
      <c r="B274" s="1">
        <v>533454</v>
      </c>
      <c r="C274" s="2">
        <v>45312</v>
      </c>
      <c r="D274" s="3">
        <f t="shared" si="4"/>
        <v>45312</v>
      </c>
      <c r="E274" s="1" t="s">
        <v>52</v>
      </c>
      <c r="F274" s="4">
        <v>0.62777777777777777</v>
      </c>
      <c r="G274" s="42">
        <v>6.35</v>
      </c>
      <c r="H274" s="6">
        <v>22100</v>
      </c>
      <c r="I274" s="6">
        <v>12000</v>
      </c>
    </row>
    <row r="275" spans="1:9" x14ac:dyDescent="0.25">
      <c r="A275" t="s">
        <v>55</v>
      </c>
      <c r="B275" s="1">
        <v>533456</v>
      </c>
      <c r="C275" s="2">
        <v>45312</v>
      </c>
      <c r="D275" s="3">
        <f t="shared" si="4"/>
        <v>45312</v>
      </c>
      <c r="E275" s="1" t="s">
        <v>14</v>
      </c>
      <c r="F275" s="4">
        <v>0.63472222222222219</v>
      </c>
      <c r="G275" s="42">
        <v>2.02</v>
      </c>
      <c r="H275" s="6">
        <v>22100</v>
      </c>
      <c r="I275" s="6">
        <v>12000</v>
      </c>
    </row>
    <row r="276" spans="1:9" x14ac:dyDescent="0.25">
      <c r="A276" t="s">
        <v>55</v>
      </c>
      <c r="B276" s="1">
        <v>533457</v>
      </c>
      <c r="C276" s="2">
        <v>45312</v>
      </c>
      <c r="D276" s="3">
        <f t="shared" si="4"/>
        <v>45312</v>
      </c>
      <c r="E276" s="1" t="s">
        <v>21</v>
      </c>
      <c r="F276" s="4">
        <v>0.65138888888888891</v>
      </c>
      <c r="G276" s="42">
        <v>4.34</v>
      </c>
      <c r="H276" s="6">
        <v>22100</v>
      </c>
      <c r="I276" s="6">
        <v>12000</v>
      </c>
    </row>
    <row r="277" spans="1:9" x14ac:dyDescent="0.25">
      <c r="A277" t="s">
        <v>55</v>
      </c>
      <c r="B277" s="1">
        <v>533461</v>
      </c>
      <c r="C277" s="2">
        <v>45312</v>
      </c>
      <c r="D277" s="3">
        <f t="shared" si="4"/>
        <v>45312</v>
      </c>
      <c r="E277" s="1" t="s">
        <v>57</v>
      </c>
      <c r="F277" s="4">
        <v>0.66527777777777775</v>
      </c>
      <c r="G277" s="42">
        <v>5.89</v>
      </c>
      <c r="H277" s="6">
        <v>22100</v>
      </c>
      <c r="I277" s="6">
        <v>12000</v>
      </c>
    </row>
    <row r="278" spans="1:9" x14ac:dyDescent="0.25">
      <c r="A278" t="s">
        <v>55</v>
      </c>
      <c r="B278" s="1">
        <v>533462</v>
      </c>
      <c r="C278" s="2">
        <v>45312</v>
      </c>
      <c r="D278" s="3">
        <f t="shared" si="4"/>
        <v>45312</v>
      </c>
      <c r="E278" s="1" t="s">
        <v>58</v>
      </c>
      <c r="F278" s="4">
        <v>0.66736111111111107</v>
      </c>
      <c r="G278" s="42">
        <v>4.51</v>
      </c>
      <c r="H278" s="6">
        <v>22100</v>
      </c>
      <c r="I278" s="6">
        <v>12000</v>
      </c>
    </row>
    <row r="279" spans="1:9" x14ac:dyDescent="0.25">
      <c r="A279" t="s">
        <v>55</v>
      </c>
      <c r="B279" s="1">
        <v>533463</v>
      </c>
      <c r="C279" s="2">
        <v>45312</v>
      </c>
      <c r="D279" s="3">
        <f t="shared" si="4"/>
        <v>45312</v>
      </c>
      <c r="E279" s="1" t="s">
        <v>16</v>
      </c>
      <c r="F279" s="4">
        <v>0.68958333333333333</v>
      </c>
      <c r="G279" s="42">
        <v>3.03</v>
      </c>
      <c r="H279" s="6">
        <v>22100</v>
      </c>
      <c r="I279" s="6">
        <v>12000</v>
      </c>
    </row>
    <row r="280" spans="1:9" x14ac:dyDescent="0.25">
      <c r="A280" t="s">
        <v>55</v>
      </c>
      <c r="B280" s="1">
        <v>533464</v>
      </c>
      <c r="C280" s="2">
        <v>45312</v>
      </c>
      <c r="D280" s="3">
        <f t="shared" si="4"/>
        <v>45312</v>
      </c>
      <c r="E280" s="1" t="s">
        <v>41</v>
      </c>
      <c r="F280" s="4">
        <v>0.70347222222222217</v>
      </c>
      <c r="G280" s="42">
        <v>3.4</v>
      </c>
      <c r="H280" s="6">
        <v>22100</v>
      </c>
      <c r="I280" s="6">
        <v>12000</v>
      </c>
    </row>
    <row r="281" spans="1:9" x14ac:dyDescent="0.25">
      <c r="A281" t="s">
        <v>55</v>
      </c>
      <c r="B281" s="1">
        <v>533465</v>
      </c>
      <c r="C281" s="2">
        <v>45312</v>
      </c>
      <c r="D281" s="3">
        <f t="shared" si="4"/>
        <v>45312</v>
      </c>
      <c r="E281" s="1" t="s">
        <v>31</v>
      </c>
      <c r="F281" s="4">
        <v>0.70486111111111116</v>
      </c>
      <c r="G281" s="42">
        <v>5.6</v>
      </c>
      <c r="H281" s="6">
        <v>22100</v>
      </c>
      <c r="I281" s="6">
        <v>12000</v>
      </c>
    </row>
    <row r="282" spans="1:9" x14ac:dyDescent="0.25">
      <c r="A282" t="s">
        <v>55</v>
      </c>
      <c r="B282" s="1">
        <v>533466</v>
      </c>
      <c r="C282" s="2">
        <v>45312</v>
      </c>
      <c r="D282" s="3">
        <f t="shared" si="4"/>
        <v>45312</v>
      </c>
      <c r="E282" s="1" t="s">
        <v>12</v>
      </c>
      <c r="F282" s="4">
        <v>0.7055555555555556</v>
      </c>
      <c r="G282" s="43">
        <v>2.67</v>
      </c>
      <c r="H282" s="6">
        <v>22100</v>
      </c>
      <c r="I282" s="6">
        <v>12000</v>
      </c>
    </row>
    <row r="283" spans="1:9" x14ac:dyDescent="0.25">
      <c r="A283" t="s">
        <v>55</v>
      </c>
      <c r="B283" s="1">
        <v>533467</v>
      </c>
      <c r="C283" s="2">
        <v>45312</v>
      </c>
      <c r="D283" s="3">
        <f t="shared" si="4"/>
        <v>45312</v>
      </c>
      <c r="E283" s="1" t="s">
        <v>22</v>
      </c>
      <c r="F283" s="4">
        <v>0.71458333333333324</v>
      </c>
      <c r="G283" s="43">
        <v>3.13</v>
      </c>
      <c r="H283" s="6">
        <v>22100</v>
      </c>
      <c r="I283" s="6">
        <v>12000</v>
      </c>
    </row>
    <row r="284" spans="1:9" x14ac:dyDescent="0.25">
      <c r="A284" t="s">
        <v>55</v>
      </c>
      <c r="B284" s="1">
        <v>533468</v>
      </c>
      <c r="C284" s="2">
        <v>45312</v>
      </c>
      <c r="D284" s="3">
        <f t="shared" si="4"/>
        <v>45312</v>
      </c>
      <c r="E284" s="1" t="s">
        <v>56</v>
      </c>
      <c r="F284" s="4">
        <v>0.71944444444444444</v>
      </c>
      <c r="G284" s="43">
        <v>4.05</v>
      </c>
      <c r="H284" s="6">
        <v>22100</v>
      </c>
      <c r="I284" s="6">
        <v>12000</v>
      </c>
    </row>
    <row r="285" spans="1:9" x14ac:dyDescent="0.25">
      <c r="A285" t="s">
        <v>55</v>
      </c>
      <c r="B285" s="1">
        <v>533469</v>
      </c>
      <c r="C285" s="2">
        <v>45312</v>
      </c>
      <c r="D285" s="3">
        <f t="shared" si="4"/>
        <v>45312</v>
      </c>
      <c r="E285" s="1" t="s">
        <v>29</v>
      </c>
      <c r="F285" s="4">
        <v>0.73125000000000007</v>
      </c>
      <c r="G285" s="43">
        <v>0.43</v>
      </c>
      <c r="H285" s="6">
        <v>22100</v>
      </c>
      <c r="I285" s="6">
        <v>12000</v>
      </c>
    </row>
    <row r="286" spans="1:9" x14ac:dyDescent="0.25">
      <c r="A286" t="s">
        <v>9</v>
      </c>
      <c r="B286" s="1">
        <v>533489</v>
      </c>
      <c r="C286" s="2">
        <v>45313</v>
      </c>
      <c r="D286" s="3">
        <f t="shared" si="4"/>
        <v>45313</v>
      </c>
      <c r="E286" s="1" t="s">
        <v>51</v>
      </c>
      <c r="F286" s="4">
        <v>0.21041666666666667</v>
      </c>
      <c r="G286" s="43">
        <v>9.09</v>
      </c>
      <c r="H286" s="6">
        <v>22100</v>
      </c>
      <c r="I286" s="6">
        <v>12000</v>
      </c>
    </row>
    <row r="287" spans="1:9" x14ac:dyDescent="0.25">
      <c r="A287" t="s">
        <v>37</v>
      </c>
      <c r="B287" s="1">
        <v>533501</v>
      </c>
      <c r="C287" s="2">
        <v>45313</v>
      </c>
      <c r="D287" s="3">
        <f t="shared" si="4"/>
        <v>45313</v>
      </c>
      <c r="E287" s="1" t="s">
        <v>14</v>
      </c>
      <c r="F287" s="4">
        <v>0.31319444444444444</v>
      </c>
      <c r="G287" s="43">
        <v>9.33</v>
      </c>
      <c r="H287" s="6">
        <v>22100</v>
      </c>
      <c r="I287" s="6">
        <v>12000</v>
      </c>
    </row>
    <row r="288" spans="1:9" x14ac:dyDescent="0.25">
      <c r="A288" t="s">
        <v>36</v>
      </c>
      <c r="B288" s="1">
        <v>533514</v>
      </c>
      <c r="C288" s="2">
        <v>45313</v>
      </c>
      <c r="D288" s="3">
        <f t="shared" si="4"/>
        <v>45313</v>
      </c>
      <c r="E288" s="1" t="s">
        <v>18</v>
      </c>
      <c r="F288" s="4">
        <v>0.34583333333333338</v>
      </c>
      <c r="G288" s="43">
        <v>14.46</v>
      </c>
      <c r="H288" s="6">
        <v>22100</v>
      </c>
      <c r="I288" s="6">
        <v>12000</v>
      </c>
    </row>
    <row r="289" spans="1:9" x14ac:dyDescent="0.25">
      <c r="A289" t="s">
        <v>39</v>
      </c>
      <c r="B289" s="1">
        <v>533518</v>
      </c>
      <c r="C289" s="2">
        <v>45313</v>
      </c>
      <c r="D289" s="3">
        <f t="shared" si="4"/>
        <v>45313</v>
      </c>
      <c r="E289" s="1" t="s">
        <v>12</v>
      </c>
      <c r="F289" s="4">
        <v>0.35138888888888892</v>
      </c>
      <c r="G289" s="43">
        <v>12.01</v>
      </c>
      <c r="H289" s="6">
        <v>22100</v>
      </c>
      <c r="I289" s="6">
        <v>12000</v>
      </c>
    </row>
    <row r="290" spans="1:9" x14ac:dyDescent="0.25">
      <c r="A290" t="s">
        <v>38</v>
      </c>
      <c r="B290" s="1">
        <v>533523</v>
      </c>
      <c r="C290" s="2">
        <v>45313</v>
      </c>
      <c r="D290" s="3">
        <f t="shared" si="4"/>
        <v>45313</v>
      </c>
      <c r="E290" s="1" t="s">
        <v>16</v>
      </c>
      <c r="F290" s="4">
        <v>0.37638888888888888</v>
      </c>
      <c r="G290" s="43">
        <v>12.38</v>
      </c>
      <c r="H290" s="6">
        <v>22100</v>
      </c>
      <c r="I290" s="6">
        <v>12000</v>
      </c>
    </row>
    <row r="291" spans="1:9" x14ac:dyDescent="0.25">
      <c r="A291" t="s">
        <v>36</v>
      </c>
      <c r="B291" s="1">
        <v>533550</v>
      </c>
      <c r="C291" s="2">
        <v>45313</v>
      </c>
      <c r="D291" s="3">
        <f t="shared" si="4"/>
        <v>45313</v>
      </c>
      <c r="E291" s="1" t="s">
        <v>30</v>
      </c>
      <c r="F291" s="4">
        <v>0.43194444444444446</v>
      </c>
      <c r="G291" s="43">
        <v>6.32</v>
      </c>
      <c r="H291" s="6">
        <v>22100</v>
      </c>
      <c r="I291" s="6">
        <v>12000</v>
      </c>
    </row>
    <row r="292" spans="1:9" x14ac:dyDescent="0.25">
      <c r="A292" t="s">
        <v>39</v>
      </c>
      <c r="B292" s="1">
        <v>533611</v>
      </c>
      <c r="C292" s="2">
        <v>45313</v>
      </c>
      <c r="D292" s="3">
        <f t="shared" si="4"/>
        <v>45313</v>
      </c>
      <c r="E292" s="1" t="s">
        <v>12</v>
      </c>
      <c r="F292" s="4">
        <v>0.53749999999999998</v>
      </c>
      <c r="G292" s="43">
        <v>10.7</v>
      </c>
      <c r="H292" s="6">
        <v>22100</v>
      </c>
      <c r="I292" s="6">
        <v>12000</v>
      </c>
    </row>
    <row r="293" spans="1:9" x14ac:dyDescent="0.25">
      <c r="A293" t="s">
        <v>36</v>
      </c>
      <c r="B293" s="1">
        <v>533616</v>
      </c>
      <c r="C293" s="2">
        <v>45313</v>
      </c>
      <c r="D293" s="3">
        <f t="shared" si="4"/>
        <v>45313</v>
      </c>
      <c r="E293" s="1" t="s">
        <v>18</v>
      </c>
      <c r="F293" s="4">
        <v>0.54583333333333328</v>
      </c>
      <c r="G293" s="43">
        <v>13.98</v>
      </c>
      <c r="H293" s="6">
        <v>22100</v>
      </c>
      <c r="I293" s="6">
        <v>12000</v>
      </c>
    </row>
    <row r="294" spans="1:9" x14ac:dyDescent="0.25">
      <c r="A294" t="s">
        <v>38</v>
      </c>
      <c r="B294" s="1">
        <v>533619</v>
      </c>
      <c r="C294" s="2">
        <v>45313</v>
      </c>
      <c r="D294" s="3">
        <f t="shared" si="4"/>
        <v>45313</v>
      </c>
      <c r="E294" s="1" t="s">
        <v>16</v>
      </c>
      <c r="F294" s="4">
        <v>0.55069444444444449</v>
      </c>
      <c r="G294" s="43">
        <v>9.69</v>
      </c>
      <c r="H294" s="6">
        <v>22100</v>
      </c>
      <c r="I294" s="6">
        <v>12000</v>
      </c>
    </row>
    <row r="295" spans="1:9" x14ac:dyDescent="0.25">
      <c r="A295" t="s">
        <v>37</v>
      </c>
      <c r="B295" s="1">
        <v>533631</v>
      </c>
      <c r="C295" s="2">
        <v>45313</v>
      </c>
      <c r="D295" s="3">
        <f t="shared" si="4"/>
        <v>45313</v>
      </c>
      <c r="E295" s="1" t="s">
        <v>14</v>
      </c>
      <c r="F295" s="4">
        <v>0.57222222222222219</v>
      </c>
      <c r="G295" s="43">
        <v>13.95</v>
      </c>
      <c r="H295" s="6">
        <v>22100</v>
      </c>
      <c r="I295" s="6">
        <v>12000</v>
      </c>
    </row>
    <row r="296" spans="1:9" x14ac:dyDescent="0.25">
      <c r="A296" t="s">
        <v>23</v>
      </c>
      <c r="B296" s="1">
        <v>533709</v>
      </c>
      <c r="C296" s="2">
        <v>45313</v>
      </c>
      <c r="D296" s="3">
        <f t="shared" si="4"/>
        <v>45313</v>
      </c>
      <c r="E296" s="1" t="s">
        <v>12</v>
      </c>
      <c r="F296" s="4">
        <v>0.88194444444444453</v>
      </c>
      <c r="G296" s="44">
        <v>9.4700000000000006</v>
      </c>
      <c r="H296" s="6">
        <v>22100</v>
      </c>
      <c r="I296" s="6">
        <v>12000</v>
      </c>
    </row>
    <row r="297" spans="1:9" x14ac:dyDescent="0.25">
      <c r="A297" t="s">
        <v>23</v>
      </c>
      <c r="B297" s="1">
        <v>533710</v>
      </c>
      <c r="C297" s="2">
        <v>45313</v>
      </c>
      <c r="D297" s="3">
        <f t="shared" si="4"/>
        <v>45313</v>
      </c>
      <c r="E297" s="1" t="s">
        <v>14</v>
      </c>
      <c r="F297" s="4">
        <v>0.88888888888888884</v>
      </c>
      <c r="G297" s="44">
        <v>7.38</v>
      </c>
      <c r="H297" s="6">
        <v>22100</v>
      </c>
      <c r="I297" s="6">
        <v>12000</v>
      </c>
    </row>
    <row r="298" spans="1:9" x14ac:dyDescent="0.25">
      <c r="A298" t="s">
        <v>23</v>
      </c>
      <c r="B298" s="1">
        <v>533711</v>
      </c>
      <c r="C298" s="2">
        <v>45313</v>
      </c>
      <c r="D298" s="3">
        <f t="shared" si="4"/>
        <v>45313</v>
      </c>
      <c r="E298" s="1" t="s">
        <v>16</v>
      </c>
      <c r="F298" s="4">
        <v>0.89027777777777783</v>
      </c>
      <c r="G298" s="44">
        <v>10.11</v>
      </c>
      <c r="H298" s="6">
        <v>22100</v>
      </c>
      <c r="I298" s="6">
        <v>12000</v>
      </c>
    </row>
    <row r="299" spans="1:9" x14ac:dyDescent="0.25">
      <c r="A299" t="s">
        <v>23</v>
      </c>
      <c r="B299" s="1">
        <v>533712</v>
      </c>
      <c r="C299" s="2">
        <v>45313</v>
      </c>
      <c r="D299" s="3">
        <f t="shared" si="4"/>
        <v>45313</v>
      </c>
      <c r="E299" s="1" t="s">
        <v>32</v>
      </c>
      <c r="F299" s="4">
        <v>0.92083333333333339</v>
      </c>
      <c r="G299" s="44">
        <v>8.6999999999999993</v>
      </c>
      <c r="H299" s="6">
        <v>22100</v>
      </c>
      <c r="I299" s="6">
        <v>12000</v>
      </c>
    </row>
    <row r="300" spans="1:9" x14ac:dyDescent="0.25">
      <c r="A300" t="s">
        <v>11</v>
      </c>
      <c r="B300" s="1">
        <v>533753</v>
      </c>
      <c r="C300" s="2">
        <v>45314</v>
      </c>
      <c r="D300" s="3">
        <f t="shared" si="4"/>
        <v>45314</v>
      </c>
      <c r="E300" s="1" t="s">
        <v>12</v>
      </c>
      <c r="F300" s="4">
        <v>0.3430555555555555</v>
      </c>
      <c r="G300" s="44">
        <v>11.42</v>
      </c>
      <c r="H300" s="6">
        <v>22100</v>
      </c>
      <c r="I300" s="6">
        <v>12000</v>
      </c>
    </row>
    <row r="301" spans="1:9" x14ac:dyDescent="0.25">
      <c r="A301" t="s">
        <v>13</v>
      </c>
      <c r="B301" s="1">
        <v>533754</v>
      </c>
      <c r="C301" s="2">
        <v>45314</v>
      </c>
      <c r="D301" s="3">
        <f t="shared" si="4"/>
        <v>45314</v>
      </c>
      <c r="E301" s="1" t="s">
        <v>14</v>
      </c>
      <c r="F301" s="4">
        <v>0.34583333333333338</v>
      </c>
      <c r="G301" s="44">
        <v>12.93</v>
      </c>
      <c r="H301" s="6">
        <v>22100</v>
      </c>
      <c r="I301" s="6">
        <v>12000</v>
      </c>
    </row>
    <row r="302" spans="1:9" x14ac:dyDescent="0.25">
      <c r="A302" t="s">
        <v>15</v>
      </c>
      <c r="B302" s="1">
        <v>533758</v>
      </c>
      <c r="C302" s="2">
        <v>45314</v>
      </c>
      <c r="D302" s="3">
        <f t="shared" si="4"/>
        <v>45314</v>
      </c>
      <c r="E302" s="1" t="s">
        <v>16</v>
      </c>
      <c r="F302" s="4">
        <v>0.35486111111111113</v>
      </c>
      <c r="G302" s="44">
        <v>12.43</v>
      </c>
      <c r="H302" s="6">
        <v>22100</v>
      </c>
      <c r="I302" s="6">
        <v>12000</v>
      </c>
    </row>
    <row r="303" spans="1:9" x14ac:dyDescent="0.25">
      <c r="A303" t="s">
        <v>17</v>
      </c>
      <c r="B303" s="1">
        <v>533776</v>
      </c>
      <c r="C303" s="2">
        <v>45314</v>
      </c>
      <c r="D303" s="3">
        <f t="shared" si="4"/>
        <v>45314</v>
      </c>
      <c r="E303" s="1" t="s">
        <v>18</v>
      </c>
      <c r="F303" s="4">
        <v>0.39097222222222222</v>
      </c>
      <c r="G303" s="44">
        <v>14.64</v>
      </c>
      <c r="H303" s="6">
        <v>22100</v>
      </c>
      <c r="I303" s="6">
        <v>12000</v>
      </c>
    </row>
    <row r="304" spans="1:9" x14ac:dyDescent="0.25">
      <c r="A304" s="7" t="s">
        <v>19</v>
      </c>
      <c r="B304" s="8">
        <v>533831</v>
      </c>
      <c r="C304" s="9">
        <v>45314</v>
      </c>
      <c r="D304" s="3">
        <f t="shared" si="4"/>
        <v>45314</v>
      </c>
      <c r="E304" s="8" t="s">
        <v>20</v>
      </c>
      <c r="F304" s="10">
        <v>0.48958333333333331</v>
      </c>
      <c r="G304" s="45">
        <v>7.3</v>
      </c>
      <c r="H304" s="6">
        <v>22100</v>
      </c>
      <c r="I304" s="6">
        <v>12000</v>
      </c>
    </row>
    <row r="305" spans="1:9" x14ac:dyDescent="0.25">
      <c r="A305" t="s">
        <v>13</v>
      </c>
      <c r="B305" s="1">
        <v>533841</v>
      </c>
      <c r="C305" s="2">
        <v>45314</v>
      </c>
      <c r="D305" s="3">
        <f t="shared" si="4"/>
        <v>45314</v>
      </c>
      <c r="E305" s="1" t="s">
        <v>14</v>
      </c>
      <c r="F305" s="4">
        <v>0.51250000000000007</v>
      </c>
      <c r="G305" s="44">
        <v>10.96</v>
      </c>
      <c r="H305" s="6">
        <v>22100</v>
      </c>
      <c r="I305" s="6">
        <v>12000</v>
      </c>
    </row>
    <row r="306" spans="1:9" x14ac:dyDescent="0.25">
      <c r="A306" t="s">
        <v>17</v>
      </c>
      <c r="B306" s="1">
        <v>533856</v>
      </c>
      <c r="C306" s="2">
        <v>45314</v>
      </c>
      <c r="D306" s="3">
        <f t="shared" si="4"/>
        <v>45314</v>
      </c>
      <c r="E306" s="1" t="s">
        <v>29</v>
      </c>
      <c r="F306" s="4">
        <v>0.52500000000000002</v>
      </c>
      <c r="G306" s="44">
        <v>0.51</v>
      </c>
      <c r="H306" s="6">
        <v>22100</v>
      </c>
      <c r="I306" s="6">
        <v>12000</v>
      </c>
    </row>
    <row r="307" spans="1:9" x14ac:dyDescent="0.25">
      <c r="A307" t="s">
        <v>11</v>
      </c>
      <c r="B307" s="1">
        <v>533870</v>
      </c>
      <c r="C307" s="2">
        <v>45314</v>
      </c>
      <c r="D307" s="3">
        <f t="shared" si="4"/>
        <v>45314</v>
      </c>
      <c r="E307" s="1" t="s">
        <v>12</v>
      </c>
      <c r="F307" s="4">
        <v>0.5625</v>
      </c>
      <c r="G307" s="46">
        <v>11.38</v>
      </c>
      <c r="H307" s="6">
        <v>22100</v>
      </c>
      <c r="I307" s="6">
        <v>12000</v>
      </c>
    </row>
    <row r="308" spans="1:9" x14ac:dyDescent="0.25">
      <c r="A308" t="s">
        <v>15</v>
      </c>
      <c r="B308" s="1">
        <v>533885</v>
      </c>
      <c r="C308" s="2">
        <v>45314</v>
      </c>
      <c r="D308" s="3">
        <f t="shared" si="4"/>
        <v>45314</v>
      </c>
      <c r="E308" s="1" t="s">
        <v>16</v>
      </c>
      <c r="F308" s="4">
        <v>0.58333333333333337</v>
      </c>
      <c r="G308" s="47">
        <v>13.14</v>
      </c>
      <c r="H308" s="6">
        <v>22100</v>
      </c>
      <c r="I308" s="6">
        <v>12000</v>
      </c>
    </row>
    <row r="309" spans="1:9" x14ac:dyDescent="0.25">
      <c r="A309" t="s">
        <v>17</v>
      </c>
      <c r="B309" s="1">
        <v>533914</v>
      </c>
      <c r="C309" s="2">
        <v>45314</v>
      </c>
      <c r="D309" s="3">
        <f t="shared" si="4"/>
        <v>45314</v>
      </c>
      <c r="E309" s="1" t="s">
        <v>59</v>
      </c>
      <c r="F309" s="4">
        <v>0.67013888888888884</v>
      </c>
      <c r="G309" s="47">
        <v>10.62</v>
      </c>
      <c r="H309" s="6">
        <v>22100</v>
      </c>
      <c r="I309" s="6">
        <v>12000</v>
      </c>
    </row>
    <row r="310" spans="1:9" x14ac:dyDescent="0.25">
      <c r="A310" t="s">
        <v>17</v>
      </c>
      <c r="B310" s="1">
        <v>533943</v>
      </c>
      <c r="C310" s="2">
        <v>45314</v>
      </c>
      <c r="D310" s="3">
        <f t="shared" si="4"/>
        <v>45314</v>
      </c>
      <c r="E310" s="1" t="s">
        <v>18</v>
      </c>
      <c r="F310" s="4">
        <v>0.79375000000000007</v>
      </c>
      <c r="G310" s="47">
        <v>14.22</v>
      </c>
      <c r="H310" s="6">
        <v>22100</v>
      </c>
      <c r="I310" s="6">
        <v>12000</v>
      </c>
    </row>
    <row r="311" spans="1:9" x14ac:dyDescent="0.25">
      <c r="A311" t="s">
        <v>13</v>
      </c>
      <c r="B311" s="1">
        <v>533945</v>
      </c>
      <c r="C311" s="2">
        <v>45314</v>
      </c>
      <c r="D311" s="3">
        <f t="shared" si="4"/>
        <v>45314</v>
      </c>
      <c r="E311" s="1" t="s">
        <v>14</v>
      </c>
      <c r="F311" s="4">
        <v>0.81597222222222221</v>
      </c>
      <c r="G311" s="48">
        <v>10.31</v>
      </c>
      <c r="H311" s="6">
        <v>22100</v>
      </c>
      <c r="I311" s="6">
        <v>12000</v>
      </c>
    </row>
    <row r="312" spans="1:9" x14ac:dyDescent="0.25">
      <c r="A312" t="s">
        <v>23</v>
      </c>
      <c r="B312" s="1">
        <v>533948</v>
      </c>
      <c r="C312" s="2">
        <v>45314</v>
      </c>
      <c r="D312" s="3">
        <f t="shared" si="4"/>
        <v>45314</v>
      </c>
      <c r="E312" s="1" t="s">
        <v>31</v>
      </c>
      <c r="F312" s="4">
        <v>0.82500000000000007</v>
      </c>
      <c r="G312" s="48">
        <v>5.81</v>
      </c>
      <c r="H312" s="6">
        <v>22100</v>
      </c>
      <c r="I312" s="6">
        <v>12000</v>
      </c>
    </row>
    <row r="313" spans="1:9" x14ac:dyDescent="0.25">
      <c r="A313" t="s">
        <v>17</v>
      </c>
      <c r="B313" s="1">
        <v>533950</v>
      </c>
      <c r="C313" s="2">
        <v>45314</v>
      </c>
      <c r="D313" s="3">
        <f t="shared" si="4"/>
        <v>45314</v>
      </c>
      <c r="E313" s="1" t="s">
        <v>20</v>
      </c>
      <c r="F313" s="4">
        <v>0.82916666666666661</v>
      </c>
      <c r="G313" s="48">
        <v>10.46</v>
      </c>
      <c r="H313" s="6">
        <v>22100</v>
      </c>
      <c r="I313" s="6">
        <v>12000</v>
      </c>
    </row>
    <row r="314" spans="1:9" x14ac:dyDescent="0.25">
      <c r="A314" t="s">
        <v>15</v>
      </c>
      <c r="B314" s="1">
        <v>533957</v>
      </c>
      <c r="C314" s="2">
        <v>45314</v>
      </c>
      <c r="D314" s="3">
        <f t="shared" si="4"/>
        <v>45314</v>
      </c>
      <c r="E314" s="1" t="s">
        <v>16</v>
      </c>
      <c r="F314" s="4">
        <v>0.87847222222222221</v>
      </c>
      <c r="G314" s="48">
        <v>8.5500000000000007</v>
      </c>
      <c r="H314" s="6">
        <v>22100</v>
      </c>
      <c r="I314" s="6">
        <v>12000</v>
      </c>
    </row>
    <row r="315" spans="1:9" x14ac:dyDescent="0.25">
      <c r="A315" t="s">
        <v>11</v>
      </c>
      <c r="B315" s="1">
        <v>533958</v>
      </c>
      <c r="C315" s="2">
        <v>45314</v>
      </c>
      <c r="D315" s="3">
        <f t="shared" si="4"/>
        <v>45314</v>
      </c>
      <c r="E315" s="1" t="s">
        <v>12</v>
      </c>
      <c r="F315" s="4">
        <v>0.87986111111111109</v>
      </c>
      <c r="G315" s="48">
        <v>11.22</v>
      </c>
      <c r="H315" s="6">
        <v>22100</v>
      </c>
      <c r="I315" s="6">
        <v>12000</v>
      </c>
    </row>
    <row r="316" spans="1:9" x14ac:dyDescent="0.25">
      <c r="A316" t="s">
        <v>24</v>
      </c>
      <c r="B316" s="1">
        <v>534001</v>
      </c>
      <c r="C316" s="2">
        <v>45315</v>
      </c>
      <c r="D316" s="3">
        <f t="shared" si="4"/>
        <v>45315</v>
      </c>
      <c r="E316" s="1" t="s">
        <v>18</v>
      </c>
      <c r="F316" s="4">
        <v>0.29930555555555555</v>
      </c>
      <c r="G316" s="48">
        <v>14.02</v>
      </c>
      <c r="H316" s="6">
        <v>22100</v>
      </c>
      <c r="I316" s="6">
        <v>12000</v>
      </c>
    </row>
    <row r="317" spans="1:9" x14ac:dyDescent="0.25">
      <c r="A317" t="s">
        <v>25</v>
      </c>
      <c r="B317" s="1">
        <v>534004</v>
      </c>
      <c r="C317" s="2">
        <v>45315</v>
      </c>
      <c r="D317" s="3">
        <f t="shared" si="4"/>
        <v>45315</v>
      </c>
      <c r="E317" s="1" t="s">
        <v>14</v>
      </c>
      <c r="F317" s="4">
        <v>0.31111111111111112</v>
      </c>
      <c r="G317" s="48">
        <v>10.98</v>
      </c>
      <c r="H317" s="6">
        <v>22100</v>
      </c>
      <c r="I317" s="6">
        <v>12000</v>
      </c>
    </row>
    <row r="318" spans="1:9" x14ac:dyDescent="0.25">
      <c r="A318" t="s">
        <v>27</v>
      </c>
      <c r="B318" s="1">
        <v>534011</v>
      </c>
      <c r="C318" s="2">
        <v>45315</v>
      </c>
      <c r="D318" s="3">
        <f t="shared" si="4"/>
        <v>45315</v>
      </c>
      <c r="E318" s="1" t="s">
        <v>16</v>
      </c>
      <c r="F318" s="4">
        <v>0.33749999999999997</v>
      </c>
      <c r="G318" s="48">
        <v>11.24</v>
      </c>
      <c r="H318" s="6">
        <v>22100</v>
      </c>
      <c r="I318" s="6">
        <v>12000</v>
      </c>
    </row>
    <row r="319" spans="1:9" x14ac:dyDescent="0.25">
      <c r="A319" t="s">
        <v>24</v>
      </c>
      <c r="B319" s="1">
        <v>534019</v>
      </c>
      <c r="C319" s="2">
        <v>45315</v>
      </c>
      <c r="D319" s="3">
        <f t="shared" si="4"/>
        <v>45315</v>
      </c>
      <c r="E319" s="1" t="s">
        <v>20</v>
      </c>
      <c r="F319" s="4">
        <v>0.36458333333333331</v>
      </c>
      <c r="G319" s="48">
        <v>8.9700000000000006</v>
      </c>
      <c r="H319" s="6">
        <v>22100</v>
      </c>
      <c r="I319" s="6">
        <v>12000</v>
      </c>
    </row>
    <row r="320" spans="1:9" x14ac:dyDescent="0.25">
      <c r="A320" t="s">
        <v>26</v>
      </c>
      <c r="B320" s="1">
        <v>534032</v>
      </c>
      <c r="C320" s="2">
        <v>45315</v>
      </c>
      <c r="D320" s="3">
        <f t="shared" si="4"/>
        <v>45315</v>
      </c>
      <c r="E320" s="1" t="s">
        <v>12</v>
      </c>
      <c r="F320" s="4">
        <v>0.38194444444444442</v>
      </c>
      <c r="G320" s="48">
        <v>12.35</v>
      </c>
      <c r="H320" s="6">
        <v>22100</v>
      </c>
      <c r="I320" s="6">
        <v>12000</v>
      </c>
    </row>
    <row r="321" spans="1:9" x14ac:dyDescent="0.25">
      <c r="A321" t="s">
        <v>25</v>
      </c>
      <c r="B321" s="1">
        <v>534073</v>
      </c>
      <c r="C321" s="2">
        <v>45315</v>
      </c>
      <c r="D321" s="3">
        <f t="shared" ref="D321:D384" si="5">+C321</f>
        <v>45315</v>
      </c>
      <c r="E321" s="1" t="s">
        <v>14</v>
      </c>
      <c r="F321" s="4">
        <v>0.4604166666666667</v>
      </c>
      <c r="G321" s="48">
        <v>8.81</v>
      </c>
      <c r="H321" s="6">
        <v>22100</v>
      </c>
      <c r="I321" s="6">
        <v>12000</v>
      </c>
    </row>
    <row r="322" spans="1:9" x14ac:dyDescent="0.25">
      <c r="A322" t="s">
        <v>24</v>
      </c>
      <c r="B322" s="1">
        <v>534087</v>
      </c>
      <c r="C322" s="2">
        <v>45315</v>
      </c>
      <c r="D322" s="3">
        <f t="shared" si="5"/>
        <v>45315</v>
      </c>
      <c r="E322" s="1" t="s">
        <v>18</v>
      </c>
      <c r="F322" s="4">
        <v>0.4861111111111111</v>
      </c>
      <c r="G322" s="48">
        <v>11.58</v>
      </c>
      <c r="H322" s="6">
        <v>22100</v>
      </c>
      <c r="I322" s="6">
        <v>12000</v>
      </c>
    </row>
    <row r="323" spans="1:9" x14ac:dyDescent="0.25">
      <c r="A323" t="s">
        <v>27</v>
      </c>
      <c r="B323" s="1">
        <v>534116</v>
      </c>
      <c r="C323" s="2">
        <v>45315</v>
      </c>
      <c r="D323" s="3">
        <f t="shared" si="5"/>
        <v>45315</v>
      </c>
      <c r="E323" s="1" t="s">
        <v>16</v>
      </c>
      <c r="F323" s="4">
        <v>0.55069444444444449</v>
      </c>
      <c r="G323" s="48">
        <v>12.54</v>
      </c>
      <c r="H323" s="6">
        <v>22100</v>
      </c>
      <c r="I323" s="6">
        <v>12000</v>
      </c>
    </row>
    <row r="324" spans="1:9" x14ac:dyDescent="0.25">
      <c r="A324" t="s">
        <v>26</v>
      </c>
      <c r="B324" s="1">
        <v>534126</v>
      </c>
      <c r="C324" s="2">
        <v>45315</v>
      </c>
      <c r="D324" s="3">
        <f t="shared" si="5"/>
        <v>45315</v>
      </c>
      <c r="E324" s="1" t="s">
        <v>20</v>
      </c>
      <c r="F324" s="4">
        <v>0.57500000000000007</v>
      </c>
      <c r="G324" s="48">
        <v>9.7899999999999991</v>
      </c>
      <c r="H324" s="6">
        <v>22100</v>
      </c>
      <c r="I324" s="6">
        <v>12000</v>
      </c>
    </row>
    <row r="325" spans="1:9" x14ac:dyDescent="0.25">
      <c r="A325" t="s">
        <v>26</v>
      </c>
      <c r="B325" s="1">
        <v>534127</v>
      </c>
      <c r="C325" s="2">
        <v>45315</v>
      </c>
      <c r="D325" s="3">
        <f t="shared" si="5"/>
        <v>45315</v>
      </c>
      <c r="E325" s="1" t="s">
        <v>12</v>
      </c>
      <c r="F325" s="4">
        <v>0.57777777777777783</v>
      </c>
      <c r="G325" s="48">
        <v>9.17</v>
      </c>
      <c r="H325" s="6">
        <v>22100</v>
      </c>
      <c r="I325" s="6">
        <v>12000</v>
      </c>
    </row>
    <row r="326" spans="1:9" x14ac:dyDescent="0.25">
      <c r="A326" t="s">
        <v>25</v>
      </c>
      <c r="B326" s="1">
        <v>534141</v>
      </c>
      <c r="C326" s="2">
        <v>45315</v>
      </c>
      <c r="D326" s="3">
        <f t="shared" si="5"/>
        <v>45315</v>
      </c>
      <c r="E326" s="1" t="s">
        <v>58</v>
      </c>
      <c r="F326" s="4">
        <v>0.60972222222222217</v>
      </c>
      <c r="G326" s="48">
        <v>9.84</v>
      </c>
      <c r="H326" s="6">
        <v>22100</v>
      </c>
      <c r="I326" s="6">
        <v>12000</v>
      </c>
    </row>
    <row r="327" spans="1:9" x14ac:dyDescent="0.25">
      <c r="A327" t="s">
        <v>24</v>
      </c>
      <c r="B327" s="1">
        <v>534173</v>
      </c>
      <c r="C327" s="2">
        <v>45315</v>
      </c>
      <c r="D327" s="3">
        <f t="shared" si="5"/>
        <v>45315</v>
      </c>
      <c r="E327" s="1" t="s">
        <v>18</v>
      </c>
      <c r="F327" s="4">
        <v>0.69166666666666676</v>
      </c>
      <c r="G327" s="48">
        <v>10.86</v>
      </c>
      <c r="H327" s="6">
        <v>22100</v>
      </c>
      <c r="I327" s="6">
        <v>12000</v>
      </c>
    </row>
    <row r="328" spans="1:9" x14ac:dyDescent="0.25">
      <c r="A328" t="s">
        <v>27</v>
      </c>
      <c r="B328" s="1">
        <v>534190</v>
      </c>
      <c r="C328" s="2">
        <v>45315</v>
      </c>
      <c r="D328" s="3">
        <f t="shared" si="5"/>
        <v>45315</v>
      </c>
      <c r="E328" s="1" t="s">
        <v>59</v>
      </c>
      <c r="F328" s="4">
        <v>0.73472222222222217</v>
      </c>
      <c r="G328" s="48">
        <v>2.21</v>
      </c>
      <c r="H328" s="6">
        <v>22100</v>
      </c>
      <c r="I328" s="6">
        <v>12000</v>
      </c>
    </row>
    <row r="329" spans="1:9" x14ac:dyDescent="0.25">
      <c r="A329" t="s">
        <v>26</v>
      </c>
      <c r="B329" s="1">
        <v>534204</v>
      </c>
      <c r="C329" s="2">
        <v>45315</v>
      </c>
      <c r="D329" s="3">
        <f t="shared" si="5"/>
        <v>45315</v>
      </c>
      <c r="E329" s="1" t="s">
        <v>12</v>
      </c>
      <c r="F329" s="4">
        <v>0.77083333333333337</v>
      </c>
      <c r="G329" s="48">
        <v>5.36</v>
      </c>
      <c r="H329" s="6">
        <v>22100</v>
      </c>
      <c r="I329" s="6">
        <v>12000</v>
      </c>
    </row>
    <row r="330" spans="1:9" x14ac:dyDescent="0.25">
      <c r="A330" t="s">
        <v>27</v>
      </c>
      <c r="B330" s="1">
        <v>534206</v>
      </c>
      <c r="C330" s="2">
        <v>45315</v>
      </c>
      <c r="D330" s="3">
        <f t="shared" si="5"/>
        <v>45315</v>
      </c>
      <c r="E330" s="1" t="s">
        <v>16</v>
      </c>
      <c r="F330" s="4">
        <v>0.78055555555555556</v>
      </c>
      <c r="G330" s="48">
        <v>8.31</v>
      </c>
      <c r="H330" s="6">
        <v>22100</v>
      </c>
      <c r="I330" s="6">
        <v>12000</v>
      </c>
    </row>
    <row r="331" spans="1:9" x14ac:dyDescent="0.25">
      <c r="A331" t="s">
        <v>23</v>
      </c>
      <c r="B331" s="1">
        <v>534222</v>
      </c>
      <c r="C331" s="2">
        <v>45315</v>
      </c>
      <c r="D331" s="3">
        <f t="shared" si="5"/>
        <v>45315</v>
      </c>
      <c r="E331" s="1" t="s">
        <v>14</v>
      </c>
      <c r="F331" s="4">
        <v>0.9145833333333333</v>
      </c>
      <c r="G331" s="48">
        <v>5.75</v>
      </c>
      <c r="H331" s="6">
        <v>22100</v>
      </c>
      <c r="I331" s="6">
        <v>12000</v>
      </c>
    </row>
    <row r="332" spans="1:9" x14ac:dyDescent="0.25">
      <c r="A332" t="s">
        <v>23</v>
      </c>
      <c r="B332" s="1">
        <v>534223</v>
      </c>
      <c r="C332" s="2">
        <v>45315</v>
      </c>
      <c r="D332" s="3">
        <f t="shared" si="5"/>
        <v>45315</v>
      </c>
      <c r="E332" s="1" t="s">
        <v>60</v>
      </c>
      <c r="F332" s="4">
        <v>0.9194444444444444</v>
      </c>
      <c r="G332" s="48">
        <v>6.89</v>
      </c>
      <c r="H332" s="6">
        <v>22100</v>
      </c>
      <c r="I332" s="6">
        <v>12000</v>
      </c>
    </row>
    <row r="333" spans="1:9" x14ac:dyDescent="0.25">
      <c r="A333" t="s">
        <v>23</v>
      </c>
      <c r="B333" s="1">
        <v>534224</v>
      </c>
      <c r="C333" s="2">
        <v>45315</v>
      </c>
      <c r="D333" s="3">
        <f t="shared" si="5"/>
        <v>45315</v>
      </c>
      <c r="E333" s="1" t="s">
        <v>61</v>
      </c>
      <c r="F333" s="4">
        <v>0.92222222222222217</v>
      </c>
      <c r="G333" s="48">
        <v>7.42</v>
      </c>
      <c r="H333" s="6">
        <v>22100</v>
      </c>
      <c r="I333" s="6">
        <v>12000</v>
      </c>
    </row>
    <row r="334" spans="1:9" x14ac:dyDescent="0.25">
      <c r="A334" t="s">
        <v>23</v>
      </c>
      <c r="B334" s="1">
        <v>534227</v>
      </c>
      <c r="C334" s="2">
        <v>45315</v>
      </c>
      <c r="D334" s="3">
        <f t="shared" si="5"/>
        <v>45315</v>
      </c>
      <c r="E334" s="1" t="s">
        <v>32</v>
      </c>
      <c r="F334" s="4">
        <v>0.94027777777777777</v>
      </c>
      <c r="G334" s="48">
        <v>6.43</v>
      </c>
      <c r="H334" s="6">
        <v>22100</v>
      </c>
      <c r="I334" s="6">
        <v>12000</v>
      </c>
    </row>
    <row r="335" spans="1:9" x14ac:dyDescent="0.25">
      <c r="A335" t="s">
        <v>37</v>
      </c>
      <c r="B335" s="1">
        <v>534268</v>
      </c>
      <c r="C335" s="2">
        <v>45316</v>
      </c>
      <c r="D335" s="3">
        <f t="shared" si="5"/>
        <v>45316</v>
      </c>
      <c r="E335" s="1" t="s">
        <v>14</v>
      </c>
      <c r="F335" s="1" t="s">
        <v>62</v>
      </c>
      <c r="G335" s="49">
        <v>10.34</v>
      </c>
      <c r="H335" s="6">
        <v>22100</v>
      </c>
      <c r="I335" s="6">
        <v>12000</v>
      </c>
    </row>
    <row r="336" spans="1:9" x14ac:dyDescent="0.25">
      <c r="A336" t="s">
        <v>36</v>
      </c>
      <c r="B336" s="1">
        <v>534280</v>
      </c>
      <c r="C336" s="2">
        <v>45316</v>
      </c>
      <c r="D336" s="3">
        <f t="shared" si="5"/>
        <v>45316</v>
      </c>
      <c r="E336" s="1" t="s">
        <v>18</v>
      </c>
      <c r="F336" s="1" t="s">
        <v>63</v>
      </c>
      <c r="G336" s="49">
        <v>12.63</v>
      </c>
      <c r="H336" s="6">
        <v>22100</v>
      </c>
      <c r="I336" s="6">
        <v>12000</v>
      </c>
    </row>
    <row r="337" spans="1:9" x14ac:dyDescent="0.25">
      <c r="A337" t="s">
        <v>39</v>
      </c>
      <c r="B337" s="1">
        <v>534290</v>
      </c>
      <c r="C337" s="2">
        <v>45316</v>
      </c>
      <c r="D337" s="3">
        <f t="shared" si="5"/>
        <v>45316</v>
      </c>
      <c r="E337" s="1" t="s">
        <v>12</v>
      </c>
      <c r="F337" s="1" t="s">
        <v>64</v>
      </c>
      <c r="G337" s="49">
        <v>12.1</v>
      </c>
      <c r="H337" s="6">
        <v>22100</v>
      </c>
      <c r="I337" s="6">
        <v>12000</v>
      </c>
    </row>
    <row r="338" spans="1:9" x14ac:dyDescent="0.25">
      <c r="A338" t="s">
        <v>38</v>
      </c>
      <c r="B338" s="1">
        <v>534299</v>
      </c>
      <c r="C338" s="2">
        <v>45316</v>
      </c>
      <c r="D338" s="3">
        <f t="shared" si="5"/>
        <v>45316</v>
      </c>
      <c r="E338" s="1" t="s">
        <v>16</v>
      </c>
      <c r="F338" s="1" t="s">
        <v>65</v>
      </c>
      <c r="G338" s="49">
        <v>10.82</v>
      </c>
      <c r="H338" s="6">
        <v>22100</v>
      </c>
      <c r="I338" s="6">
        <v>12000</v>
      </c>
    </row>
    <row r="339" spans="1:9" x14ac:dyDescent="0.25">
      <c r="A339" t="s">
        <v>66</v>
      </c>
      <c r="B339" s="1">
        <v>534314</v>
      </c>
      <c r="C339" s="2">
        <v>45316</v>
      </c>
      <c r="D339" s="3">
        <f t="shared" si="5"/>
        <v>45316</v>
      </c>
      <c r="E339" s="1" t="s">
        <v>20</v>
      </c>
      <c r="F339" s="1" t="s">
        <v>67</v>
      </c>
      <c r="G339" s="49">
        <v>5</v>
      </c>
      <c r="H339" s="6">
        <v>22100</v>
      </c>
      <c r="I339" s="6">
        <v>12000</v>
      </c>
    </row>
    <row r="340" spans="1:9" x14ac:dyDescent="0.25">
      <c r="A340" t="s">
        <v>66</v>
      </c>
      <c r="B340" s="1">
        <v>534321</v>
      </c>
      <c r="C340" s="2">
        <v>45316</v>
      </c>
      <c r="D340" s="3">
        <f t="shared" si="5"/>
        <v>45316</v>
      </c>
      <c r="E340" s="1" t="s">
        <v>28</v>
      </c>
      <c r="F340" s="1" t="s">
        <v>68</v>
      </c>
      <c r="G340" s="49">
        <v>5.99</v>
      </c>
      <c r="H340" s="6">
        <v>22100</v>
      </c>
      <c r="I340" s="6">
        <v>12000</v>
      </c>
    </row>
    <row r="341" spans="1:9" x14ac:dyDescent="0.25">
      <c r="A341" t="s">
        <v>66</v>
      </c>
      <c r="B341" s="1">
        <v>534354</v>
      </c>
      <c r="C341" s="2">
        <v>45316</v>
      </c>
      <c r="D341" s="3">
        <f t="shared" si="5"/>
        <v>45316</v>
      </c>
      <c r="E341" s="1" t="s">
        <v>29</v>
      </c>
      <c r="F341" s="1" t="s">
        <v>69</v>
      </c>
      <c r="G341" s="49">
        <v>0.88</v>
      </c>
      <c r="H341" s="6">
        <v>22100</v>
      </c>
      <c r="I341" s="6">
        <v>12000</v>
      </c>
    </row>
    <row r="342" spans="1:9" x14ac:dyDescent="0.25">
      <c r="A342" t="s">
        <v>37</v>
      </c>
      <c r="B342" s="1">
        <v>534365</v>
      </c>
      <c r="C342" s="2">
        <v>45316</v>
      </c>
      <c r="D342" s="3">
        <f t="shared" si="5"/>
        <v>45316</v>
      </c>
      <c r="E342" s="1" t="s">
        <v>14</v>
      </c>
      <c r="F342" s="1" t="s">
        <v>70</v>
      </c>
      <c r="G342" s="49">
        <v>8.9600000000000009</v>
      </c>
      <c r="H342" s="6">
        <v>22100</v>
      </c>
      <c r="I342" s="6">
        <v>12000</v>
      </c>
    </row>
    <row r="343" spans="1:9" x14ac:dyDescent="0.25">
      <c r="A343" t="s">
        <v>66</v>
      </c>
      <c r="B343" s="1">
        <v>534398</v>
      </c>
      <c r="C343" s="2">
        <v>45316</v>
      </c>
      <c r="D343" s="3">
        <f t="shared" si="5"/>
        <v>45316</v>
      </c>
      <c r="E343" s="1" t="s">
        <v>20</v>
      </c>
      <c r="F343" s="1" t="s">
        <v>71</v>
      </c>
      <c r="G343" s="49">
        <v>2.98</v>
      </c>
      <c r="H343" s="6">
        <v>22100</v>
      </c>
      <c r="I343" s="6">
        <v>12000</v>
      </c>
    </row>
    <row r="344" spans="1:9" x14ac:dyDescent="0.25">
      <c r="A344" t="s">
        <v>66</v>
      </c>
      <c r="B344" s="1">
        <v>534399</v>
      </c>
      <c r="C344" s="2">
        <v>45316</v>
      </c>
      <c r="D344" s="3">
        <f t="shared" si="5"/>
        <v>45316</v>
      </c>
      <c r="E344" s="1" t="s">
        <v>12</v>
      </c>
      <c r="F344" s="1" t="s">
        <v>72</v>
      </c>
      <c r="G344" s="49">
        <v>9.0299999999999994</v>
      </c>
      <c r="H344" s="6">
        <v>22100</v>
      </c>
      <c r="I344" s="6">
        <v>12000</v>
      </c>
    </row>
    <row r="345" spans="1:9" x14ac:dyDescent="0.25">
      <c r="A345" t="s">
        <v>36</v>
      </c>
      <c r="B345" s="1">
        <v>534403</v>
      </c>
      <c r="C345" s="2">
        <v>45316</v>
      </c>
      <c r="D345" s="3">
        <f t="shared" si="5"/>
        <v>45316</v>
      </c>
      <c r="E345" s="1" t="s">
        <v>18</v>
      </c>
      <c r="F345" s="1" t="s">
        <v>73</v>
      </c>
      <c r="G345" s="49">
        <v>11.12</v>
      </c>
      <c r="H345" s="6">
        <v>22100</v>
      </c>
      <c r="I345" s="6">
        <v>12000</v>
      </c>
    </row>
    <row r="346" spans="1:9" x14ac:dyDescent="0.25">
      <c r="A346" t="s">
        <v>38</v>
      </c>
      <c r="B346" s="1">
        <v>534410</v>
      </c>
      <c r="C346" s="2">
        <v>45316</v>
      </c>
      <c r="D346" s="3">
        <f t="shared" si="5"/>
        <v>45316</v>
      </c>
      <c r="E346" s="1" t="s">
        <v>16</v>
      </c>
      <c r="F346" s="1" t="s">
        <v>74</v>
      </c>
      <c r="G346" s="49">
        <v>7.96</v>
      </c>
      <c r="H346" s="6">
        <v>22100</v>
      </c>
      <c r="I346" s="6">
        <v>12000</v>
      </c>
    </row>
    <row r="347" spans="1:9" x14ac:dyDescent="0.25">
      <c r="A347" t="s">
        <v>66</v>
      </c>
      <c r="B347" s="1">
        <v>534420</v>
      </c>
      <c r="C347" s="2">
        <v>45316</v>
      </c>
      <c r="D347" s="3">
        <f t="shared" si="5"/>
        <v>45316</v>
      </c>
      <c r="E347" s="1" t="s">
        <v>28</v>
      </c>
      <c r="F347" s="1" t="s">
        <v>75</v>
      </c>
      <c r="G347" s="49">
        <v>6.59</v>
      </c>
      <c r="H347" s="6">
        <v>22100</v>
      </c>
      <c r="I347" s="6">
        <v>12000</v>
      </c>
    </row>
    <row r="348" spans="1:9" x14ac:dyDescent="0.25">
      <c r="A348" t="s">
        <v>23</v>
      </c>
      <c r="B348" s="1">
        <v>534453</v>
      </c>
      <c r="C348" s="2">
        <v>45316</v>
      </c>
      <c r="D348" s="3">
        <f t="shared" si="5"/>
        <v>45316</v>
      </c>
      <c r="E348" s="1" t="s">
        <v>12</v>
      </c>
      <c r="F348" s="1" t="s">
        <v>76</v>
      </c>
      <c r="G348" s="49">
        <v>2.61</v>
      </c>
      <c r="H348" s="6">
        <v>22100</v>
      </c>
      <c r="I348" s="6">
        <v>12000</v>
      </c>
    </row>
    <row r="349" spans="1:9" x14ac:dyDescent="0.25">
      <c r="A349" t="s">
        <v>13</v>
      </c>
      <c r="B349" s="1">
        <v>534501</v>
      </c>
      <c r="C349" s="2">
        <v>45317</v>
      </c>
      <c r="D349" s="3">
        <f t="shared" si="5"/>
        <v>45317</v>
      </c>
      <c r="E349" s="1" t="s">
        <v>14</v>
      </c>
      <c r="F349" s="1" t="s">
        <v>77</v>
      </c>
      <c r="G349" s="49">
        <v>12.05</v>
      </c>
      <c r="H349" s="6">
        <v>22100</v>
      </c>
      <c r="I349" s="6">
        <v>12000</v>
      </c>
    </row>
    <row r="350" spans="1:9" x14ac:dyDescent="0.25">
      <c r="A350" t="s">
        <v>17</v>
      </c>
      <c r="B350" s="1">
        <v>534510</v>
      </c>
      <c r="C350" s="2">
        <v>45317</v>
      </c>
      <c r="D350" s="3">
        <f t="shared" si="5"/>
        <v>45317</v>
      </c>
      <c r="E350" s="1" t="s">
        <v>18</v>
      </c>
      <c r="F350" s="1" t="s">
        <v>78</v>
      </c>
      <c r="G350" s="49">
        <v>12.89</v>
      </c>
      <c r="H350" s="6">
        <v>22100</v>
      </c>
      <c r="I350" s="6">
        <v>12000</v>
      </c>
    </row>
    <row r="351" spans="1:9" x14ac:dyDescent="0.25">
      <c r="A351" t="s">
        <v>15</v>
      </c>
      <c r="B351" s="1">
        <v>534511</v>
      </c>
      <c r="C351" s="2">
        <v>45317</v>
      </c>
      <c r="D351" s="3">
        <f t="shared" si="5"/>
        <v>45317</v>
      </c>
      <c r="E351" s="1" t="s">
        <v>16</v>
      </c>
      <c r="F351" s="1" t="s">
        <v>79</v>
      </c>
      <c r="G351" s="49">
        <v>12.91</v>
      </c>
      <c r="H351" s="6">
        <v>22100</v>
      </c>
      <c r="I351" s="6">
        <v>12000</v>
      </c>
    </row>
    <row r="352" spans="1:9" x14ac:dyDescent="0.25">
      <c r="A352" t="s">
        <v>11</v>
      </c>
      <c r="B352" s="1">
        <v>534516</v>
      </c>
      <c r="C352" s="2">
        <v>45317</v>
      </c>
      <c r="D352" s="3">
        <f t="shared" si="5"/>
        <v>45317</v>
      </c>
      <c r="E352" s="1" t="s">
        <v>12</v>
      </c>
      <c r="F352" s="1" t="s">
        <v>80</v>
      </c>
      <c r="G352" s="49">
        <v>12.53</v>
      </c>
      <c r="H352" s="6">
        <v>22100</v>
      </c>
      <c r="I352" s="6">
        <v>12000</v>
      </c>
    </row>
    <row r="353" spans="1:9" x14ac:dyDescent="0.25">
      <c r="A353" t="s">
        <v>11</v>
      </c>
      <c r="B353" s="1">
        <v>534569</v>
      </c>
      <c r="C353" s="2">
        <v>45317</v>
      </c>
      <c r="D353" s="3">
        <f t="shared" si="5"/>
        <v>45317</v>
      </c>
      <c r="E353" s="1" t="s">
        <v>28</v>
      </c>
      <c r="F353" s="1" t="s">
        <v>81</v>
      </c>
      <c r="G353" s="49">
        <v>9.52</v>
      </c>
      <c r="H353" s="6">
        <v>22100</v>
      </c>
      <c r="I353" s="6">
        <v>12000</v>
      </c>
    </row>
    <row r="354" spans="1:9" x14ac:dyDescent="0.25">
      <c r="A354" t="s">
        <v>17</v>
      </c>
      <c r="B354" s="1">
        <v>534596</v>
      </c>
      <c r="C354" s="2">
        <v>45317</v>
      </c>
      <c r="D354" s="3">
        <f t="shared" si="5"/>
        <v>45317</v>
      </c>
      <c r="E354" s="1" t="s">
        <v>18</v>
      </c>
      <c r="F354" s="1" t="s">
        <v>82</v>
      </c>
      <c r="G354" s="49">
        <v>12.48</v>
      </c>
      <c r="H354" s="6">
        <v>22100</v>
      </c>
      <c r="I354" s="6">
        <v>12000</v>
      </c>
    </row>
    <row r="355" spans="1:9" x14ac:dyDescent="0.25">
      <c r="A355" t="s">
        <v>13</v>
      </c>
      <c r="B355" s="1">
        <v>534600</v>
      </c>
      <c r="C355" s="2">
        <v>45317</v>
      </c>
      <c r="D355" s="3">
        <f t="shared" si="5"/>
        <v>45317</v>
      </c>
      <c r="E355" s="1" t="s">
        <v>14</v>
      </c>
      <c r="F355" s="1" t="s">
        <v>83</v>
      </c>
      <c r="G355" s="49">
        <v>11.69</v>
      </c>
      <c r="H355" s="6">
        <v>22100</v>
      </c>
      <c r="I355" s="6">
        <v>12000</v>
      </c>
    </row>
    <row r="356" spans="1:9" x14ac:dyDescent="0.25">
      <c r="A356" t="s">
        <v>15</v>
      </c>
      <c r="B356" s="1">
        <v>534625</v>
      </c>
      <c r="C356" s="2">
        <v>45317</v>
      </c>
      <c r="D356" s="3">
        <f t="shared" si="5"/>
        <v>45317</v>
      </c>
      <c r="E356" s="1" t="s">
        <v>16</v>
      </c>
      <c r="F356" s="1" t="s">
        <v>84</v>
      </c>
      <c r="G356" s="49">
        <v>11.81</v>
      </c>
      <c r="H356" s="6">
        <v>22100</v>
      </c>
      <c r="I356" s="6">
        <v>12000</v>
      </c>
    </row>
    <row r="357" spans="1:9" x14ac:dyDescent="0.25">
      <c r="A357" t="s">
        <v>11</v>
      </c>
      <c r="B357" s="1">
        <v>534639</v>
      </c>
      <c r="C357" s="2">
        <v>45317</v>
      </c>
      <c r="D357" s="3">
        <f t="shared" si="5"/>
        <v>45317</v>
      </c>
      <c r="E357" s="1" t="s">
        <v>12</v>
      </c>
      <c r="F357" s="1" t="s">
        <v>85</v>
      </c>
      <c r="G357" s="49">
        <v>10.59</v>
      </c>
      <c r="H357" s="6">
        <v>22100</v>
      </c>
      <c r="I357" s="6">
        <v>12000</v>
      </c>
    </row>
    <row r="358" spans="1:9" x14ac:dyDescent="0.25">
      <c r="A358" t="s">
        <v>23</v>
      </c>
      <c r="B358" s="1">
        <v>534676</v>
      </c>
      <c r="C358" s="2">
        <v>45317</v>
      </c>
      <c r="D358" s="3">
        <f t="shared" si="5"/>
        <v>45317</v>
      </c>
      <c r="E358" s="1" t="s">
        <v>12</v>
      </c>
      <c r="F358" s="1" t="s">
        <v>86</v>
      </c>
      <c r="G358" s="49">
        <v>5.73</v>
      </c>
      <c r="H358" s="6">
        <v>22100</v>
      </c>
      <c r="I358" s="6">
        <v>12000</v>
      </c>
    </row>
    <row r="359" spans="1:9" x14ac:dyDescent="0.25">
      <c r="A359" t="s">
        <v>23</v>
      </c>
      <c r="B359" s="1">
        <v>534677</v>
      </c>
      <c r="C359" s="2">
        <v>45317</v>
      </c>
      <c r="D359" s="3">
        <f t="shared" si="5"/>
        <v>45317</v>
      </c>
      <c r="E359" s="1" t="s">
        <v>14</v>
      </c>
      <c r="F359" s="1" t="s">
        <v>87</v>
      </c>
      <c r="G359" s="49">
        <v>7.79</v>
      </c>
      <c r="H359" s="6">
        <v>22100</v>
      </c>
      <c r="I359" s="6">
        <v>12000</v>
      </c>
    </row>
    <row r="360" spans="1:9" x14ac:dyDescent="0.25">
      <c r="A360" t="s">
        <v>23</v>
      </c>
      <c r="B360" s="1">
        <v>534680</v>
      </c>
      <c r="C360" s="2">
        <v>45317</v>
      </c>
      <c r="D360" s="3">
        <f t="shared" si="5"/>
        <v>45317</v>
      </c>
      <c r="E360" s="1" t="s">
        <v>32</v>
      </c>
      <c r="F360" s="1" t="s">
        <v>88</v>
      </c>
      <c r="G360" s="49">
        <v>7.04</v>
      </c>
      <c r="H360" s="6">
        <v>22100</v>
      </c>
      <c r="I360" s="6">
        <v>12000</v>
      </c>
    </row>
    <row r="361" spans="1:9" x14ac:dyDescent="0.25">
      <c r="A361" t="s">
        <v>23</v>
      </c>
      <c r="B361" s="1">
        <v>534681</v>
      </c>
      <c r="C361" s="2">
        <v>45317</v>
      </c>
      <c r="D361" s="3">
        <f t="shared" si="5"/>
        <v>45317</v>
      </c>
      <c r="E361" s="1" t="s">
        <v>12</v>
      </c>
      <c r="F361" s="1" t="s">
        <v>89</v>
      </c>
      <c r="G361" s="49">
        <v>7.77</v>
      </c>
      <c r="H361" s="6">
        <v>22100</v>
      </c>
      <c r="I361" s="6">
        <v>12000</v>
      </c>
    </row>
    <row r="362" spans="1:9" x14ac:dyDescent="0.25">
      <c r="A362" t="s">
        <v>45</v>
      </c>
      <c r="B362" s="1">
        <v>534686</v>
      </c>
      <c r="C362" s="2">
        <v>45318</v>
      </c>
      <c r="D362" s="3">
        <f t="shared" si="5"/>
        <v>45318</v>
      </c>
      <c r="E362" s="1" t="s">
        <v>90</v>
      </c>
      <c r="F362" s="1" t="s">
        <v>91</v>
      </c>
      <c r="G362" s="49">
        <v>5.2</v>
      </c>
      <c r="H362" s="6">
        <v>22100</v>
      </c>
      <c r="I362" s="6">
        <v>12000</v>
      </c>
    </row>
    <row r="363" spans="1:9" x14ac:dyDescent="0.25">
      <c r="A363" t="s">
        <v>24</v>
      </c>
      <c r="B363" s="1">
        <v>534700</v>
      </c>
      <c r="C363" s="2">
        <v>45318</v>
      </c>
      <c r="D363" s="3">
        <f t="shared" si="5"/>
        <v>45318</v>
      </c>
      <c r="E363" s="1" t="s">
        <v>18</v>
      </c>
      <c r="F363" s="1" t="s">
        <v>92</v>
      </c>
      <c r="G363" s="49">
        <v>13.54</v>
      </c>
      <c r="H363" s="6">
        <v>22100</v>
      </c>
      <c r="I363" s="6">
        <v>12000</v>
      </c>
    </row>
    <row r="364" spans="1:9" x14ac:dyDescent="0.25">
      <c r="A364" t="s">
        <v>27</v>
      </c>
      <c r="B364" s="1">
        <v>534708</v>
      </c>
      <c r="C364" s="2">
        <v>45318</v>
      </c>
      <c r="D364" s="3">
        <f t="shared" si="5"/>
        <v>45318</v>
      </c>
      <c r="E364" s="1" t="s">
        <v>16</v>
      </c>
      <c r="F364" s="1" t="s">
        <v>93</v>
      </c>
      <c r="G364" s="49">
        <v>10.87</v>
      </c>
      <c r="H364" s="6">
        <v>22100</v>
      </c>
      <c r="I364" s="6">
        <v>12000</v>
      </c>
    </row>
    <row r="365" spans="1:9" x14ac:dyDescent="0.25">
      <c r="A365" t="s">
        <v>25</v>
      </c>
      <c r="B365" s="1">
        <v>534715</v>
      </c>
      <c r="C365" s="2">
        <v>45318</v>
      </c>
      <c r="D365" s="3">
        <f t="shared" si="5"/>
        <v>45318</v>
      </c>
      <c r="E365" s="1" t="s">
        <v>14</v>
      </c>
      <c r="F365" s="1" t="s">
        <v>94</v>
      </c>
      <c r="G365" s="49">
        <v>10.37</v>
      </c>
      <c r="H365" s="6">
        <v>22100</v>
      </c>
      <c r="I365" s="6">
        <v>12000</v>
      </c>
    </row>
    <row r="366" spans="1:9" x14ac:dyDescent="0.25">
      <c r="A366" t="s">
        <v>26</v>
      </c>
      <c r="B366" s="1">
        <v>534729</v>
      </c>
      <c r="C366" s="2">
        <v>45318</v>
      </c>
      <c r="D366" s="3">
        <f t="shared" si="5"/>
        <v>45318</v>
      </c>
      <c r="E366" s="1" t="s">
        <v>12</v>
      </c>
      <c r="F366" s="1" t="s">
        <v>95</v>
      </c>
      <c r="G366" s="49">
        <v>12.57</v>
      </c>
      <c r="H366" s="6">
        <v>22100</v>
      </c>
      <c r="I366" s="6">
        <v>12000</v>
      </c>
    </row>
    <row r="367" spans="1:9" x14ac:dyDescent="0.25">
      <c r="A367" t="s">
        <v>24</v>
      </c>
      <c r="B367" s="1">
        <v>534748</v>
      </c>
      <c r="C367" s="2">
        <v>45318</v>
      </c>
      <c r="D367" s="3">
        <f t="shared" si="5"/>
        <v>45318</v>
      </c>
      <c r="E367" s="1" t="s">
        <v>18</v>
      </c>
      <c r="F367" s="1" t="s">
        <v>65</v>
      </c>
      <c r="G367" s="49">
        <v>8.8800000000000008</v>
      </c>
      <c r="H367" s="6">
        <v>22100</v>
      </c>
      <c r="I367" s="6">
        <v>12000</v>
      </c>
    </row>
    <row r="368" spans="1:9" x14ac:dyDescent="0.25">
      <c r="A368" t="s">
        <v>24</v>
      </c>
      <c r="B368" s="1">
        <v>534749</v>
      </c>
      <c r="C368" s="2">
        <v>45318</v>
      </c>
      <c r="D368" s="3">
        <f t="shared" si="5"/>
        <v>45318</v>
      </c>
      <c r="E368" s="1" t="s">
        <v>40</v>
      </c>
      <c r="F368" s="1" t="s">
        <v>96</v>
      </c>
      <c r="G368" s="49">
        <v>1.1200000000000001</v>
      </c>
      <c r="H368" s="6">
        <v>22100</v>
      </c>
      <c r="I368" s="6">
        <v>12000</v>
      </c>
    </row>
    <row r="369" spans="1:9" x14ac:dyDescent="0.25">
      <c r="A369" t="s">
        <v>25</v>
      </c>
      <c r="B369" s="1">
        <v>534786</v>
      </c>
      <c r="C369" s="2">
        <v>45318</v>
      </c>
      <c r="D369" s="3">
        <f t="shared" si="5"/>
        <v>45318</v>
      </c>
      <c r="E369" s="1" t="s">
        <v>14</v>
      </c>
      <c r="F369" s="1" t="s">
        <v>97</v>
      </c>
      <c r="G369" s="49">
        <v>11.25</v>
      </c>
      <c r="H369" s="6">
        <v>22100</v>
      </c>
      <c r="I369" s="6">
        <v>12000</v>
      </c>
    </row>
    <row r="370" spans="1:9" x14ac:dyDescent="0.25">
      <c r="A370" t="s">
        <v>26</v>
      </c>
      <c r="B370" s="1">
        <v>534800</v>
      </c>
      <c r="C370" s="2">
        <v>45318</v>
      </c>
      <c r="D370" s="3">
        <f t="shared" si="5"/>
        <v>45318</v>
      </c>
      <c r="E370" s="1" t="s">
        <v>41</v>
      </c>
      <c r="F370" s="1" t="s">
        <v>98</v>
      </c>
      <c r="G370" s="49">
        <v>13.97</v>
      </c>
      <c r="H370" s="6">
        <v>22100</v>
      </c>
      <c r="I370" s="6">
        <v>12000</v>
      </c>
    </row>
    <row r="371" spans="1:9" x14ac:dyDescent="0.25">
      <c r="A371" t="s">
        <v>26</v>
      </c>
      <c r="B371" s="1">
        <v>534803</v>
      </c>
      <c r="C371" s="2">
        <v>45318</v>
      </c>
      <c r="D371" s="3">
        <f t="shared" si="5"/>
        <v>45318</v>
      </c>
      <c r="E371" s="1" t="s">
        <v>12</v>
      </c>
      <c r="F371" s="1" t="s">
        <v>99</v>
      </c>
      <c r="G371" s="49">
        <v>4.6500000000000004</v>
      </c>
      <c r="H371" s="6">
        <v>22100</v>
      </c>
      <c r="I371" s="6">
        <v>12000</v>
      </c>
    </row>
    <row r="372" spans="1:9" x14ac:dyDescent="0.25">
      <c r="A372" t="s">
        <v>27</v>
      </c>
      <c r="B372" s="1">
        <v>534811</v>
      </c>
      <c r="C372" s="2">
        <v>45318</v>
      </c>
      <c r="D372" s="3">
        <f t="shared" si="5"/>
        <v>45318</v>
      </c>
      <c r="E372" s="1" t="s">
        <v>16</v>
      </c>
      <c r="F372" s="1" t="s">
        <v>100</v>
      </c>
      <c r="G372" s="49">
        <v>11.55</v>
      </c>
      <c r="H372" s="6">
        <v>22100</v>
      </c>
      <c r="I372" s="6">
        <v>12000</v>
      </c>
    </row>
    <row r="373" spans="1:9" x14ac:dyDescent="0.25">
      <c r="A373" t="s">
        <v>23</v>
      </c>
      <c r="B373" s="1">
        <v>534859</v>
      </c>
      <c r="C373" s="2">
        <v>45318</v>
      </c>
      <c r="D373" s="3">
        <f t="shared" si="5"/>
        <v>45318</v>
      </c>
      <c r="E373" s="1" t="s">
        <v>34</v>
      </c>
      <c r="F373" s="1" t="s">
        <v>101</v>
      </c>
      <c r="G373" s="49">
        <v>3.27</v>
      </c>
      <c r="H373" s="6">
        <v>22100</v>
      </c>
      <c r="I373" s="6">
        <v>12000</v>
      </c>
    </row>
    <row r="374" spans="1:9" x14ac:dyDescent="0.25">
      <c r="A374" t="s">
        <v>55</v>
      </c>
      <c r="B374" s="1">
        <v>534871</v>
      </c>
      <c r="C374" s="2">
        <v>45319</v>
      </c>
      <c r="D374" s="3">
        <f t="shared" si="5"/>
        <v>45319</v>
      </c>
      <c r="E374" s="1" t="s">
        <v>46</v>
      </c>
      <c r="F374" s="1" t="s">
        <v>102</v>
      </c>
      <c r="G374" s="49">
        <v>0.88</v>
      </c>
      <c r="H374" s="6">
        <v>22100</v>
      </c>
      <c r="I374" s="6">
        <v>12000</v>
      </c>
    </row>
    <row r="375" spans="1:9" x14ac:dyDescent="0.25">
      <c r="A375" t="s">
        <v>55</v>
      </c>
      <c r="B375" s="1">
        <v>534878</v>
      </c>
      <c r="C375" s="2">
        <v>45319</v>
      </c>
      <c r="D375" s="3">
        <f t="shared" si="5"/>
        <v>45319</v>
      </c>
      <c r="E375" s="1" t="s">
        <v>14</v>
      </c>
      <c r="F375" s="1" t="s">
        <v>103</v>
      </c>
      <c r="G375" s="49">
        <v>5.34</v>
      </c>
      <c r="H375" s="6">
        <v>22100</v>
      </c>
      <c r="I375" s="6">
        <v>12000</v>
      </c>
    </row>
    <row r="376" spans="1:9" x14ac:dyDescent="0.25">
      <c r="A376" t="s">
        <v>55</v>
      </c>
      <c r="B376" s="1">
        <v>534881</v>
      </c>
      <c r="C376" s="2">
        <v>45319</v>
      </c>
      <c r="D376" s="3">
        <f t="shared" si="5"/>
        <v>45319</v>
      </c>
      <c r="E376" s="1" t="s">
        <v>56</v>
      </c>
      <c r="F376" s="1" t="s">
        <v>104</v>
      </c>
      <c r="G376" s="49">
        <v>5.48</v>
      </c>
      <c r="H376" s="6">
        <v>22100</v>
      </c>
      <c r="I376" s="6">
        <v>12000</v>
      </c>
    </row>
    <row r="377" spans="1:9" x14ac:dyDescent="0.25">
      <c r="A377" t="s">
        <v>55</v>
      </c>
      <c r="B377" s="1">
        <v>534882</v>
      </c>
      <c r="C377" s="2">
        <v>45319</v>
      </c>
      <c r="D377" s="3">
        <f t="shared" si="5"/>
        <v>45319</v>
      </c>
      <c r="E377" s="1" t="s">
        <v>105</v>
      </c>
      <c r="F377" s="1" t="s">
        <v>106</v>
      </c>
      <c r="G377" s="49">
        <v>6.22</v>
      </c>
      <c r="H377" s="6">
        <v>22100</v>
      </c>
      <c r="I377" s="6">
        <v>12000</v>
      </c>
    </row>
    <row r="378" spans="1:9" x14ac:dyDescent="0.25">
      <c r="A378" t="s">
        <v>55</v>
      </c>
      <c r="B378" s="1">
        <v>534884</v>
      </c>
      <c r="C378" s="2">
        <v>45319</v>
      </c>
      <c r="D378" s="3">
        <f t="shared" si="5"/>
        <v>45319</v>
      </c>
      <c r="E378" s="1" t="s">
        <v>16</v>
      </c>
      <c r="F378" s="1" t="s">
        <v>107</v>
      </c>
      <c r="G378" s="49">
        <v>3.69</v>
      </c>
      <c r="H378" s="6">
        <v>22100</v>
      </c>
      <c r="I378" s="6">
        <v>12000</v>
      </c>
    </row>
    <row r="379" spans="1:9" x14ac:dyDescent="0.25">
      <c r="A379" t="s">
        <v>55</v>
      </c>
      <c r="B379" s="1">
        <v>534885</v>
      </c>
      <c r="C379" s="2">
        <v>45319</v>
      </c>
      <c r="D379" s="3">
        <f t="shared" si="5"/>
        <v>45319</v>
      </c>
      <c r="E379" s="1" t="s">
        <v>54</v>
      </c>
      <c r="F379" s="1" t="s">
        <v>108</v>
      </c>
      <c r="G379" s="49">
        <v>5.81</v>
      </c>
      <c r="H379" s="6">
        <v>22100</v>
      </c>
      <c r="I379" s="6">
        <v>12000</v>
      </c>
    </row>
    <row r="380" spans="1:9" x14ac:dyDescent="0.25">
      <c r="A380" t="s">
        <v>55</v>
      </c>
      <c r="B380" s="1">
        <v>534887</v>
      </c>
      <c r="C380" s="2">
        <v>45319</v>
      </c>
      <c r="D380" s="3">
        <f t="shared" si="5"/>
        <v>45319</v>
      </c>
      <c r="E380" s="1" t="s">
        <v>22</v>
      </c>
      <c r="F380" s="1" t="s">
        <v>109</v>
      </c>
      <c r="G380" s="49">
        <v>4.74</v>
      </c>
      <c r="H380" s="6">
        <v>22100</v>
      </c>
      <c r="I380" s="6">
        <v>12000</v>
      </c>
    </row>
    <row r="381" spans="1:9" x14ac:dyDescent="0.25">
      <c r="A381" t="s">
        <v>55</v>
      </c>
      <c r="B381" s="1">
        <v>534888</v>
      </c>
      <c r="C381" s="2">
        <v>45319</v>
      </c>
      <c r="D381" s="3">
        <f t="shared" si="5"/>
        <v>45319</v>
      </c>
      <c r="E381" s="1" t="s">
        <v>41</v>
      </c>
      <c r="F381" s="1" t="s">
        <v>64</v>
      </c>
      <c r="G381" s="49">
        <v>4.33</v>
      </c>
      <c r="H381" s="6">
        <v>22100</v>
      </c>
      <c r="I381" s="6">
        <v>12000</v>
      </c>
    </row>
    <row r="382" spans="1:9" x14ac:dyDescent="0.25">
      <c r="A382" t="s">
        <v>55</v>
      </c>
      <c r="B382" s="1">
        <v>534889</v>
      </c>
      <c r="C382" s="2">
        <v>45319</v>
      </c>
      <c r="D382" s="3">
        <f t="shared" si="5"/>
        <v>45319</v>
      </c>
      <c r="E382" s="1" t="s">
        <v>52</v>
      </c>
      <c r="F382" s="1" t="s">
        <v>110</v>
      </c>
      <c r="G382" s="49">
        <v>6.86</v>
      </c>
      <c r="H382" s="6">
        <v>22100</v>
      </c>
      <c r="I382" s="6">
        <v>12000</v>
      </c>
    </row>
    <row r="383" spans="1:9" x14ac:dyDescent="0.25">
      <c r="A383" t="s">
        <v>55</v>
      </c>
      <c r="B383" s="1">
        <v>534890</v>
      </c>
      <c r="C383" s="2">
        <v>45319</v>
      </c>
      <c r="D383" s="3">
        <f t="shared" si="5"/>
        <v>45319</v>
      </c>
      <c r="E383" s="1" t="s">
        <v>111</v>
      </c>
      <c r="F383" s="1" t="s">
        <v>67</v>
      </c>
      <c r="G383" s="49">
        <v>3.42</v>
      </c>
      <c r="H383" s="6">
        <v>22100</v>
      </c>
      <c r="I383" s="6">
        <v>12000</v>
      </c>
    </row>
    <row r="384" spans="1:9" x14ac:dyDescent="0.25">
      <c r="A384" t="s">
        <v>55</v>
      </c>
      <c r="B384" s="1">
        <v>534891</v>
      </c>
      <c r="C384" s="2">
        <v>45319</v>
      </c>
      <c r="D384" s="3">
        <f t="shared" si="5"/>
        <v>45319</v>
      </c>
      <c r="E384" s="1" t="s">
        <v>33</v>
      </c>
      <c r="F384" s="1" t="s">
        <v>112</v>
      </c>
      <c r="G384" s="49">
        <v>3.66</v>
      </c>
      <c r="H384" s="6">
        <v>22100</v>
      </c>
      <c r="I384" s="6">
        <v>12000</v>
      </c>
    </row>
    <row r="385" spans="1:9" x14ac:dyDescent="0.25">
      <c r="A385" t="s">
        <v>55</v>
      </c>
      <c r="B385" s="1">
        <v>534896</v>
      </c>
      <c r="C385" s="2">
        <v>45319</v>
      </c>
      <c r="D385" s="3">
        <f t="shared" ref="D385:D448" si="6">+C385</f>
        <v>45319</v>
      </c>
      <c r="E385" s="1" t="s">
        <v>40</v>
      </c>
      <c r="F385" s="1" t="s">
        <v>113</v>
      </c>
      <c r="G385" s="49">
        <v>0.51</v>
      </c>
      <c r="H385" s="6">
        <v>22100</v>
      </c>
      <c r="I385" s="6">
        <v>12000</v>
      </c>
    </row>
    <row r="386" spans="1:9" x14ac:dyDescent="0.25">
      <c r="A386" t="s">
        <v>55</v>
      </c>
      <c r="B386" s="1">
        <v>534897</v>
      </c>
      <c r="C386" s="2">
        <v>45319</v>
      </c>
      <c r="D386" s="3">
        <f t="shared" si="6"/>
        <v>45319</v>
      </c>
      <c r="E386" s="1" t="s">
        <v>14</v>
      </c>
      <c r="F386" s="1" t="s">
        <v>114</v>
      </c>
      <c r="G386" s="49">
        <v>3.36</v>
      </c>
      <c r="H386" s="6">
        <v>22100</v>
      </c>
      <c r="I386" s="6">
        <v>12000</v>
      </c>
    </row>
    <row r="387" spans="1:9" x14ac:dyDescent="0.25">
      <c r="A387" t="s">
        <v>55</v>
      </c>
      <c r="B387" s="1">
        <v>534899</v>
      </c>
      <c r="C387" s="2">
        <v>45319</v>
      </c>
      <c r="D387" s="3">
        <f t="shared" si="6"/>
        <v>45319</v>
      </c>
      <c r="E387" s="1" t="s">
        <v>56</v>
      </c>
      <c r="F387" s="1" t="s">
        <v>115</v>
      </c>
      <c r="G387" s="49">
        <v>5.45</v>
      </c>
      <c r="H387" s="6">
        <v>22100</v>
      </c>
      <c r="I387" s="6">
        <v>12000</v>
      </c>
    </row>
    <row r="388" spans="1:9" x14ac:dyDescent="0.25">
      <c r="A388" t="s">
        <v>55</v>
      </c>
      <c r="B388" s="1">
        <v>534903</v>
      </c>
      <c r="C388" s="2">
        <v>45319</v>
      </c>
      <c r="D388" s="3">
        <f t="shared" si="6"/>
        <v>45319</v>
      </c>
      <c r="E388" s="1" t="s">
        <v>105</v>
      </c>
      <c r="F388" s="1" t="s">
        <v>116</v>
      </c>
      <c r="G388" s="49">
        <v>5.54</v>
      </c>
      <c r="H388" s="6">
        <v>22100</v>
      </c>
      <c r="I388" s="6">
        <v>12000</v>
      </c>
    </row>
    <row r="389" spans="1:9" x14ac:dyDescent="0.25">
      <c r="A389" t="s">
        <v>55</v>
      </c>
      <c r="B389" s="1">
        <v>534904</v>
      </c>
      <c r="C389" s="2">
        <v>45319</v>
      </c>
      <c r="D389" s="3">
        <f t="shared" si="6"/>
        <v>45319</v>
      </c>
      <c r="E389" s="1" t="s">
        <v>41</v>
      </c>
      <c r="F389" s="1" t="s">
        <v>117</v>
      </c>
      <c r="G389" s="49">
        <v>3.33</v>
      </c>
      <c r="H389" s="6">
        <v>22100</v>
      </c>
      <c r="I389" s="6">
        <v>12000</v>
      </c>
    </row>
    <row r="390" spans="1:9" x14ac:dyDescent="0.25">
      <c r="A390" t="s">
        <v>55</v>
      </c>
      <c r="B390" s="1">
        <v>534905</v>
      </c>
      <c r="C390" s="2">
        <v>45319</v>
      </c>
      <c r="D390" s="3">
        <f t="shared" si="6"/>
        <v>45319</v>
      </c>
      <c r="E390" s="1" t="s">
        <v>16</v>
      </c>
      <c r="F390" s="1" t="s">
        <v>118</v>
      </c>
      <c r="G390" s="49">
        <v>6.21</v>
      </c>
      <c r="H390" s="6">
        <v>22100</v>
      </c>
      <c r="I390" s="6">
        <v>12000</v>
      </c>
    </row>
    <row r="391" spans="1:9" x14ac:dyDescent="0.25">
      <c r="A391" t="s">
        <v>55</v>
      </c>
      <c r="B391" s="1">
        <v>534906</v>
      </c>
      <c r="C391" s="2">
        <v>45319</v>
      </c>
      <c r="D391" s="3">
        <f t="shared" si="6"/>
        <v>45319</v>
      </c>
      <c r="E391" s="1" t="s">
        <v>111</v>
      </c>
      <c r="F391" s="1" t="s">
        <v>119</v>
      </c>
      <c r="G391" s="49">
        <v>3</v>
      </c>
      <c r="H391" s="6">
        <v>22100</v>
      </c>
      <c r="I391" s="6">
        <v>12000</v>
      </c>
    </row>
    <row r="392" spans="1:9" x14ac:dyDescent="0.25">
      <c r="A392" t="s">
        <v>55</v>
      </c>
      <c r="B392" s="1">
        <v>534907</v>
      </c>
      <c r="C392" s="2">
        <v>45319</v>
      </c>
      <c r="D392" s="3">
        <f t="shared" si="6"/>
        <v>45319</v>
      </c>
      <c r="E392" s="1" t="s">
        <v>54</v>
      </c>
      <c r="F392" s="1" t="s">
        <v>120</v>
      </c>
      <c r="G392" s="49">
        <v>5.91</v>
      </c>
      <c r="H392" s="6">
        <v>22100</v>
      </c>
      <c r="I392" s="6">
        <v>12000</v>
      </c>
    </row>
    <row r="393" spans="1:9" x14ac:dyDescent="0.25">
      <c r="A393" t="s">
        <v>55</v>
      </c>
      <c r="B393" s="1">
        <v>534908</v>
      </c>
      <c r="C393" s="2">
        <v>45319</v>
      </c>
      <c r="D393" s="3">
        <f t="shared" si="6"/>
        <v>45319</v>
      </c>
      <c r="E393" s="1" t="s">
        <v>22</v>
      </c>
      <c r="F393" s="1" t="s">
        <v>121</v>
      </c>
      <c r="G393" s="49">
        <v>4.16</v>
      </c>
      <c r="H393" s="6">
        <v>22100</v>
      </c>
      <c r="I393" s="6">
        <v>12000</v>
      </c>
    </row>
    <row r="394" spans="1:9" x14ac:dyDescent="0.25">
      <c r="A394" t="s">
        <v>55</v>
      </c>
      <c r="B394" s="1">
        <v>534909</v>
      </c>
      <c r="C394" s="2">
        <v>45319</v>
      </c>
      <c r="D394" s="3">
        <f t="shared" si="6"/>
        <v>45319</v>
      </c>
      <c r="E394" s="1" t="s">
        <v>33</v>
      </c>
      <c r="F394" s="1" t="s">
        <v>122</v>
      </c>
      <c r="G394" s="49">
        <v>2.2000000000000002</v>
      </c>
      <c r="H394" s="6">
        <v>22100</v>
      </c>
      <c r="I394" s="6">
        <v>12000</v>
      </c>
    </row>
    <row r="395" spans="1:9" x14ac:dyDescent="0.25">
      <c r="A395" t="s">
        <v>55</v>
      </c>
      <c r="B395" s="1">
        <v>534910</v>
      </c>
      <c r="C395" s="2">
        <v>45319</v>
      </c>
      <c r="D395" s="3">
        <f t="shared" si="6"/>
        <v>45319</v>
      </c>
      <c r="E395" s="1" t="s">
        <v>14</v>
      </c>
      <c r="F395" s="1" t="s">
        <v>74</v>
      </c>
      <c r="G395" s="49">
        <v>3.85</v>
      </c>
      <c r="H395" s="6">
        <v>22100</v>
      </c>
      <c r="I395" s="6">
        <v>12000</v>
      </c>
    </row>
    <row r="396" spans="1:9" x14ac:dyDescent="0.25">
      <c r="A396" t="s">
        <v>55</v>
      </c>
      <c r="B396" s="1">
        <v>534912</v>
      </c>
      <c r="C396" s="2">
        <v>45319</v>
      </c>
      <c r="D396" s="3">
        <f t="shared" si="6"/>
        <v>45319</v>
      </c>
      <c r="E396" s="1" t="s">
        <v>52</v>
      </c>
      <c r="F396" s="1" t="s">
        <v>123</v>
      </c>
      <c r="G396" s="49">
        <v>2.5</v>
      </c>
      <c r="H396" s="6">
        <v>22100</v>
      </c>
      <c r="I396" s="6">
        <v>12000</v>
      </c>
    </row>
    <row r="397" spans="1:9" x14ac:dyDescent="0.25">
      <c r="A397" t="s">
        <v>9</v>
      </c>
      <c r="B397" s="1">
        <v>534914</v>
      </c>
      <c r="C397" s="2">
        <v>45320</v>
      </c>
      <c r="D397" s="3">
        <f t="shared" si="6"/>
        <v>45320</v>
      </c>
      <c r="E397" s="1" t="s">
        <v>10</v>
      </c>
      <c r="F397" s="1" t="s">
        <v>124</v>
      </c>
      <c r="G397" s="49">
        <v>9.2799999999999994</v>
      </c>
      <c r="H397" s="6">
        <v>22100</v>
      </c>
      <c r="I397" s="6">
        <v>12000</v>
      </c>
    </row>
    <row r="398" spans="1:9" x14ac:dyDescent="0.25">
      <c r="A398" t="s">
        <v>37</v>
      </c>
      <c r="B398" s="1">
        <v>534946</v>
      </c>
      <c r="C398" s="2">
        <v>45320</v>
      </c>
      <c r="D398" s="3">
        <f t="shared" si="6"/>
        <v>45320</v>
      </c>
      <c r="E398" s="1" t="s">
        <v>14</v>
      </c>
      <c r="F398" s="1" t="s">
        <v>125</v>
      </c>
      <c r="G398" s="49">
        <v>11.83</v>
      </c>
      <c r="H398" s="6">
        <v>22100</v>
      </c>
      <c r="I398" s="6">
        <v>12000</v>
      </c>
    </row>
    <row r="399" spans="1:9" x14ac:dyDescent="0.25">
      <c r="A399" t="s">
        <v>39</v>
      </c>
      <c r="B399" s="1">
        <v>534950</v>
      </c>
      <c r="C399" s="2">
        <v>45320</v>
      </c>
      <c r="D399" s="3">
        <f t="shared" si="6"/>
        <v>45320</v>
      </c>
      <c r="E399" s="1" t="s">
        <v>12</v>
      </c>
      <c r="F399" s="1" t="s">
        <v>126</v>
      </c>
      <c r="G399" s="49">
        <v>12.08</v>
      </c>
      <c r="H399" s="6">
        <v>22100</v>
      </c>
      <c r="I399" s="6">
        <v>12000</v>
      </c>
    </row>
    <row r="400" spans="1:9" x14ac:dyDescent="0.25">
      <c r="A400" t="s">
        <v>36</v>
      </c>
      <c r="B400" s="1">
        <v>534955</v>
      </c>
      <c r="C400" s="2">
        <v>45320</v>
      </c>
      <c r="D400" s="3">
        <f t="shared" si="6"/>
        <v>45320</v>
      </c>
      <c r="E400" s="1" t="s">
        <v>18</v>
      </c>
      <c r="F400" s="1" t="s">
        <v>63</v>
      </c>
      <c r="G400" s="49">
        <v>14.7</v>
      </c>
      <c r="H400" s="6">
        <v>22100</v>
      </c>
      <c r="I400" s="6">
        <v>12000</v>
      </c>
    </row>
    <row r="401" spans="1:9" x14ac:dyDescent="0.25">
      <c r="A401" t="s">
        <v>38</v>
      </c>
      <c r="B401" s="1">
        <v>534960</v>
      </c>
      <c r="C401" s="2">
        <v>45320</v>
      </c>
      <c r="D401" s="3">
        <f t="shared" si="6"/>
        <v>45320</v>
      </c>
      <c r="E401" s="1" t="s">
        <v>16</v>
      </c>
      <c r="F401" s="1" t="s">
        <v>127</v>
      </c>
      <c r="G401" s="49">
        <v>13.07</v>
      </c>
      <c r="H401" s="6">
        <v>22100</v>
      </c>
      <c r="I401" s="6">
        <v>12000</v>
      </c>
    </row>
    <row r="402" spans="1:9" x14ac:dyDescent="0.25">
      <c r="A402" t="s">
        <v>36</v>
      </c>
      <c r="B402" s="1">
        <v>535029</v>
      </c>
      <c r="C402" s="2">
        <v>45320</v>
      </c>
      <c r="D402" s="3">
        <f t="shared" si="6"/>
        <v>45320</v>
      </c>
      <c r="E402" s="1" t="s">
        <v>30</v>
      </c>
      <c r="F402" s="1" t="s">
        <v>128</v>
      </c>
      <c r="G402" s="49">
        <v>5.36</v>
      </c>
      <c r="H402" s="6">
        <v>22100</v>
      </c>
      <c r="I402" s="6">
        <v>12000</v>
      </c>
    </row>
    <row r="403" spans="1:9" x14ac:dyDescent="0.25">
      <c r="A403" t="s">
        <v>37</v>
      </c>
      <c r="B403" s="1">
        <v>535045</v>
      </c>
      <c r="C403" s="2">
        <v>45320</v>
      </c>
      <c r="D403" s="3">
        <f t="shared" si="6"/>
        <v>45320</v>
      </c>
      <c r="E403" s="1" t="s">
        <v>14</v>
      </c>
      <c r="F403" s="1" t="s">
        <v>129</v>
      </c>
      <c r="G403" s="49">
        <v>12.19</v>
      </c>
      <c r="H403" s="6">
        <v>22100</v>
      </c>
      <c r="I403" s="6">
        <v>12000</v>
      </c>
    </row>
    <row r="404" spans="1:9" x14ac:dyDescent="0.25">
      <c r="A404" t="s">
        <v>39</v>
      </c>
      <c r="B404" s="1">
        <v>535059</v>
      </c>
      <c r="C404" s="2">
        <v>45320</v>
      </c>
      <c r="D404" s="3">
        <f t="shared" si="6"/>
        <v>45320</v>
      </c>
      <c r="E404" s="1" t="s">
        <v>12</v>
      </c>
      <c r="F404" s="1" t="s">
        <v>130</v>
      </c>
      <c r="G404" s="49">
        <v>13.45</v>
      </c>
      <c r="H404" s="6">
        <v>22100</v>
      </c>
      <c r="I404" s="6">
        <v>12000</v>
      </c>
    </row>
    <row r="405" spans="1:9" x14ac:dyDescent="0.25">
      <c r="A405" t="s">
        <v>36</v>
      </c>
      <c r="B405" s="1">
        <v>535077</v>
      </c>
      <c r="C405" s="2">
        <v>45320</v>
      </c>
      <c r="D405" s="3">
        <f t="shared" si="6"/>
        <v>45320</v>
      </c>
      <c r="E405" s="1" t="s">
        <v>18</v>
      </c>
      <c r="F405" s="1" t="s">
        <v>131</v>
      </c>
      <c r="G405" s="49">
        <v>17.23</v>
      </c>
      <c r="H405" s="6">
        <v>22100</v>
      </c>
      <c r="I405" s="6">
        <v>12000</v>
      </c>
    </row>
    <row r="406" spans="1:9" x14ac:dyDescent="0.25">
      <c r="A406" t="s">
        <v>38</v>
      </c>
      <c r="B406" s="1">
        <v>535080</v>
      </c>
      <c r="C406" s="2">
        <v>45320</v>
      </c>
      <c r="D406" s="3">
        <f t="shared" si="6"/>
        <v>45320</v>
      </c>
      <c r="E406" s="1" t="s">
        <v>16</v>
      </c>
      <c r="F406" s="1" t="s">
        <v>132</v>
      </c>
      <c r="G406" s="49">
        <v>11.54</v>
      </c>
      <c r="H406" s="6">
        <v>22100</v>
      </c>
      <c r="I406" s="6">
        <v>12000</v>
      </c>
    </row>
    <row r="407" spans="1:9" x14ac:dyDescent="0.25">
      <c r="A407" t="s">
        <v>23</v>
      </c>
      <c r="B407" s="1">
        <v>535150</v>
      </c>
      <c r="C407" s="2">
        <v>45320</v>
      </c>
      <c r="D407" s="3">
        <f t="shared" si="6"/>
        <v>45320</v>
      </c>
      <c r="E407" s="1" t="s">
        <v>34</v>
      </c>
      <c r="F407" s="1" t="s">
        <v>133</v>
      </c>
      <c r="G407" s="49">
        <v>8.2200000000000006</v>
      </c>
      <c r="H407" s="6">
        <v>22100</v>
      </c>
      <c r="I407" s="6">
        <v>12000</v>
      </c>
    </row>
    <row r="408" spans="1:9" x14ac:dyDescent="0.25">
      <c r="A408" t="s">
        <v>23</v>
      </c>
      <c r="B408" s="1">
        <v>535151</v>
      </c>
      <c r="C408" s="2">
        <v>45320</v>
      </c>
      <c r="D408" s="3">
        <f t="shared" si="6"/>
        <v>45320</v>
      </c>
      <c r="E408" s="1" t="s">
        <v>12</v>
      </c>
      <c r="F408" s="1" t="s">
        <v>134</v>
      </c>
      <c r="G408" s="49">
        <v>8.5399999999999991</v>
      </c>
      <c r="H408" s="6">
        <v>22100</v>
      </c>
      <c r="I408" s="6">
        <v>12000</v>
      </c>
    </row>
    <row r="409" spans="1:9" x14ac:dyDescent="0.25">
      <c r="A409" t="s">
        <v>23</v>
      </c>
      <c r="B409" s="1">
        <v>535152</v>
      </c>
      <c r="C409" s="2">
        <v>45320</v>
      </c>
      <c r="D409" s="3">
        <f t="shared" si="6"/>
        <v>45320</v>
      </c>
      <c r="E409" s="1" t="s">
        <v>14</v>
      </c>
      <c r="F409" s="1" t="s">
        <v>135</v>
      </c>
      <c r="G409" s="49">
        <v>8.89</v>
      </c>
      <c r="H409" s="6">
        <v>22100</v>
      </c>
      <c r="I409" s="6">
        <v>12000</v>
      </c>
    </row>
    <row r="410" spans="1:9" x14ac:dyDescent="0.25">
      <c r="A410" t="s">
        <v>23</v>
      </c>
      <c r="B410" s="1">
        <v>535153</v>
      </c>
      <c r="C410" s="2">
        <v>45320</v>
      </c>
      <c r="D410" s="3">
        <f t="shared" si="6"/>
        <v>45320</v>
      </c>
      <c r="E410" s="1" t="s">
        <v>16</v>
      </c>
      <c r="F410" s="1" t="s">
        <v>136</v>
      </c>
      <c r="G410" s="49">
        <v>9.82</v>
      </c>
      <c r="H410" s="6">
        <v>22100</v>
      </c>
      <c r="I410" s="6">
        <v>12000</v>
      </c>
    </row>
    <row r="411" spans="1:9" x14ac:dyDescent="0.25">
      <c r="A411" t="s">
        <v>11</v>
      </c>
      <c r="B411" s="1">
        <v>535195</v>
      </c>
      <c r="C411" s="2">
        <v>45321</v>
      </c>
      <c r="D411" s="3">
        <f t="shared" si="6"/>
        <v>45321</v>
      </c>
      <c r="E411" s="1" t="s">
        <v>12</v>
      </c>
      <c r="F411" s="1" t="s">
        <v>137</v>
      </c>
      <c r="G411" s="49">
        <v>10.29</v>
      </c>
      <c r="H411" s="6">
        <v>22100</v>
      </c>
      <c r="I411" s="6">
        <v>12000</v>
      </c>
    </row>
    <row r="412" spans="1:9" x14ac:dyDescent="0.25">
      <c r="A412" t="s">
        <v>13</v>
      </c>
      <c r="B412" s="1">
        <v>535205</v>
      </c>
      <c r="C412" s="2">
        <v>45321</v>
      </c>
      <c r="D412" s="3">
        <f t="shared" si="6"/>
        <v>45321</v>
      </c>
      <c r="E412" s="1" t="s">
        <v>14</v>
      </c>
      <c r="F412" s="1" t="s">
        <v>138</v>
      </c>
      <c r="G412" s="49">
        <v>11.51</v>
      </c>
      <c r="H412" s="6">
        <v>22100</v>
      </c>
      <c r="I412" s="6">
        <v>12000</v>
      </c>
    </row>
    <row r="413" spans="1:9" x14ac:dyDescent="0.25">
      <c r="A413" t="s">
        <v>15</v>
      </c>
      <c r="B413" s="1">
        <v>535206</v>
      </c>
      <c r="C413" s="2">
        <v>45321</v>
      </c>
      <c r="D413" s="3">
        <f t="shared" si="6"/>
        <v>45321</v>
      </c>
      <c r="E413" s="1" t="s">
        <v>16</v>
      </c>
      <c r="F413" s="1" t="s">
        <v>139</v>
      </c>
      <c r="G413" s="49">
        <v>12.44</v>
      </c>
      <c r="H413" s="6">
        <v>22100</v>
      </c>
      <c r="I413" s="6">
        <v>12000</v>
      </c>
    </row>
    <row r="414" spans="1:9" x14ac:dyDescent="0.25">
      <c r="A414" t="s">
        <v>17</v>
      </c>
      <c r="B414" s="1">
        <v>535209</v>
      </c>
      <c r="C414" s="2">
        <v>45321</v>
      </c>
      <c r="D414" s="3">
        <f t="shared" si="6"/>
        <v>45321</v>
      </c>
      <c r="E414" s="1" t="s">
        <v>18</v>
      </c>
      <c r="F414" s="1" t="s">
        <v>104</v>
      </c>
      <c r="G414" s="49">
        <v>13.17</v>
      </c>
      <c r="H414" s="6">
        <v>22100</v>
      </c>
      <c r="I414" s="6">
        <v>12000</v>
      </c>
    </row>
    <row r="415" spans="1:9" x14ac:dyDescent="0.25">
      <c r="A415" t="s">
        <v>13</v>
      </c>
      <c r="B415" s="1">
        <v>535293</v>
      </c>
      <c r="C415" s="2">
        <v>45321</v>
      </c>
      <c r="D415" s="3">
        <f t="shared" si="6"/>
        <v>45321</v>
      </c>
      <c r="E415" s="1" t="s">
        <v>14</v>
      </c>
      <c r="F415" s="1" t="s">
        <v>140</v>
      </c>
      <c r="G415" s="49">
        <v>11.03</v>
      </c>
      <c r="H415" s="6">
        <v>22100</v>
      </c>
      <c r="I415" s="6">
        <v>12000</v>
      </c>
    </row>
    <row r="416" spans="1:9" x14ac:dyDescent="0.25">
      <c r="A416" t="s">
        <v>15</v>
      </c>
      <c r="B416" s="1">
        <v>535299</v>
      </c>
      <c r="C416" s="2">
        <v>45321</v>
      </c>
      <c r="D416" s="3">
        <f t="shared" si="6"/>
        <v>45321</v>
      </c>
      <c r="E416" s="1" t="s">
        <v>16</v>
      </c>
      <c r="F416" s="1" t="s">
        <v>141</v>
      </c>
      <c r="G416" s="49">
        <v>10.95</v>
      </c>
      <c r="H416" s="6">
        <v>22100</v>
      </c>
      <c r="I416" s="6">
        <v>12000</v>
      </c>
    </row>
    <row r="417" spans="1:9" x14ac:dyDescent="0.25">
      <c r="A417" t="s">
        <v>17</v>
      </c>
      <c r="B417" s="1">
        <v>535310</v>
      </c>
      <c r="C417" s="2">
        <v>45321</v>
      </c>
      <c r="D417" s="3">
        <f t="shared" si="6"/>
        <v>45321</v>
      </c>
      <c r="E417" s="1" t="s">
        <v>20</v>
      </c>
      <c r="F417" s="1" t="s">
        <v>83</v>
      </c>
      <c r="G417" s="49">
        <v>8.92</v>
      </c>
      <c r="H417" s="6">
        <v>22100</v>
      </c>
      <c r="I417" s="6">
        <v>12000</v>
      </c>
    </row>
    <row r="418" spans="1:9" x14ac:dyDescent="0.25">
      <c r="A418" t="s">
        <v>15</v>
      </c>
      <c r="B418" s="1">
        <v>535313</v>
      </c>
      <c r="C418" s="2">
        <v>45321</v>
      </c>
      <c r="D418" s="3">
        <f t="shared" si="6"/>
        <v>45321</v>
      </c>
      <c r="E418" s="1" t="s">
        <v>16</v>
      </c>
      <c r="F418" s="1" t="s">
        <v>142</v>
      </c>
      <c r="G418" s="49">
        <v>9.48</v>
      </c>
      <c r="H418" s="6">
        <v>22100</v>
      </c>
      <c r="I418" s="6">
        <v>12000</v>
      </c>
    </row>
    <row r="419" spans="1:9" x14ac:dyDescent="0.25">
      <c r="A419" t="s">
        <v>17</v>
      </c>
      <c r="B419" s="1">
        <v>535317</v>
      </c>
      <c r="C419" s="2">
        <v>45321</v>
      </c>
      <c r="D419" s="3">
        <f t="shared" si="6"/>
        <v>45321</v>
      </c>
      <c r="E419" s="1" t="s">
        <v>18</v>
      </c>
      <c r="F419" s="1" t="s">
        <v>143</v>
      </c>
      <c r="G419" s="49">
        <v>13.57</v>
      </c>
      <c r="H419" s="6">
        <v>22100</v>
      </c>
      <c r="I419" s="6">
        <v>12000</v>
      </c>
    </row>
    <row r="420" spans="1:9" x14ac:dyDescent="0.25">
      <c r="A420" t="s">
        <v>17</v>
      </c>
      <c r="B420" s="1">
        <v>535320</v>
      </c>
      <c r="C420" s="2">
        <v>45321</v>
      </c>
      <c r="D420" s="3">
        <f t="shared" si="6"/>
        <v>45321</v>
      </c>
      <c r="E420" s="1" t="s">
        <v>40</v>
      </c>
      <c r="F420" s="1" t="s">
        <v>144</v>
      </c>
      <c r="G420" s="49">
        <v>1.58</v>
      </c>
      <c r="H420" s="6">
        <v>22100</v>
      </c>
      <c r="I420" s="6">
        <v>12000</v>
      </c>
    </row>
    <row r="421" spans="1:9" x14ac:dyDescent="0.25">
      <c r="A421" s="50" t="s">
        <v>19</v>
      </c>
      <c r="B421" s="51">
        <v>535324</v>
      </c>
      <c r="C421" s="52">
        <v>45321</v>
      </c>
      <c r="D421" s="53">
        <f t="shared" si="6"/>
        <v>45321</v>
      </c>
      <c r="E421" s="51" t="s">
        <v>30</v>
      </c>
      <c r="F421" s="51" t="s">
        <v>145</v>
      </c>
      <c r="G421" s="54">
        <f>3.45-1.11</f>
        <v>2.34</v>
      </c>
      <c r="H421" s="55">
        <v>22100</v>
      </c>
      <c r="I421" s="55">
        <v>12000</v>
      </c>
    </row>
    <row r="422" spans="1:9" x14ac:dyDescent="0.25">
      <c r="A422" t="s">
        <v>13</v>
      </c>
      <c r="B422" s="1">
        <v>535379</v>
      </c>
      <c r="C422" s="2">
        <v>45321</v>
      </c>
      <c r="D422" s="3">
        <f t="shared" si="6"/>
        <v>45321</v>
      </c>
      <c r="E422" s="1" t="s">
        <v>14</v>
      </c>
      <c r="F422" s="1" t="s">
        <v>146</v>
      </c>
      <c r="G422" s="49">
        <v>8.2899999999999991</v>
      </c>
      <c r="H422" s="6">
        <v>22100</v>
      </c>
      <c r="I422" s="6">
        <v>12000</v>
      </c>
    </row>
    <row r="423" spans="1:9" x14ac:dyDescent="0.25">
      <c r="A423" t="s">
        <v>11</v>
      </c>
      <c r="B423" s="1">
        <v>535389</v>
      </c>
      <c r="C423" s="2">
        <v>45321</v>
      </c>
      <c r="D423" s="3">
        <f t="shared" si="6"/>
        <v>45321</v>
      </c>
      <c r="E423" s="1" t="s">
        <v>12</v>
      </c>
      <c r="F423" s="1" t="s">
        <v>147</v>
      </c>
      <c r="G423" s="49">
        <v>8.9499999999999993</v>
      </c>
      <c r="H423" s="6">
        <v>22100</v>
      </c>
      <c r="I423" s="6">
        <v>12000</v>
      </c>
    </row>
    <row r="424" spans="1:9" x14ac:dyDescent="0.25">
      <c r="A424" t="s">
        <v>15</v>
      </c>
      <c r="B424" s="1">
        <v>535393</v>
      </c>
      <c r="C424" s="2">
        <v>45321</v>
      </c>
      <c r="D424" s="3">
        <f t="shared" si="6"/>
        <v>45321</v>
      </c>
      <c r="E424" s="1" t="s">
        <v>16</v>
      </c>
      <c r="F424" s="1" t="s">
        <v>148</v>
      </c>
      <c r="G424" s="49">
        <v>9.26</v>
      </c>
      <c r="H424" s="6">
        <v>22100</v>
      </c>
      <c r="I424" s="6">
        <v>12000</v>
      </c>
    </row>
    <row r="425" spans="1:9" x14ac:dyDescent="0.25">
      <c r="A425" t="s">
        <v>17</v>
      </c>
      <c r="B425" s="1">
        <v>535400</v>
      </c>
      <c r="C425" s="2">
        <v>45321</v>
      </c>
      <c r="D425" s="3">
        <f t="shared" si="6"/>
        <v>45321</v>
      </c>
      <c r="E425" s="1" t="s">
        <v>18</v>
      </c>
      <c r="F425" s="1" t="s">
        <v>149</v>
      </c>
      <c r="G425" s="49">
        <v>14.03</v>
      </c>
      <c r="H425" s="6">
        <v>22100</v>
      </c>
      <c r="I425" s="6">
        <v>12000</v>
      </c>
    </row>
    <row r="426" spans="1:9" x14ac:dyDescent="0.25">
      <c r="A426" t="s">
        <v>11</v>
      </c>
      <c r="B426" s="1">
        <v>535402</v>
      </c>
      <c r="C426" s="2">
        <v>45321</v>
      </c>
      <c r="D426" s="3">
        <f t="shared" si="6"/>
        <v>45321</v>
      </c>
      <c r="E426" s="1" t="s">
        <v>20</v>
      </c>
      <c r="F426" s="1" t="s">
        <v>150</v>
      </c>
      <c r="G426" s="49">
        <v>5.32</v>
      </c>
      <c r="H426" s="6">
        <v>22100</v>
      </c>
      <c r="I426" s="6">
        <v>12000</v>
      </c>
    </row>
    <row r="427" spans="1:9" x14ac:dyDescent="0.25">
      <c r="A427" t="s">
        <v>23</v>
      </c>
      <c r="B427" s="1">
        <v>535408</v>
      </c>
      <c r="C427" s="2">
        <v>45321</v>
      </c>
      <c r="D427" s="3">
        <f t="shared" si="6"/>
        <v>45321</v>
      </c>
      <c r="E427" s="1" t="s">
        <v>34</v>
      </c>
      <c r="F427" s="1" t="s">
        <v>151</v>
      </c>
      <c r="G427" s="49">
        <v>6.47</v>
      </c>
      <c r="H427" s="6">
        <v>22100</v>
      </c>
      <c r="I427" s="6">
        <v>12000</v>
      </c>
    </row>
    <row r="428" spans="1:9" x14ac:dyDescent="0.25">
      <c r="A428" t="s">
        <v>24</v>
      </c>
      <c r="B428" s="1">
        <v>535449</v>
      </c>
      <c r="C428" s="2">
        <v>45322</v>
      </c>
      <c r="D428" s="3">
        <f t="shared" si="6"/>
        <v>45322</v>
      </c>
      <c r="E428" s="1" t="s">
        <v>18</v>
      </c>
      <c r="F428" s="1" t="s">
        <v>152</v>
      </c>
      <c r="G428" s="49">
        <v>13.46</v>
      </c>
      <c r="H428" s="6">
        <v>22100</v>
      </c>
      <c r="I428" s="6">
        <v>12000</v>
      </c>
    </row>
    <row r="429" spans="1:9" x14ac:dyDescent="0.25">
      <c r="A429" t="s">
        <v>25</v>
      </c>
      <c r="B429" s="1">
        <v>535460</v>
      </c>
      <c r="C429" s="2">
        <v>45322</v>
      </c>
      <c r="D429" s="3">
        <f t="shared" si="6"/>
        <v>45322</v>
      </c>
      <c r="E429" s="1" t="s">
        <v>14</v>
      </c>
      <c r="F429" s="1" t="s">
        <v>153</v>
      </c>
      <c r="G429" s="49">
        <v>11.61</v>
      </c>
      <c r="H429" s="6">
        <v>22100</v>
      </c>
      <c r="I429" s="6">
        <v>12000</v>
      </c>
    </row>
    <row r="430" spans="1:9" x14ac:dyDescent="0.25">
      <c r="A430" t="s">
        <v>27</v>
      </c>
      <c r="B430" s="1">
        <v>535472</v>
      </c>
      <c r="C430" s="2">
        <v>45322</v>
      </c>
      <c r="D430" s="3">
        <f t="shared" si="6"/>
        <v>45322</v>
      </c>
      <c r="E430" s="1" t="s">
        <v>16</v>
      </c>
      <c r="F430" s="1" t="s">
        <v>154</v>
      </c>
      <c r="G430" s="49">
        <v>12.47</v>
      </c>
      <c r="H430" s="6">
        <v>22100</v>
      </c>
      <c r="I430" s="6">
        <v>12000</v>
      </c>
    </row>
    <row r="431" spans="1:9" x14ac:dyDescent="0.25">
      <c r="A431" t="s">
        <v>26</v>
      </c>
      <c r="B431" s="1">
        <v>535479</v>
      </c>
      <c r="C431" s="2">
        <v>45322</v>
      </c>
      <c r="D431" s="3">
        <f t="shared" si="6"/>
        <v>45322</v>
      </c>
      <c r="E431" s="1" t="s">
        <v>12</v>
      </c>
      <c r="F431" s="1" t="s">
        <v>155</v>
      </c>
      <c r="G431" s="49">
        <v>12.61</v>
      </c>
      <c r="H431" s="6">
        <v>22100</v>
      </c>
      <c r="I431" s="6">
        <v>12000</v>
      </c>
    </row>
    <row r="432" spans="1:9" x14ac:dyDescent="0.25">
      <c r="A432" t="s">
        <v>24</v>
      </c>
      <c r="B432" s="1">
        <v>535507</v>
      </c>
      <c r="C432" s="2">
        <v>45322</v>
      </c>
      <c r="D432" s="3">
        <f t="shared" si="6"/>
        <v>45322</v>
      </c>
      <c r="E432" s="1" t="s">
        <v>18</v>
      </c>
      <c r="F432" s="1" t="s">
        <v>156</v>
      </c>
      <c r="G432" s="49">
        <v>10.27</v>
      </c>
      <c r="H432" s="6">
        <v>22100</v>
      </c>
      <c r="I432" s="6">
        <v>12000</v>
      </c>
    </row>
    <row r="433" spans="1:9" x14ac:dyDescent="0.25">
      <c r="A433" t="s">
        <v>25</v>
      </c>
      <c r="B433" s="1">
        <v>535524</v>
      </c>
      <c r="C433" s="2">
        <v>45322</v>
      </c>
      <c r="D433" s="3">
        <f t="shared" si="6"/>
        <v>45322</v>
      </c>
      <c r="E433" s="1" t="s">
        <v>14</v>
      </c>
      <c r="F433" s="1" t="s">
        <v>157</v>
      </c>
      <c r="G433" s="49">
        <v>10.14</v>
      </c>
      <c r="H433" s="6">
        <v>22100</v>
      </c>
      <c r="I433" s="6">
        <v>12000</v>
      </c>
    </row>
    <row r="434" spans="1:9" x14ac:dyDescent="0.25">
      <c r="A434" t="s">
        <v>24</v>
      </c>
      <c r="B434" s="1">
        <v>535530</v>
      </c>
      <c r="C434" s="2">
        <v>45322</v>
      </c>
      <c r="D434" s="3">
        <f t="shared" si="6"/>
        <v>45322</v>
      </c>
      <c r="E434" s="1" t="s">
        <v>30</v>
      </c>
      <c r="F434" s="1" t="s">
        <v>158</v>
      </c>
      <c r="G434" s="49">
        <v>8.32</v>
      </c>
      <c r="H434" s="6">
        <v>22100</v>
      </c>
      <c r="I434" s="6">
        <v>12000</v>
      </c>
    </row>
    <row r="435" spans="1:9" x14ac:dyDescent="0.25">
      <c r="A435" t="s">
        <v>27</v>
      </c>
      <c r="B435" s="1">
        <v>535561</v>
      </c>
      <c r="C435" s="2">
        <v>45322</v>
      </c>
      <c r="D435" s="3">
        <f t="shared" si="6"/>
        <v>45322</v>
      </c>
      <c r="E435" s="1" t="s">
        <v>16</v>
      </c>
      <c r="F435" s="1" t="s">
        <v>159</v>
      </c>
      <c r="G435" s="49">
        <v>12.61</v>
      </c>
      <c r="H435" s="6">
        <v>22100</v>
      </c>
      <c r="I435" s="6">
        <v>12000</v>
      </c>
    </row>
    <row r="436" spans="1:9" x14ac:dyDescent="0.25">
      <c r="A436" t="s">
        <v>26</v>
      </c>
      <c r="B436" s="1">
        <v>535563</v>
      </c>
      <c r="C436" s="2">
        <v>45322</v>
      </c>
      <c r="D436" s="3">
        <f t="shared" si="6"/>
        <v>45322</v>
      </c>
      <c r="E436" s="1" t="s">
        <v>12</v>
      </c>
      <c r="F436" s="1" t="s">
        <v>160</v>
      </c>
      <c r="G436" s="49">
        <v>11.63</v>
      </c>
      <c r="H436" s="6">
        <v>22100</v>
      </c>
      <c r="I436" s="6">
        <v>12000</v>
      </c>
    </row>
    <row r="437" spans="1:9" x14ac:dyDescent="0.25">
      <c r="A437" t="s">
        <v>25</v>
      </c>
      <c r="B437" s="1">
        <v>535583</v>
      </c>
      <c r="C437" s="2">
        <v>45322</v>
      </c>
      <c r="D437" s="3">
        <f t="shared" si="6"/>
        <v>45322</v>
      </c>
      <c r="E437" s="1" t="s">
        <v>14</v>
      </c>
      <c r="F437" s="1" t="s">
        <v>161</v>
      </c>
      <c r="G437" s="49">
        <v>7.43</v>
      </c>
      <c r="H437" s="6">
        <v>22100</v>
      </c>
      <c r="I437" s="6">
        <v>12000</v>
      </c>
    </row>
    <row r="438" spans="1:9" x14ac:dyDescent="0.25">
      <c r="A438" t="s">
        <v>24</v>
      </c>
      <c r="B438" s="1">
        <v>535594</v>
      </c>
      <c r="C438" s="2">
        <v>45322</v>
      </c>
      <c r="D438" s="3">
        <f t="shared" si="6"/>
        <v>45322</v>
      </c>
      <c r="E438" s="1" t="s">
        <v>18</v>
      </c>
      <c r="F438" s="1" t="s">
        <v>162</v>
      </c>
      <c r="G438" s="49">
        <v>10.38</v>
      </c>
      <c r="H438" s="6">
        <v>22100</v>
      </c>
      <c r="I438" s="6">
        <v>12000</v>
      </c>
    </row>
    <row r="439" spans="1:9" x14ac:dyDescent="0.25">
      <c r="A439" t="s">
        <v>27</v>
      </c>
      <c r="B439" s="1">
        <v>535615</v>
      </c>
      <c r="C439" s="2">
        <v>45322</v>
      </c>
      <c r="D439" s="3">
        <f t="shared" si="6"/>
        <v>45322</v>
      </c>
      <c r="E439" s="1" t="s">
        <v>16</v>
      </c>
      <c r="F439" s="1" t="s">
        <v>163</v>
      </c>
      <c r="G439" s="49">
        <v>5.98</v>
      </c>
      <c r="H439" s="6">
        <v>22100</v>
      </c>
      <c r="I439" s="6">
        <v>12000</v>
      </c>
    </row>
    <row r="440" spans="1:9" x14ac:dyDescent="0.25">
      <c r="A440" t="s">
        <v>26</v>
      </c>
      <c r="B440" s="1">
        <v>535620</v>
      </c>
      <c r="C440" s="2">
        <v>45322</v>
      </c>
      <c r="D440" s="3">
        <f t="shared" si="6"/>
        <v>45322</v>
      </c>
      <c r="E440" s="1" t="s">
        <v>12</v>
      </c>
      <c r="F440" s="1" t="s">
        <v>164</v>
      </c>
      <c r="G440" s="49">
        <v>5.42</v>
      </c>
      <c r="H440" s="6">
        <v>22100</v>
      </c>
      <c r="I440" s="6">
        <v>12000</v>
      </c>
    </row>
    <row r="441" spans="1:9" x14ac:dyDescent="0.25">
      <c r="A441" t="s">
        <v>26</v>
      </c>
      <c r="B441" s="1">
        <v>535624</v>
      </c>
      <c r="C441" s="2">
        <v>45322</v>
      </c>
      <c r="D441" s="3">
        <f t="shared" si="6"/>
        <v>45322</v>
      </c>
      <c r="E441" s="1" t="s">
        <v>30</v>
      </c>
      <c r="F441" s="1" t="s">
        <v>165</v>
      </c>
      <c r="G441" s="49">
        <v>7.99</v>
      </c>
      <c r="H441" s="6">
        <v>22100</v>
      </c>
      <c r="I441" s="6">
        <v>12000</v>
      </c>
    </row>
    <row r="442" spans="1:9" x14ac:dyDescent="0.25">
      <c r="A442" t="s">
        <v>23</v>
      </c>
      <c r="B442" s="1">
        <v>535658</v>
      </c>
      <c r="C442" s="2">
        <v>45322</v>
      </c>
      <c r="D442" s="3">
        <f t="shared" si="6"/>
        <v>45322</v>
      </c>
      <c r="E442" s="1" t="s">
        <v>16</v>
      </c>
      <c r="F442" s="1" t="s">
        <v>166</v>
      </c>
      <c r="G442" s="49">
        <v>5.05</v>
      </c>
      <c r="H442" s="6">
        <v>22100</v>
      </c>
      <c r="I442" s="6">
        <v>12000</v>
      </c>
    </row>
    <row r="443" spans="1:9" x14ac:dyDescent="0.25">
      <c r="A443" t="s">
        <v>23</v>
      </c>
      <c r="B443" s="1">
        <v>535659</v>
      </c>
      <c r="C443" s="2">
        <v>45322</v>
      </c>
      <c r="D443" s="3">
        <f t="shared" si="6"/>
        <v>45322</v>
      </c>
      <c r="E443" s="1" t="s">
        <v>14</v>
      </c>
      <c r="F443" s="1" t="s">
        <v>167</v>
      </c>
      <c r="G443" s="49">
        <v>7.34</v>
      </c>
      <c r="H443" s="6">
        <v>22100</v>
      </c>
      <c r="I443" s="6">
        <v>12000</v>
      </c>
    </row>
    <row r="444" spans="1:9" x14ac:dyDescent="0.25">
      <c r="A444" t="s">
        <v>23</v>
      </c>
      <c r="B444" s="1">
        <v>535661</v>
      </c>
      <c r="C444" s="2">
        <v>45322</v>
      </c>
      <c r="D444" s="3">
        <f t="shared" si="6"/>
        <v>45322</v>
      </c>
      <c r="E444" s="1" t="s">
        <v>41</v>
      </c>
      <c r="F444" s="1" t="s">
        <v>168</v>
      </c>
      <c r="G444" s="49">
        <v>7.64</v>
      </c>
      <c r="H444" s="6">
        <v>22100</v>
      </c>
      <c r="I444" s="6">
        <v>12000</v>
      </c>
    </row>
    <row r="445" spans="1:9" x14ac:dyDescent="0.25">
      <c r="A445" t="s">
        <v>23</v>
      </c>
      <c r="B445" s="1">
        <v>535662</v>
      </c>
      <c r="C445" s="2">
        <v>45322</v>
      </c>
      <c r="D445" s="3">
        <f t="shared" si="6"/>
        <v>45322</v>
      </c>
      <c r="E445" s="1" t="s">
        <v>50</v>
      </c>
      <c r="F445" s="1" t="s">
        <v>169</v>
      </c>
      <c r="G445" s="49">
        <v>6.81</v>
      </c>
      <c r="H445" s="6">
        <v>22100</v>
      </c>
      <c r="I445" s="6">
        <v>12000</v>
      </c>
    </row>
    <row r="446" spans="1:9" x14ac:dyDescent="0.25">
      <c r="A446" t="s">
        <v>36</v>
      </c>
      <c r="B446" s="1">
        <v>535700</v>
      </c>
      <c r="C446" s="2">
        <v>45323</v>
      </c>
      <c r="D446" s="3">
        <f t="shared" si="6"/>
        <v>45323</v>
      </c>
      <c r="E446" s="1" t="s">
        <v>18</v>
      </c>
      <c r="F446" s="4">
        <v>0.32777777777777778</v>
      </c>
      <c r="G446" s="5">
        <v>11.26</v>
      </c>
      <c r="H446" s="6">
        <v>22100</v>
      </c>
      <c r="I446" s="6">
        <v>12000</v>
      </c>
    </row>
    <row r="447" spans="1:9" x14ac:dyDescent="0.25">
      <c r="A447" t="s">
        <v>37</v>
      </c>
      <c r="B447" s="1">
        <v>535701</v>
      </c>
      <c r="C447" s="2">
        <v>45323</v>
      </c>
      <c r="D447" s="3">
        <f t="shared" si="6"/>
        <v>45323</v>
      </c>
      <c r="E447" s="1" t="s">
        <v>14</v>
      </c>
      <c r="F447" s="4">
        <v>0.33055555555555555</v>
      </c>
      <c r="G447" s="5">
        <v>10.11</v>
      </c>
      <c r="H447" s="6">
        <v>22100</v>
      </c>
      <c r="I447" s="6">
        <v>12000</v>
      </c>
    </row>
    <row r="448" spans="1:9" x14ac:dyDescent="0.25">
      <c r="A448" t="s">
        <v>39</v>
      </c>
      <c r="B448" s="1">
        <v>535712</v>
      </c>
      <c r="C448" s="2">
        <v>45323</v>
      </c>
      <c r="D448" s="3">
        <f t="shared" si="6"/>
        <v>45323</v>
      </c>
      <c r="E448" s="1" t="s">
        <v>12</v>
      </c>
      <c r="F448" s="4">
        <v>0.3611111111111111</v>
      </c>
      <c r="G448" s="5">
        <v>12.21</v>
      </c>
      <c r="H448" s="6">
        <v>22100</v>
      </c>
      <c r="I448" s="6">
        <v>12000</v>
      </c>
    </row>
    <row r="449" spans="1:9" x14ac:dyDescent="0.25">
      <c r="A449" t="s">
        <v>38</v>
      </c>
      <c r="B449" s="1">
        <v>535725</v>
      </c>
      <c r="C449" s="2">
        <v>45323</v>
      </c>
      <c r="D449" s="3">
        <f t="shared" ref="D449:D512" si="7">+C449</f>
        <v>45323</v>
      </c>
      <c r="E449" s="1" t="s">
        <v>16</v>
      </c>
      <c r="F449" s="4">
        <v>0.39166666666666666</v>
      </c>
      <c r="G449" s="5">
        <v>12.4</v>
      </c>
      <c r="H449" s="6">
        <v>22100</v>
      </c>
      <c r="I449" s="6">
        <v>12000</v>
      </c>
    </row>
    <row r="450" spans="1:9" x14ac:dyDescent="0.25">
      <c r="A450" t="s">
        <v>37</v>
      </c>
      <c r="B450" s="1">
        <v>535759</v>
      </c>
      <c r="C450" s="2">
        <v>45323</v>
      </c>
      <c r="D450" s="3">
        <f t="shared" si="7"/>
        <v>45323</v>
      </c>
      <c r="E450" s="1" t="s">
        <v>14</v>
      </c>
      <c r="F450" s="4">
        <v>0.45277777777777778</v>
      </c>
      <c r="G450" s="5">
        <v>6.58</v>
      </c>
      <c r="H450" s="6">
        <v>22100</v>
      </c>
      <c r="I450" s="6">
        <v>12000</v>
      </c>
    </row>
    <row r="451" spans="1:9" x14ac:dyDescent="0.25">
      <c r="A451" t="s">
        <v>36</v>
      </c>
      <c r="B451" s="1">
        <v>535781</v>
      </c>
      <c r="C451" s="2">
        <v>45323</v>
      </c>
      <c r="D451" s="3">
        <f t="shared" si="7"/>
        <v>45323</v>
      </c>
      <c r="E451" s="1" t="s">
        <v>18</v>
      </c>
      <c r="F451" s="4">
        <v>0.48125000000000001</v>
      </c>
      <c r="G451" s="5">
        <v>9.89</v>
      </c>
      <c r="H451" s="6">
        <v>22100</v>
      </c>
      <c r="I451" s="6">
        <v>12000</v>
      </c>
    </row>
    <row r="452" spans="1:9" x14ac:dyDescent="0.25">
      <c r="A452" t="s">
        <v>39</v>
      </c>
      <c r="B452" s="1">
        <v>535785</v>
      </c>
      <c r="C452" s="2">
        <v>45323</v>
      </c>
      <c r="D452" s="3">
        <f t="shared" si="7"/>
        <v>45323</v>
      </c>
      <c r="E452" s="1" t="s">
        <v>12</v>
      </c>
      <c r="F452" s="4">
        <v>0.50138888888888888</v>
      </c>
      <c r="G452" s="5">
        <v>7.06</v>
      </c>
      <c r="H452" s="6">
        <v>22100</v>
      </c>
      <c r="I452" s="6">
        <v>12000</v>
      </c>
    </row>
    <row r="453" spans="1:9" x14ac:dyDescent="0.25">
      <c r="A453" t="s">
        <v>38</v>
      </c>
      <c r="B453" s="1">
        <v>535803</v>
      </c>
      <c r="C453" s="2">
        <v>45323</v>
      </c>
      <c r="D453" s="3">
        <f t="shared" si="7"/>
        <v>45323</v>
      </c>
      <c r="E453" s="1" t="s">
        <v>16</v>
      </c>
      <c r="F453" s="4">
        <v>0.53402777777777777</v>
      </c>
      <c r="G453" s="5">
        <v>7.85</v>
      </c>
      <c r="H453" s="6">
        <v>22100</v>
      </c>
      <c r="I453" s="6">
        <v>12000</v>
      </c>
    </row>
    <row r="454" spans="1:9" x14ac:dyDescent="0.25">
      <c r="A454" s="56" t="s">
        <v>36</v>
      </c>
      <c r="B454" s="57">
        <v>535813</v>
      </c>
      <c r="C454" s="58">
        <v>45323</v>
      </c>
      <c r="D454" s="3">
        <f t="shared" si="7"/>
        <v>45323</v>
      </c>
      <c r="E454" s="57" t="s">
        <v>29</v>
      </c>
      <c r="F454" s="59">
        <v>0.56111111111111112</v>
      </c>
      <c r="G454" s="60">
        <v>0.94</v>
      </c>
      <c r="H454" s="6">
        <v>22100</v>
      </c>
      <c r="I454" s="6">
        <v>12000</v>
      </c>
    </row>
    <row r="455" spans="1:9" x14ac:dyDescent="0.25">
      <c r="A455" t="s">
        <v>23</v>
      </c>
      <c r="B455" s="1">
        <v>535863</v>
      </c>
      <c r="C455" s="2">
        <v>45323</v>
      </c>
      <c r="D455" s="3">
        <f t="shared" si="7"/>
        <v>45323</v>
      </c>
      <c r="E455" s="1" t="s">
        <v>12</v>
      </c>
      <c r="F455" s="4">
        <v>0.76666666666666672</v>
      </c>
      <c r="G455" s="5">
        <v>3.23</v>
      </c>
      <c r="H455" s="6">
        <v>22100</v>
      </c>
      <c r="I455" s="6">
        <v>12000</v>
      </c>
    </row>
    <row r="456" spans="1:9" x14ac:dyDescent="0.25">
      <c r="A456" t="s">
        <v>11</v>
      </c>
      <c r="B456" s="1">
        <v>535920</v>
      </c>
      <c r="C456" s="2">
        <v>45324</v>
      </c>
      <c r="D456" s="3">
        <f t="shared" si="7"/>
        <v>45324</v>
      </c>
      <c r="E456" s="1" t="s">
        <v>12</v>
      </c>
      <c r="F456" s="4">
        <v>0.33333333333333331</v>
      </c>
      <c r="G456" s="11">
        <v>12.13</v>
      </c>
      <c r="H456" s="6">
        <v>22100</v>
      </c>
      <c r="I456" s="6">
        <v>12000</v>
      </c>
    </row>
    <row r="457" spans="1:9" x14ac:dyDescent="0.25">
      <c r="A457" t="s">
        <v>17</v>
      </c>
      <c r="B457" s="1">
        <v>535927</v>
      </c>
      <c r="C457" s="2">
        <v>45324</v>
      </c>
      <c r="D457" s="3">
        <f t="shared" si="7"/>
        <v>45324</v>
      </c>
      <c r="E457" s="1" t="s">
        <v>18</v>
      </c>
      <c r="F457" s="4">
        <v>0.35625000000000001</v>
      </c>
      <c r="G457" s="11">
        <v>14.58</v>
      </c>
      <c r="H457" s="6">
        <v>22100</v>
      </c>
      <c r="I457" s="6">
        <v>12000</v>
      </c>
    </row>
    <row r="458" spans="1:9" x14ac:dyDescent="0.25">
      <c r="A458" t="s">
        <v>13</v>
      </c>
      <c r="B458" s="1">
        <v>535930</v>
      </c>
      <c r="C458" s="2">
        <v>45324</v>
      </c>
      <c r="D458" s="3">
        <f t="shared" si="7"/>
        <v>45324</v>
      </c>
      <c r="E458" s="1" t="s">
        <v>30</v>
      </c>
      <c r="F458" s="4">
        <v>0.35902777777777778</v>
      </c>
      <c r="G458" s="11">
        <v>8.2200000000000006</v>
      </c>
      <c r="H458" s="6">
        <v>22100</v>
      </c>
      <c r="I458" s="6">
        <v>12000</v>
      </c>
    </row>
    <row r="459" spans="1:9" x14ac:dyDescent="0.25">
      <c r="A459" t="s">
        <v>13</v>
      </c>
      <c r="B459" s="1">
        <v>535931</v>
      </c>
      <c r="C459" s="2">
        <v>45324</v>
      </c>
      <c r="D459" s="3">
        <f t="shared" si="7"/>
        <v>45324</v>
      </c>
      <c r="E459" s="1" t="s">
        <v>47</v>
      </c>
      <c r="F459" s="4">
        <v>0.35972222222222222</v>
      </c>
      <c r="G459" s="12">
        <v>7.55</v>
      </c>
      <c r="H459" s="6">
        <v>22100</v>
      </c>
      <c r="I459" s="6">
        <v>12000</v>
      </c>
    </row>
    <row r="460" spans="1:9" x14ac:dyDescent="0.25">
      <c r="A460" t="s">
        <v>15</v>
      </c>
      <c r="B460" s="1">
        <v>535935</v>
      </c>
      <c r="C460" s="2">
        <v>45324</v>
      </c>
      <c r="D460" s="3">
        <f t="shared" si="7"/>
        <v>45324</v>
      </c>
      <c r="E460" s="1" t="s">
        <v>16</v>
      </c>
      <c r="F460" s="4">
        <v>0.36458333333333331</v>
      </c>
      <c r="G460" s="13">
        <v>12.63</v>
      </c>
      <c r="H460" s="6">
        <v>22100</v>
      </c>
      <c r="I460" s="6">
        <v>12000</v>
      </c>
    </row>
    <row r="461" spans="1:9" x14ac:dyDescent="0.25">
      <c r="A461" t="s">
        <v>11</v>
      </c>
      <c r="B461" s="1">
        <v>535977</v>
      </c>
      <c r="C461" s="2">
        <v>45324</v>
      </c>
      <c r="D461" s="3">
        <f t="shared" si="7"/>
        <v>45324</v>
      </c>
      <c r="E461" s="1" t="s">
        <v>20</v>
      </c>
      <c r="F461" s="4">
        <v>0.43819444444444444</v>
      </c>
      <c r="G461" s="13">
        <v>7.17</v>
      </c>
      <c r="H461" s="6">
        <v>22100</v>
      </c>
      <c r="I461" s="6">
        <v>12000</v>
      </c>
    </row>
    <row r="462" spans="1:9" x14ac:dyDescent="0.25">
      <c r="A462" t="s">
        <v>17</v>
      </c>
      <c r="B462" s="1">
        <v>536009</v>
      </c>
      <c r="C462" s="2">
        <v>45324</v>
      </c>
      <c r="D462" s="3">
        <f t="shared" si="7"/>
        <v>45324</v>
      </c>
      <c r="E462" s="1" t="s">
        <v>40</v>
      </c>
      <c r="F462" s="4">
        <v>0.48888888888888887</v>
      </c>
      <c r="G462" s="13">
        <v>0.48</v>
      </c>
      <c r="H462" s="6">
        <v>22100</v>
      </c>
      <c r="I462" s="6">
        <v>12000</v>
      </c>
    </row>
    <row r="463" spans="1:9" x14ac:dyDescent="0.25">
      <c r="A463" t="s">
        <v>13</v>
      </c>
      <c r="B463" s="1">
        <v>536018</v>
      </c>
      <c r="C463" s="2">
        <v>45324</v>
      </c>
      <c r="D463" s="3">
        <f t="shared" si="7"/>
        <v>45324</v>
      </c>
      <c r="E463" s="1" t="s">
        <v>47</v>
      </c>
      <c r="F463" s="4">
        <v>0.50624999999999998</v>
      </c>
      <c r="G463" s="13">
        <v>7.89</v>
      </c>
      <c r="H463" s="6">
        <v>22100</v>
      </c>
      <c r="I463" s="6">
        <v>12000</v>
      </c>
    </row>
    <row r="464" spans="1:9" x14ac:dyDescent="0.25">
      <c r="A464" t="s">
        <v>11</v>
      </c>
      <c r="B464" s="1">
        <v>536033</v>
      </c>
      <c r="C464" s="2">
        <v>45324</v>
      </c>
      <c r="D464" s="3">
        <f t="shared" si="7"/>
        <v>45324</v>
      </c>
      <c r="E464" s="1" t="s">
        <v>12</v>
      </c>
      <c r="F464" s="4">
        <v>0.5395833333333333</v>
      </c>
      <c r="G464" s="13">
        <v>7.65</v>
      </c>
      <c r="H464" s="6">
        <v>22100</v>
      </c>
      <c r="I464" s="6">
        <v>12000</v>
      </c>
    </row>
    <row r="465" spans="1:9" x14ac:dyDescent="0.25">
      <c r="A465" t="s">
        <v>17</v>
      </c>
      <c r="B465" s="1">
        <v>536039</v>
      </c>
      <c r="C465" s="2">
        <v>45324</v>
      </c>
      <c r="D465" s="3">
        <f t="shared" si="7"/>
        <v>45324</v>
      </c>
      <c r="E465" s="1" t="s">
        <v>30</v>
      </c>
      <c r="F465" s="4">
        <v>0.55069444444444449</v>
      </c>
      <c r="G465" s="13">
        <v>5.68</v>
      </c>
      <c r="H465" s="6">
        <v>22100</v>
      </c>
      <c r="I465" s="6">
        <v>12000</v>
      </c>
    </row>
    <row r="466" spans="1:9" x14ac:dyDescent="0.25">
      <c r="A466" t="s">
        <v>17</v>
      </c>
      <c r="B466" s="1">
        <v>536040</v>
      </c>
      <c r="C466" s="2">
        <v>45324</v>
      </c>
      <c r="D466" s="3">
        <f t="shared" si="7"/>
        <v>45324</v>
      </c>
      <c r="E466" s="1" t="s">
        <v>18</v>
      </c>
      <c r="F466" s="4">
        <v>0.55069444444444449</v>
      </c>
      <c r="G466" s="13">
        <v>14</v>
      </c>
      <c r="H466" s="6">
        <v>22100</v>
      </c>
      <c r="I466" s="6">
        <v>12000</v>
      </c>
    </row>
    <row r="467" spans="1:9" x14ac:dyDescent="0.25">
      <c r="A467" t="s">
        <v>15</v>
      </c>
      <c r="B467" s="1">
        <v>536057</v>
      </c>
      <c r="C467" s="2">
        <v>45324</v>
      </c>
      <c r="D467" s="3">
        <f t="shared" si="7"/>
        <v>45324</v>
      </c>
      <c r="E467" s="1" t="s">
        <v>16</v>
      </c>
      <c r="F467" s="4">
        <v>0.58750000000000002</v>
      </c>
      <c r="G467" s="13">
        <v>12.06</v>
      </c>
      <c r="H467" s="6">
        <v>22100</v>
      </c>
      <c r="I467" s="6">
        <v>12000</v>
      </c>
    </row>
    <row r="468" spans="1:9" x14ac:dyDescent="0.25">
      <c r="A468" t="s">
        <v>15</v>
      </c>
      <c r="B468" s="1">
        <v>536058</v>
      </c>
      <c r="C468" s="2">
        <v>45324</v>
      </c>
      <c r="D468" s="3">
        <f t="shared" si="7"/>
        <v>45324</v>
      </c>
      <c r="E468" s="1" t="s">
        <v>20</v>
      </c>
      <c r="F468" s="4">
        <v>0.58819444444444446</v>
      </c>
      <c r="G468" s="5">
        <v>1.42</v>
      </c>
      <c r="H468" s="6">
        <v>22100</v>
      </c>
      <c r="I468" s="6">
        <v>12000</v>
      </c>
    </row>
    <row r="469" spans="1:9" x14ac:dyDescent="0.25">
      <c r="A469" t="s">
        <v>23</v>
      </c>
      <c r="B469" s="1">
        <v>536113</v>
      </c>
      <c r="C469" s="2">
        <v>45324</v>
      </c>
      <c r="D469" s="3">
        <f t="shared" si="7"/>
        <v>45324</v>
      </c>
      <c r="E469" s="1" t="s">
        <v>44</v>
      </c>
      <c r="F469" s="4">
        <v>0.87152777777777779</v>
      </c>
      <c r="G469" s="5">
        <v>5.65</v>
      </c>
      <c r="H469" s="6">
        <v>22100</v>
      </c>
      <c r="I469" s="6">
        <v>12000</v>
      </c>
    </row>
    <row r="470" spans="1:9" x14ac:dyDescent="0.25">
      <c r="A470" t="s">
        <v>23</v>
      </c>
      <c r="B470" s="1">
        <v>536114</v>
      </c>
      <c r="C470" s="2">
        <v>45324</v>
      </c>
      <c r="D470" s="3">
        <f t="shared" si="7"/>
        <v>45324</v>
      </c>
      <c r="E470" s="1" t="s">
        <v>34</v>
      </c>
      <c r="F470" s="4">
        <v>0.8930555555555556</v>
      </c>
      <c r="G470" s="5">
        <v>7.62</v>
      </c>
      <c r="H470" s="6">
        <v>22100</v>
      </c>
      <c r="I470" s="6">
        <v>12000</v>
      </c>
    </row>
    <row r="471" spans="1:9" x14ac:dyDescent="0.25">
      <c r="A471" t="s">
        <v>23</v>
      </c>
      <c r="B471" s="1">
        <v>536115</v>
      </c>
      <c r="C471" s="2">
        <v>45324</v>
      </c>
      <c r="D471" s="3">
        <f t="shared" si="7"/>
        <v>45324</v>
      </c>
      <c r="E471" s="1" t="s">
        <v>16</v>
      </c>
      <c r="F471" s="4">
        <v>0.89375000000000004</v>
      </c>
      <c r="G471" s="5">
        <v>7.98</v>
      </c>
      <c r="H471" s="6">
        <v>22100</v>
      </c>
      <c r="I471" s="6">
        <v>12000</v>
      </c>
    </row>
    <row r="472" spans="1:9" x14ac:dyDescent="0.25">
      <c r="A472" t="s">
        <v>23</v>
      </c>
      <c r="B472" s="1">
        <v>536116</v>
      </c>
      <c r="C472" s="2">
        <v>45324</v>
      </c>
      <c r="D472" s="3">
        <f t="shared" si="7"/>
        <v>45324</v>
      </c>
      <c r="E472" s="1" t="s">
        <v>12</v>
      </c>
      <c r="F472" s="4">
        <v>0.89583333333333337</v>
      </c>
      <c r="G472" s="11">
        <v>8</v>
      </c>
      <c r="H472" s="6">
        <v>22100</v>
      </c>
      <c r="I472" s="6">
        <v>12000</v>
      </c>
    </row>
    <row r="473" spans="1:9" x14ac:dyDescent="0.25">
      <c r="A473" t="s">
        <v>45</v>
      </c>
      <c r="B473" s="1">
        <v>536131</v>
      </c>
      <c r="C473" s="2">
        <v>45325</v>
      </c>
      <c r="D473" s="3">
        <f t="shared" si="7"/>
        <v>45325</v>
      </c>
      <c r="E473" s="1" t="s">
        <v>90</v>
      </c>
      <c r="F473" s="4">
        <v>0.20694444444444443</v>
      </c>
      <c r="G473" s="11">
        <v>0.9</v>
      </c>
      <c r="H473" s="6">
        <v>22100</v>
      </c>
      <c r="I473" s="6">
        <v>12000</v>
      </c>
    </row>
    <row r="474" spans="1:9" x14ac:dyDescent="0.25">
      <c r="A474" t="s">
        <v>25</v>
      </c>
      <c r="B474" s="1">
        <v>536135</v>
      </c>
      <c r="C474" s="2">
        <v>45325</v>
      </c>
      <c r="D474" s="3">
        <f t="shared" si="7"/>
        <v>45325</v>
      </c>
      <c r="E474" s="1" t="s">
        <v>41</v>
      </c>
      <c r="F474" s="4">
        <v>0.26805555555555555</v>
      </c>
      <c r="G474" s="11">
        <v>6.87</v>
      </c>
      <c r="H474" s="6">
        <v>22100</v>
      </c>
      <c r="I474" s="6">
        <v>12000</v>
      </c>
    </row>
    <row r="475" spans="1:9" x14ac:dyDescent="0.25">
      <c r="A475" t="s">
        <v>24</v>
      </c>
      <c r="B475" s="1">
        <v>536137</v>
      </c>
      <c r="C475" s="2">
        <v>45325</v>
      </c>
      <c r="D475" s="3">
        <f t="shared" si="7"/>
        <v>45325</v>
      </c>
      <c r="E475" s="1" t="s">
        <v>18</v>
      </c>
      <c r="F475" s="4">
        <v>0.27361111111111114</v>
      </c>
      <c r="G475" s="12">
        <v>14.87</v>
      </c>
      <c r="H475" s="6">
        <v>22100</v>
      </c>
      <c r="I475" s="6">
        <v>12000</v>
      </c>
    </row>
    <row r="476" spans="1:9" x14ac:dyDescent="0.25">
      <c r="A476" t="s">
        <v>27</v>
      </c>
      <c r="B476" s="1">
        <v>536139</v>
      </c>
      <c r="C476" s="2">
        <v>45325</v>
      </c>
      <c r="D476" s="3">
        <f t="shared" si="7"/>
        <v>45325</v>
      </c>
      <c r="E476" s="1" t="s">
        <v>16</v>
      </c>
      <c r="F476" s="4">
        <v>0.28819444444444442</v>
      </c>
      <c r="G476" s="13">
        <v>11.82</v>
      </c>
      <c r="H476" s="6">
        <v>22100</v>
      </c>
      <c r="I476" s="6">
        <v>12000</v>
      </c>
    </row>
    <row r="477" spans="1:9" x14ac:dyDescent="0.25">
      <c r="A477" t="s">
        <v>26</v>
      </c>
      <c r="B477" s="1">
        <v>536167</v>
      </c>
      <c r="C477" s="2">
        <v>45325</v>
      </c>
      <c r="D477" s="3">
        <f t="shared" si="7"/>
        <v>45325</v>
      </c>
      <c r="E477" s="1" t="s">
        <v>43</v>
      </c>
      <c r="F477" s="4">
        <v>0.35972222222222222</v>
      </c>
      <c r="G477" s="13">
        <v>12.93</v>
      </c>
      <c r="H477" s="6">
        <v>22100</v>
      </c>
      <c r="I477" s="6">
        <v>12000</v>
      </c>
    </row>
    <row r="478" spans="1:9" x14ac:dyDescent="0.25">
      <c r="A478" t="s">
        <v>24</v>
      </c>
      <c r="B478" s="1">
        <v>536207</v>
      </c>
      <c r="C478" s="2">
        <v>45325</v>
      </c>
      <c r="D478" s="3">
        <f t="shared" si="7"/>
        <v>45325</v>
      </c>
      <c r="E478" s="1" t="s">
        <v>18</v>
      </c>
      <c r="F478" s="4">
        <v>0.43194444444444446</v>
      </c>
      <c r="G478" s="13">
        <v>11.1</v>
      </c>
      <c r="H478" s="6">
        <v>22100</v>
      </c>
      <c r="I478" s="6">
        <v>12000</v>
      </c>
    </row>
    <row r="479" spans="1:9" x14ac:dyDescent="0.25">
      <c r="A479" t="s">
        <v>24</v>
      </c>
      <c r="B479" s="1">
        <v>536226</v>
      </c>
      <c r="C479" s="2">
        <v>45325</v>
      </c>
      <c r="D479" s="3">
        <f t="shared" si="7"/>
        <v>45325</v>
      </c>
      <c r="E479" s="1" t="s">
        <v>20</v>
      </c>
      <c r="F479" s="4">
        <v>0.47083333333333333</v>
      </c>
      <c r="G479" s="13">
        <v>8.07</v>
      </c>
      <c r="H479" s="6">
        <v>22100</v>
      </c>
      <c r="I479" s="6">
        <v>12000</v>
      </c>
    </row>
    <row r="480" spans="1:9" x14ac:dyDescent="0.25">
      <c r="A480" t="s">
        <v>25</v>
      </c>
      <c r="B480" s="1">
        <v>536233</v>
      </c>
      <c r="C480" s="2">
        <v>45325</v>
      </c>
      <c r="D480" s="3">
        <f t="shared" si="7"/>
        <v>45325</v>
      </c>
      <c r="E480" s="1" t="s">
        <v>57</v>
      </c>
      <c r="F480" s="4">
        <v>0.47499999999999998</v>
      </c>
      <c r="G480" s="13">
        <v>15.57</v>
      </c>
      <c r="H480" s="6">
        <v>22100</v>
      </c>
      <c r="I480" s="6">
        <v>12000</v>
      </c>
    </row>
    <row r="481" spans="1:9" x14ac:dyDescent="0.25">
      <c r="A481" t="s">
        <v>27</v>
      </c>
      <c r="B481" s="1">
        <v>536240</v>
      </c>
      <c r="C481" s="2">
        <v>45325</v>
      </c>
      <c r="D481" s="3">
        <f t="shared" si="7"/>
        <v>45325</v>
      </c>
      <c r="E481" s="1" t="s">
        <v>16</v>
      </c>
      <c r="F481" s="4">
        <v>0.48055555555555557</v>
      </c>
      <c r="G481" s="13">
        <v>11.74</v>
      </c>
      <c r="H481" s="6">
        <v>22100</v>
      </c>
      <c r="I481" s="6">
        <v>12000</v>
      </c>
    </row>
    <row r="482" spans="1:9" x14ac:dyDescent="0.25">
      <c r="A482" t="s">
        <v>26</v>
      </c>
      <c r="B482" s="1">
        <v>536269</v>
      </c>
      <c r="C482" s="2">
        <v>45325</v>
      </c>
      <c r="D482" s="3">
        <f t="shared" si="7"/>
        <v>45325</v>
      </c>
      <c r="E482" s="1" t="s">
        <v>43</v>
      </c>
      <c r="F482" s="4">
        <v>0.57291666666666663</v>
      </c>
      <c r="G482" s="14">
        <v>12.37</v>
      </c>
      <c r="H482" s="6">
        <v>22100</v>
      </c>
      <c r="I482" s="6">
        <v>12000</v>
      </c>
    </row>
    <row r="483" spans="1:9" x14ac:dyDescent="0.25">
      <c r="A483" t="s">
        <v>23</v>
      </c>
      <c r="B483" s="1">
        <v>536297</v>
      </c>
      <c r="C483" s="2">
        <v>45325</v>
      </c>
      <c r="D483" s="3">
        <f t="shared" si="7"/>
        <v>45325</v>
      </c>
      <c r="E483" s="1" t="s">
        <v>12</v>
      </c>
      <c r="F483" s="4">
        <v>0.75624999999999998</v>
      </c>
      <c r="G483" s="14">
        <v>4.49</v>
      </c>
      <c r="H483" s="6">
        <v>22100</v>
      </c>
      <c r="I483" s="6">
        <v>12000</v>
      </c>
    </row>
    <row r="484" spans="1:9" x14ac:dyDescent="0.25">
      <c r="A484" t="s">
        <v>9</v>
      </c>
      <c r="B484" s="1">
        <v>536455</v>
      </c>
      <c r="C484" s="2">
        <v>45326</v>
      </c>
      <c r="D484" s="3">
        <f t="shared" si="7"/>
        <v>45326</v>
      </c>
      <c r="E484" s="1" t="s">
        <v>51</v>
      </c>
      <c r="F484" s="4">
        <v>0.31388888888888888</v>
      </c>
      <c r="G484" s="14">
        <v>9.7100000000000009</v>
      </c>
      <c r="H484" s="6">
        <v>22100</v>
      </c>
      <c r="I484" s="6">
        <v>12000</v>
      </c>
    </row>
    <row r="485" spans="1:9" x14ac:dyDescent="0.25">
      <c r="A485" t="s">
        <v>37</v>
      </c>
      <c r="B485" s="1">
        <v>536334</v>
      </c>
      <c r="C485" s="2">
        <v>45327</v>
      </c>
      <c r="D485" s="3">
        <f t="shared" si="7"/>
        <v>45327</v>
      </c>
      <c r="E485" s="1" t="s">
        <v>30</v>
      </c>
      <c r="F485" s="4">
        <v>0.31736111111111109</v>
      </c>
      <c r="G485" s="14">
        <v>7.26</v>
      </c>
      <c r="H485" s="6">
        <v>22100</v>
      </c>
      <c r="I485" s="6">
        <v>12000</v>
      </c>
    </row>
    <row r="486" spans="1:9" x14ac:dyDescent="0.25">
      <c r="A486" t="s">
        <v>27</v>
      </c>
      <c r="B486" s="1">
        <v>536353</v>
      </c>
      <c r="C486" s="2">
        <v>45327</v>
      </c>
      <c r="D486" s="3">
        <f t="shared" si="7"/>
        <v>45327</v>
      </c>
      <c r="E486" s="1" t="s">
        <v>12</v>
      </c>
      <c r="F486" s="4">
        <v>0.34583333333333333</v>
      </c>
      <c r="G486" s="14">
        <v>12.68</v>
      </c>
      <c r="H486" s="6">
        <v>22100</v>
      </c>
      <c r="I486" s="6">
        <v>12000</v>
      </c>
    </row>
    <row r="487" spans="1:9" x14ac:dyDescent="0.25">
      <c r="A487" t="s">
        <v>36</v>
      </c>
      <c r="B487" s="1">
        <v>536356</v>
      </c>
      <c r="C487" s="2">
        <v>45327</v>
      </c>
      <c r="D487" s="3">
        <f t="shared" si="7"/>
        <v>45327</v>
      </c>
      <c r="E487" s="1" t="s">
        <v>18</v>
      </c>
      <c r="F487" s="4">
        <v>0.35416666666666669</v>
      </c>
      <c r="G487" s="14">
        <v>15.83</v>
      </c>
      <c r="H487" s="6">
        <v>22100</v>
      </c>
      <c r="I487" s="6">
        <v>12000</v>
      </c>
    </row>
    <row r="488" spans="1:9" x14ac:dyDescent="0.25">
      <c r="A488" t="s">
        <v>38</v>
      </c>
      <c r="B488" s="1">
        <v>536362</v>
      </c>
      <c r="C488" s="2">
        <v>45327</v>
      </c>
      <c r="D488" s="3">
        <f t="shared" si="7"/>
        <v>45327</v>
      </c>
      <c r="E488" s="1" t="s">
        <v>16</v>
      </c>
      <c r="F488" s="4">
        <v>0.37986111111111109</v>
      </c>
      <c r="G488" s="14">
        <v>11.87</v>
      </c>
      <c r="H488" s="6">
        <v>22100</v>
      </c>
      <c r="I488" s="6">
        <v>12000</v>
      </c>
    </row>
    <row r="489" spans="1:9" x14ac:dyDescent="0.25">
      <c r="A489" t="s">
        <v>36</v>
      </c>
      <c r="B489" s="1">
        <v>536370</v>
      </c>
      <c r="C489" s="2">
        <v>45327</v>
      </c>
      <c r="D489" s="3">
        <f t="shared" si="7"/>
        <v>45327</v>
      </c>
      <c r="E489" s="1" t="s">
        <v>40</v>
      </c>
      <c r="F489" s="4">
        <v>0.39791666666666664</v>
      </c>
      <c r="G489" s="14">
        <v>2.42</v>
      </c>
      <c r="H489" s="6">
        <v>22100</v>
      </c>
      <c r="I489" s="6">
        <v>12000</v>
      </c>
    </row>
    <row r="490" spans="1:9" x14ac:dyDescent="0.25">
      <c r="A490" t="s">
        <v>37</v>
      </c>
      <c r="B490" s="1">
        <v>536416</v>
      </c>
      <c r="C490" s="2">
        <v>45327</v>
      </c>
      <c r="D490" s="3">
        <f t="shared" si="7"/>
        <v>45327</v>
      </c>
      <c r="E490" s="1" t="s">
        <v>30</v>
      </c>
      <c r="F490" s="4">
        <v>0.47361111111111109</v>
      </c>
      <c r="G490" s="14">
        <v>6.95</v>
      </c>
      <c r="H490" s="6">
        <v>22100</v>
      </c>
      <c r="I490" s="6">
        <v>12000</v>
      </c>
    </row>
    <row r="491" spans="1:9" x14ac:dyDescent="0.25">
      <c r="A491" t="s">
        <v>39</v>
      </c>
      <c r="B491" s="1">
        <v>536456</v>
      </c>
      <c r="C491" s="2">
        <v>45327</v>
      </c>
      <c r="D491" s="3">
        <f t="shared" si="7"/>
        <v>45327</v>
      </c>
      <c r="E491" s="1" t="s">
        <v>12</v>
      </c>
      <c r="F491" s="4">
        <v>0.5229166666666667</v>
      </c>
      <c r="G491" s="15">
        <v>9.65</v>
      </c>
      <c r="H491" s="6">
        <v>22100</v>
      </c>
      <c r="I491" s="6">
        <v>12000</v>
      </c>
    </row>
    <row r="492" spans="1:9" x14ac:dyDescent="0.25">
      <c r="A492" t="s">
        <v>38</v>
      </c>
      <c r="B492" s="1">
        <v>536487</v>
      </c>
      <c r="C492" s="2">
        <v>45327</v>
      </c>
      <c r="D492" s="3">
        <f t="shared" si="7"/>
        <v>45327</v>
      </c>
      <c r="E492" s="1" t="s">
        <v>16</v>
      </c>
      <c r="F492" s="4">
        <v>0.58819444444444446</v>
      </c>
      <c r="G492" s="15">
        <v>10.39</v>
      </c>
      <c r="H492" s="6">
        <v>22100</v>
      </c>
      <c r="I492" s="6">
        <v>12000</v>
      </c>
    </row>
    <row r="493" spans="1:9" x14ac:dyDescent="0.25">
      <c r="A493" t="s">
        <v>36</v>
      </c>
      <c r="B493" s="1">
        <v>536507</v>
      </c>
      <c r="C493" s="2">
        <v>45327</v>
      </c>
      <c r="D493" s="3">
        <f t="shared" si="7"/>
        <v>45327</v>
      </c>
      <c r="E493" s="1" t="s">
        <v>18</v>
      </c>
      <c r="F493" s="4">
        <v>0.625</v>
      </c>
      <c r="G493" s="16">
        <v>17</v>
      </c>
      <c r="H493" s="6">
        <v>22100</v>
      </c>
      <c r="I493" s="6">
        <v>12000</v>
      </c>
    </row>
    <row r="494" spans="1:9" x14ac:dyDescent="0.25">
      <c r="A494" t="s">
        <v>39</v>
      </c>
      <c r="B494" s="1">
        <v>536527</v>
      </c>
      <c r="C494" s="2">
        <v>45327</v>
      </c>
      <c r="D494" s="3">
        <f t="shared" si="7"/>
        <v>45327</v>
      </c>
      <c r="E494" s="1" t="s">
        <v>12</v>
      </c>
      <c r="F494" s="4">
        <v>0.68125000000000002</v>
      </c>
      <c r="G494" s="15">
        <v>8.34</v>
      </c>
      <c r="H494" s="6">
        <v>22100</v>
      </c>
      <c r="I494" s="6">
        <v>12000</v>
      </c>
    </row>
    <row r="495" spans="1:9" x14ac:dyDescent="0.25">
      <c r="A495" t="s">
        <v>37</v>
      </c>
      <c r="B495" s="1">
        <v>536529</v>
      </c>
      <c r="C495" s="2">
        <v>45327</v>
      </c>
      <c r="D495" s="3">
        <f t="shared" si="7"/>
        <v>45327</v>
      </c>
      <c r="E495" s="1" t="s">
        <v>57</v>
      </c>
      <c r="F495" s="4">
        <v>0.68402777777777779</v>
      </c>
      <c r="G495" s="15">
        <v>12.55</v>
      </c>
      <c r="H495" s="6">
        <v>22100</v>
      </c>
      <c r="I495" s="6">
        <v>12000</v>
      </c>
    </row>
    <row r="496" spans="1:9" x14ac:dyDescent="0.25">
      <c r="A496" t="s">
        <v>38</v>
      </c>
      <c r="B496" s="1">
        <v>536546</v>
      </c>
      <c r="C496" s="2">
        <v>45327</v>
      </c>
      <c r="D496" s="3">
        <f t="shared" si="7"/>
        <v>45327</v>
      </c>
      <c r="E496" s="1" t="s">
        <v>16</v>
      </c>
      <c r="F496" s="4">
        <v>0.73958333333333337</v>
      </c>
      <c r="G496" s="15">
        <v>5.86</v>
      </c>
      <c r="H496" s="6">
        <v>22100</v>
      </c>
      <c r="I496" s="6">
        <v>12000</v>
      </c>
    </row>
    <row r="497" spans="1:9" x14ac:dyDescent="0.25">
      <c r="A497" t="s">
        <v>23</v>
      </c>
      <c r="B497" s="1">
        <v>536575</v>
      </c>
      <c r="C497" s="2">
        <v>45327</v>
      </c>
      <c r="D497" s="3">
        <f t="shared" si="7"/>
        <v>45327</v>
      </c>
      <c r="E497" s="1" t="s">
        <v>12</v>
      </c>
      <c r="F497" s="4">
        <v>0.88402777777777775</v>
      </c>
      <c r="G497" s="15">
        <v>8.86</v>
      </c>
      <c r="H497" s="6">
        <v>22100</v>
      </c>
      <c r="I497" s="6">
        <v>12000</v>
      </c>
    </row>
    <row r="498" spans="1:9" x14ac:dyDescent="0.25">
      <c r="A498" t="s">
        <v>23</v>
      </c>
      <c r="B498" s="1">
        <v>536576</v>
      </c>
      <c r="C498" s="2">
        <v>45327</v>
      </c>
      <c r="D498" s="3">
        <f t="shared" si="7"/>
        <v>45327</v>
      </c>
      <c r="E498" s="1" t="s">
        <v>58</v>
      </c>
      <c r="F498" s="4">
        <v>0.89861111111111114</v>
      </c>
      <c r="G498" s="15">
        <v>9.9600000000000009</v>
      </c>
      <c r="H498" s="6">
        <v>22100</v>
      </c>
      <c r="I498" s="6">
        <v>12000</v>
      </c>
    </row>
    <row r="499" spans="1:9" x14ac:dyDescent="0.25">
      <c r="A499" t="s">
        <v>23</v>
      </c>
      <c r="B499" s="1">
        <v>536577</v>
      </c>
      <c r="C499" s="2">
        <v>45327</v>
      </c>
      <c r="D499" s="3">
        <f t="shared" si="7"/>
        <v>45327</v>
      </c>
      <c r="E499" s="1" t="s">
        <v>57</v>
      </c>
      <c r="F499" s="4">
        <v>0.92638888888888893</v>
      </c>
      <c r="G499" s="15">
        <v>11.06</v>
      </c>
      <c r="H499" s="6">
        <v>22100</v>
      </c>
      <c r="I499" s="6">
        <v>12000</v>
      </c>
    </row>
    <row r="500" spans="1:9" x14ac:dyDescent="0.25">
      <c r="A500" t="s">
        <v>23</v>
      </c>
      <c r="B500" s="1">
        <v>536578</v>
      </c>
      <c r="C500" s="2">
        <v>45327</v>
      </c>
      <c r="D500" s="3">
        <f t="shared" si="7"/>
        <v>45327</v>
      </c>
      <c r="E500" s="1" t="s">
        <v>44</v>
      </c>
      <c r="F500" s="4">
        <v>0.93333333333333335</v>
      </c>
      <c r="G500" s="15">
        <v>9.06</v>
      </c>
      <c r="H500" s="6">
        <v>22100</v>
      </c>
      <c r="I500" s="6">
        <v>12000</v>
      </c>
    </row>
    <row r="501" spans="1:9" x14ac:dyDescent="0.25">
      <c r="A501" t="s">
        <v>13</v>
      </c>
      <c r="B501" s="1">
        <v>536616</v>
      </c>
      <c r="C501" s="2">
        <v>45328</v>
      </c>
      <c r="D501" s="3">
        <f t="shared" si="7"/>
        <v>45328</v>
      </c>
      <c r="E501" s="1" t="s">
        <v>30</v>
      </c>
      <c r="F501" s="4">
        <v>0.31805555555555554</v>
      </c>
      <c r="G501" s="17">
        <v>8.24</v>
      </c>
      <c r="H501" s="6">
        <v>22100</v>
      </c>
      <c r="I501" s="6">
        <v>12000</v>
      </c>
    </row>
    <row r="502" spans="1:9" x14ac:dyDescent="0.25">
      <c r="A502" t="s">
        <v>11</v>
      </c>
      <c r="B502" s="1">
        <v>536621</v>
      </c>
      <c r="C502" s="2">
        <v>45328</v>
      </c>
      <c r="D502" s="3">
        <f t="shared" si="7"/>
        <v>45328</v>
      </c>
      <c r="E502" s="1" t="s">
        <v>12</v>
      </c>
      <c r="F502" s="4">
        <v>0.33333333333333331</v>
      </c>
      <c r="G502" s="17">
        <v>12.2</v>
      </c>
      <c r="H502" s="6">
        <v>22100</v>
      </c>
      <c r="I502" s="6">
        <v>12000</v>
      </c>
    </row>
    <row r="503" spans="1:9" x14ac:dyDescent="0.25">
      <c r="A503" t="s">
        <v>17</v>
      </c>
      <c r="B503" s="1">
        <v>536639</v>
      </c>
      <c r="C503" s="2">
        <v>45328</v>
      </c>
      <c r="D503" s="3">
        <f t="shared" si="7"/>
        <v>45328</v>
      </c>
      <c r="E503" s="1" t="s">
        <v>18</v>
      </c>
      <c r="F503" s="4">
        <v>0.37291666666666667</v>
      </c>
      <c r="G503" s="17">
        <v>13.45</v>
      </c>
      <c r="H503" s="6">
        <v>22100</v>
      </c>
      <c r="I503" s="6">
        <v>12000</v>
      </c>
    </row>
    <row r="504" spans="1:9" x14ac:dyDescent="0.25">
      <c r="A504" t="s">
        <v>15</v>
      </c>
      <c r="B504" s="1">
        <v>536641</v>
      </c>
      <c r="C504" s="2">
        <v>45328</v>
      </c>
      <c r="D504" s="3">
        <f t="shared" si="7"/>
        <v>45328</v>
      </c>
      <c r="E504" s="1" t="s">
        <v>16</v>
      </c>
      <c r="F504" s="4">
        <v>0.375</v>
      </c>
      <c r="G504" s="17">
        <v>12.9</v>
      </c>
      <c r="H504" s="6">
        <v>22100</v>
      </c>
      <c r="I504" s="6">
        <v>12000</v>
      </c>
    </row>
    <row r="505" spans="1:9" x14ac:dyDescent="0.25">
      <c r="A505" s="7" t="s">
        <v>19</v>
      </c>
      <c r="B505" s="8">
        <v>536648</v>
      </c>
      <c r="C505" s="9">
        <v>45328</v>
      </c>
      <c r="D505" s="3">
        <f t="shared" si="7"/>
        <v>45328</v>
      </c>
      <c r="E505" s="8" t="s">
        <v>29</v>
      </c>
      <c r="F505" s="10">
        <v>0.38819444444444445</v>
      </c>
      <c r="G505" s="61">
        <v>1.65</v>
      </c>
      <c r="H505" s="6">
        <v>22100</v>
      </c>
      <c r="I505" s="6">
        <v>12000</v>
      </c>
    </row>
    <row r="506" spans="1:9" x14ac:dyDescent="0.25">
      <c r="A506" t="s">
        <v>13</v>
      </c>
      <c r="B506" s="1">
        <v>536682</v>
      </c>
      <c r="C506" s="2">
        <v>45328</v>
      </c>
      <c r="D506" s="3">
        <f t="shared" si="7"/>
        <v>45328</v>
      </c>
      <c r="E506" s="1" t="s">
        <v>30</v>
      </c>
      <c r="F506" s="4">
        <v>0.4597222222222222</v>
      </c>
      <c r="G506" s="18">
        <v>8.2200000000000006</v>
      </c>
      <c r="H506" s="6">
        <v>22100</v>
      </c>
      <c r="I506" s="6">
        <v>12000</v>
      </c>
    </row>
    <row r="507" spans="1:9" x14ac:dyDescent="0.25">
      <c r="A507" t="s">
        <v>11</v>
      </c>
      <c r="B507" s="1">
        <v>536729</v>
      </c>
      <c r="C507" s="2">
        <v>45328</v>
      </c>
      <c r="D507" s="3">
        <f t="shared" si="7"/>
        <v>45328</v>
      </c>
      <c r="E507" s="1" t="s">
        <v>12</v>
      </c>
      <c r="F507" s="4">
        <v>0.53402777777777777</v>
      </c>
      <c r="G507" s="18">
        <v>10.94</v>
      </c>
      <c r="H507" s="6">
        <v>22100</v>
      </c>
      <c r="I507" s="6">
        <v>12000</v>
      </c>
    </row>
    <row r="508" spans="1:9" x14ac:dyDescent="0.25">
      <c r="A508" t="s">
        <v>17</v>
      </c>
      <c r="B508" s="1">
        <v>536732</v>
      </c>
      <c r="C508" s="2">
        <v>45328</v>
      </c>
      <c r="D508" s="3">
        <f t="shared" si="7"/>
        <v>45328</v>
      </c>
      <c r="E508" s="1" t="s">
        <v>18</v>
      </c>
      <c r="F508" s="4">
        <v>0.54583333333333328</v>
      </c>
      <c r="G508" s="18">
        <v>14.83</v>
      </c>
      <c r="H508" s="6">
        <v>22100</v>
      </c>
      <c r="I508" s="6">
        <v>12000</v>
      </c>
    </row>
    <row r="509" spans="1:9" x14ac:dyDescent="0.25">
      <c r="A509" s="7" t="s">
        <v>19</v>
      </c>
      <c r="B509" s="8">
        <v>536733</v>
      </c>
      <c r="C509" s="9">
        <v>45328</v>
      </c>
      <c r="D509" s="3">
        <f t="shared" si="7"/>
        <v>45328</v>
      </c>
      <c r="E509" s="8" t="s">
        <v>29</v>
      </c>
      <c r="F509" s="10">
        <v>0.54652777777777772</v>
      </c>
      <c r="G509" s="61">
        <v>2.06</v>
      </c>
      <c r="H509" s="6">
        <v>22100</v>
      </c>
      <c r="I509" s="6">
        <v>12000</v>
      </c>
    </row>
    <row r="510" spans="1:9" x14ac:dyDescent="0.25">
      <c r="A510" t="s">
        <v>17</v>
      </c>
      <c r="B510" s="1">
        <v>536748</v>
      </c>
      <c r="C510" s="2">
        <v>45328</v>
      </c>
      <c r="D510" s="3">
        <f t="shared" si="7"/>
        <v>45328</v>
      </c>
      <c r="E510" s="1" t="s">
        <v>40</v>
      </c>
      <c r="F510" s="4">
        <v>0.5756944444444444</v>
      </c>
      <c r="G510" s="18">
        <v>0.75</v>
      </c>
      <c r="H510" s="6">
        <v>22100</v>
      </c>
      <c r="I510" s="6">
        <v>12000</v>
      </c>
    </row>
    <row r="511" spans="1:9" x14ac:dyDescent="0.25">
      <c r="A511" t="s">
        <v>15</v>
      </c>
      <c r="B511" s="1">
        <v>536750</v>
      </c>
      <c r="C511" s="2">
        <v>45328</v>
      </c>
      <c r="D511" s="3">
        <f t="shared" si="7"/>
        <v>45328</v>
      </c>
      <c r="E511" s="1" t="s">
        <v>16</v>
      </c>
      <c r="F511" s="4">
        <v>0.58125000000000004</v>
      </c>
      <c r="G511" s="18">
        <v>10.95</v>
      </c>
      <c r="H511" s="6">
        <v>22100</v>
      </c>
      <c r="I511" s="6">
        <v>12000</v>
      </c>
    </row>
    <row r="512" spans="1:9" x14ac:dyDescent="0.25">
      <c r="A512" s="7" t="s">
        <v>19</v>
      </c>
      <c r="B512" s="8">
        <v>536788</v>
      </c>
      <c r="C512" s="9">
        <v>45328</v>
      </c>
      <c r="D512" s="3">
        <f t="shared" si="7"/>
        <v>45328</v>
      </c>
      <c r="E512" s="8" t="s">
        <v>29</v>
      </c>
      <c r="F512" s="10">
        <v>0.68263888888888891</v>
      </c>
      <c r="G512" s="61">
        <v>1.1499999999999999</v>
      </c>
      <c r="H512" s="6">
        <v>22100</v>
      </c>
      <c r="I512" s="6">
        <v>12000</v>
      </c>
    </row>
    <row r="513" spans="1:9" x14ac:dyDescent="0.25">
      <c r="A513" t="s">
        <v>13</v>
      </c>
      <c r="B513" s="1">
        <v>536802</v>
      </c>
      <c r="C513" s="2">
        <v>45328</v>
      </c>
      <c r="D513" s="3">
        <f t="shared" ref="D513:D576" si="8">+C513</f>
        <v>45328</v>
      </c>
      <c r="E513" s="1" t="s">
        <v>59</v>
      </c>
      <c r="F513" s="4">
        <v>0.72986111111111107</v>
      </c>
      <c r="G513" s="18">
        <v>9.68</v>
      </c>
      <c r="H513" s="6">
        <v>22100</v>
      </c>
      <c r="I513" s="6">
        <v>12000</v>
      </c>
    </row>
    <row r="514" spans="1:9" x14ac:dyDescent="0.25">
      <c r="A514" t="s">
        <v>11</v>
      </c>
      <c r="B514" s="1">
        <v>536805</v>
      </c>
      <c r="C514" s="2">
        <v>45328</v>
      </c>
      <c r="D514" s="3">
        <f t="shared" si="8"/>
        <v>45328</v>
      </c>
      <c r="E514" s="1" t="s">
        <v>12</v>
      </c>
      <c r="F514" s="4">
        <v>0.76249999999999996</v>
      </c>
      <c r="G514" s="19">
        <v>10.38</v>
      </c>
      <c r="H514" s="6">
        <v>22100</v>
      </c>
      <c r="I514" s="6">
        <v>12000</v>
      </c>
    </row>
    <row r="515" spans="1:9" x14ac:dyDescent="0.25">
      <c r="A515" t="s">
        <v>13</v>
      </c>
      <c r="B515" s="1">
        <v>536812</v>
      </c>
      <c r="C515" s="2">
        <v>45328</v>
      </c>
      <c r="D515" s="3">
        <f t="shared" si="8"/>
        <v>45328</v>
      </c>
      <c r="E515" s="1" t="s">
        <v>30</v>
      </c>
      <c r="F515" s="4">
        <v>0.78194444444444444</v>
      </c>
      <c r="G515" s="19">
        <v>6.99</v>
      </c>
      <c r="H515" s="6">
        <v>22100</v>
      </c>
      <c r="I515" s="6">
        <v>12000</v>
      </c>
    </row>
    <row r="516" spans="1:9" x14ac:dyDescent="0.25">
      <c r="A516" t="s">
        <v>15</v>
      </c>
      <c r="B516" s="1">
        <v>536813</v>
      </c>
      <c r="C516" s="2">
        <v>45328</v>
      </c>
      <c r="D516" s="3">
        <f t="shared" si="8"/>
        <v>45328</v>
      </c>
      <c r="E516" s="1" t="s">
        <v>16</v>
      </c>
      <c r="F516" s="4">
        <v>0.78541666666666665</v>
      </c>
      <c r="G516" s="19">
        <v>10.36</v>
      </c>
      <c r="H516" s="6">
        <v>22100</v>
      </c>
      <c r="I516" s="6">
        <v>12000</v>
      </c>
    </row>
    <row r="517" spans="1:9" x14ac:dyDescent="0.25">
      <c r="A517" t="s">
        <v>13</v>
      </c>
      <c r="B517" s="1">
        <v>536817</v>
      </c>
      <c r="C517" s="2">
        <v>45328</v>
      </c>
      <c r="D517" s="3">
        <f t="shared" si="8"/>
        <v>45328</v>
      </c>
      <c r="E517" s="1" t="s">
        <v>32</v>
      </c>
      <c r="F517" s="4">
        <v>0.8</v>
      </c>
      <c r="G517" s="19">
        <v>12.49</v>
      </c>
      <c r="H517" s="6">
        <v>22100</v>
      </c>
      <c r="I517" s="6">
        <v>12000</v>
      </c>
    </row>
    <row r="518" spans="1:9" x14ac:dyDescent="0.25">
      <c r="A518" t="s">
        <v>17</v>
      </c>
      <c r="B518" s="1">
        <v>536818</v>
      </c>
      <c r="C518" s="2">
        <v>45328</v>
      </c>
      <c r="D518" s="3">
        <f t="shared" si="8"/>
        <v>45328</v>
      </c>
      <c r="E518" s="1" t="s">
        <v>18</v>
      </c>
      <c r="F518" s="4">
        <v>0.81111111111111112</v>
      </c>
      <c r="G518" s="19">
        <v>13.66</v>
      </c>
      <c r="H518" s="6">
        <v>22100</v>
      </c>
      <c r="I518" s="6">
        <v>12000</v>
      </c>
    </row>
    <row r="519" spans="1:9" x14ac:dyDescent="0.25">
      <c r="A519" t="s">
        <v>17</v>
      </c>
      <c r="B519" s="1">
        <v>536820</v>
      </c>
      <c r="C519" s="2">
        <v>45328</v>
      </c>
      <c r="D519" s="3">
        <f t="shared" si="8"/>
        <v>45328</v>
      </c>
      <c r="E519" s="1" t="s">
        <v>41</v>
      </c>
      <c r="F519" s="4">
        <v>0.81388888888888888</v>
      </c>
      <c r="G519" s="19">
        <v>6.98</v>
      </c>
      <c r="H519" s="6">
        <v>22100</v>
      </c>
      <c r="I519" s="6">
        <v>12000</v>
      </c>
    </row>
    <row r="520" spans="1:9" x14ac:dyDescent="0.25">
      <c r="A520" t="s">
        <v>23</v>
      </c>
      <c r="B520" s="1">
        <v>536822</v>
      </c>
      <c r="C520" s="2">
        <v>45328</v>
      </c>
      <c r="D520" s="3">
        <f t="shared" si="8"/>
        <v>45328</v>
      </c>
      <c r="E520" s="1" t="s">
        <v>34</v>
      </c>
      <c r="F520" s="4">
        <v>0.8208333333333333</v>
      </c>
      <c r="G520" s="19">
        <v>4.05</v>
      </c>
      <c r="H520" s="6">
        <v>22100</v>
      </c>
      <c r="I520" s="6">
        <v>12000</v>
      </c>
    </row>
    <row r="521" spans="1:9" x14ac:dyDescent="0.25">
      <c r="A521" t="s">
        <v>24</v>
      </c>
      <c r="B521" s="1">
        <v>536867</v>
      </c>
      <c r="C521" s="2">
        <v>45329</v>
      </c>
      <c r="D521" s="3">
        <f t="shared" si="8"/>
        <v>45329</v>
      </c>
      <c r="E521" s="1" t="s">
        <v>18</v>
      </c>
      <c r="F521" s="4">
        <v>0.32569444444444445</v>
      </c>
      <c r="G521" s="19">
        <v>14.59</v>
      </c>
      <c r="H521" s="6">
        <v>22100</v>
      </c>
      <c r="I521" s="6">
        <v>12000</v>
      </c>
    </row>
    <row r="522" spans="1:9" x14ac:dyDescent="0.25">
      <c r="A522" t="s">
        <v>25</v>
      </c>
      <c r="B522" s="1">
        <v>536870</v>
      </c>
      <c r="C522" s="2">
        <v>45329</v>
      </c>
      <c r="D522" s="3">
        <f t="shared" si="8"/>
        <v>45329</v>
      </c>
      <c r="E522" s="1" t="s">
        <v>14</v>
      </c>
      <c r="F522" s="4">
        <v>0.33402777777777776</v>
      </c>
      <c r="G522" s="19">
        <v>11.55</v>
      </c>
      <c r="H522" s="6">
        <v>22100</v>
      </c>
      <c r="I522" s="6">
        <v>12000</v>
      </c>
    </row>
    <row r="523" spans="1:9" x14ac:dyDescent="0.25">
      <c r="A523" t="s">
        <v>27</v>
      </c>
      <c r="B523" s="1">
        <v>536873</v>
      </c>
      <c r="C523" s="2">
        <v>45329</v>
      </c>
      <c r="D523" s="3">
        <f t="shared" si="8"/>
        <v>45329</v>
      </c>
      <c r="E523" s="1" t="s">
        <v>16</v>
      </c>
      <c r="F523" s="4">
        <v>0.34583333333333333</v>
      </c>
      <c r="G523" s="19">
        <v>11.54</v>
      </c>
      <c r="H523" s="6">
        <v>22100</v>
      </c>
      <c r="I523" s="6">
        <v>12000</v>
      </c>
    </row>
    <row r="524" spans="1:9" x14ac:dyDescent="0.25">
      <c r="A524" t="s">
        <v>26</v>
      </c>
      <c r="B524" s="1">
        <v>536888</v>
      </c>
      <c r="C524" s="2">
        <v>45329</v>
      </c>
      <c r="D524" s="3">
        <f t="shared" si="8"/>
        <v>45329</v>
      </c>
      <c r="E524" s="1" t="s">
        <v>12</v>
      </c>
      <c r="F524" s="4">
        <v>0.38055555555555554</v>
      </c>
      <c r="G524" s="19">
        <v>12.34</v>
      </c>
      <c r="H524" s="6">
        <v>22100</v>
      </c>
      <c r="I524" s="6">
        <v>12000</v>
      </c>
    </row>
    <row r="525" spans="1:9" x14ac:dyDescent="0.25">
      <c r="A525" t="s">
        <v>24</v>
      </c>
      <c r="B525" s="1">
        <v>536907</v>
      </c>
      <c r="C525" s="2">
        <v>45329</v>
      </c>
      <c r="D525" s="3">
        <f t="shared" si="8"/>
        <v>45329</v>
      </c>
      <c r="E525" s="1" t="s">
        <v>30</v>
      </c>
      <c r="F525" s="4">
        <v>0.41388888888888886</v>
      </c>
      <c r="G525" s="20">
        <v>8.09</v>
      </c>
      <c r="H525" s="6">
        <v>22100</v>
      </c>
      <c r="I525" s="6">
        <v>12000</v>
      </c>
    </row>
    <row r="526" spans="1:9" x14ac:dyDescent="0.25">
      <c r="A526" t="s">
        <v>24</v>
      </c>
      <c r="B526" s="1">
        <v>536932</v>
      </c>
      <c r="C526" s="2">
        <v>45329</v>
      </c>
      <c r="D526" s="3">
        <f t="shared" si="8"/>
        <v>45329</v>
      </c>
      <c r="E526" s="1" t="s">
        <v>18</v>
      </c>
      <c r="F526" s="4">
        <v>0.45208333333333334</v>
      </c>
      <c r="G526" s="20">
        <v>9.07</v>
      </c>
      <c r="H526" s="6">
        <v>22100</v>
      </c>
      <c r="I526" s="6">
        <v>12000</v>
      </c>
    </row>
    <row r="527" spans="1:9" x14ac:dyDescent="0.25">
      <c r="A527" t="s">
        <v>25</v>
      </c>
      <c r="B527" s="1">
        <v>536946</v>
      </c>
      <c r="C527" s="2">
        <v>45329</v>
      </c>
      <c r="D527" s="3">
        <f t="shared" si="8"/>
        <v>45329</v>
      </c>
      <c r="E527" s="1" t="s">
        <v>14</v>
      </c>
      <c r="F527" s="4">
        <v>0.47291666666666665</v>
      </c>
      <c r="G527" s="20">
        <v>7</v>
      </c>
      <c r="H527" s="6">
        <v>22100</v>
      </c>
      <c r="I527" s="6">
        <v>12000</v>
      </c>
    </row>
    <row r="528" spans="1:9" x14ac:dyDescent="0.25">
      <c r="A528" t="s">
        <v>26</v>
      </c>
      <c r="B528" s="1">
        <v>536976</v>
      </c>
      <c r="C528" s="2">
        <v>45329</v>
      </c>
      <c r="D528" s="3">
        <f t="shared" si="8"/>
        <v>45329</v>
      </c>
      <c r="E528" s="1" t="s">
        <v>12</v>
      </c>
      <c r="F528" s="4">
        <v>0.53819444444444442</v>
      </c>
      <c r="G528" s="20">
        <v>10.73</v>
      </c>
      <c r="H528" s="6">
        <v>22100</v>
      </c>
      <c r="I528" s="6">
        <v>12000</v>
      </c>
    </row>
    <row r="529" spans="1:9" x14ac:dyDescent="0.25">
      <c r="A529" t="s">
        <v>27</v>
      </c>
      <c r="B529" s="1">
        <v>536979</v>
      </c>
      <c r="C529" s="2">
        <v>45329</v>
      </c>
      <c r="D529" s="3">
        <f t="shared" si="8"/>
        <v>45329</v>
      </c>
      <c r="E529" s="1" t="s">
        <v>16</v>
      </c>
      <c r="F529" s="4">
        <v>0.54652777777777772</v>
      </c>
      <c r="G529" s="21">
        <v>11.49</v>
      </c>
      <c r="H529" s="6">
        <v>22100</v>
      </c>
      <c r="I529" s="6">
        <v>12000</v>
      </c>
    </row>
    <row r="530" spans="1:9" x14ac:dyDescent="0.25">
      <c r="A530" t="s">
        <v>25</v>
      </c>
      <c r="B530" s="1">
        <v>537027</v>
      </c>
      <c r="C530" s="2">
        <v>45329</v>
      </c>
      <c r="D530" s="3">
        <f t="shared" si="8"/>
        <v>45329</v>
      </c>
      <c r="E530" s="1" t="s">
        <v>14</v>
      </c>
      <c r="F530" s="4">
        <v>0.64236111111111116</v>
      </c>
      <c r="G530" s="21">
        <v>9.44</v>
      </c>
      <c r="H530" s="6">
        <v>22100</v>
      </c>
      <c r="I530" s="6">
        <v>12000</v>
      </c>
    </row>
    <row r="531" spans="1:9" x14ac:dyDescent="0.25">
      <c r="A531" t="s">
        <v>24</v>
      </c>
      <c r="B531" s="1">
        <v>537045</v>
      </c>
      <c r="C531" s="2">
        <v>45329</v>
      </c>
      <c r="D531" s="3">
        <f t="shared" si="8"/>
        <v>45329</v>
      </c>
      <c r="E531" s="1" t="s">
        <v>18</v>
      </c>
      <c r="F531" s="4">
        <v>0.68958333333333333</v>
      </c>
      <c r="G531" s="21">
        <v>13.24</v>
      </c>
      <c r="H531" s="6">
        <v>22100</v>
      </c>
      <c r="I531" s="6">
        <v>12000</v>
      </c>
    </row>
    <row r="532" spans="1:9" x14ac:dyDescent="0.25">
      <c r="A532" t="s">
        <v>26</v>
      </c>
      <c r="B532" s="1">
        <v>537063</v>
      </c>
      <c r="C532" s="2">
        <v>45329</v>
      </c>
      <c r="D532" s="3">
        <f t="shared" si="8"/>
        <v>45329</v>
      </c>
      <c r="E532" s="1" t="s">
        <v>12</v>
      </c>
      <c r="F532" s="4">
        <v>0.74861111111111112</v>
      </c>
      <c r="G532" s="21">
        <v>9.9</v>
      </c>
      <c r="H532" s="6">
        <v>22100</v>
      </c>
      <c r="I532" s="6">
        <v>12000</v>
      </c>
    </row>
    <row r="533" spans="1:9" x14ac:dyDescent="0.25">
      <c r="A533" t="s">
        <v>27</v>
      </c>
      <c r="B533" s="1">
        <v>537072</v>
      </c>
      <c r="C533" s="2">
        <v>45329</v>
      </c>
      <c r="D533" s="3">
        <f t="shared" si="8"/>
        <v>45329</v>
      </c>
      <c r="E533" s="1" t="s">
        <v>16</v>
      </c>
      <c r="F533" s="4">
        <v>0.7583333333333333</v>
      </c>
      <c r="G533" s="21">
        <v>8.16</v>
      </c>
      <c r="H533" s="6">
        <v>22100</v>
      </c>
      <c r="I533" s="6">
        <v>12000</v>
      </c>
    </row>
    <row r="534" spans="1:9" x14ac:dyDescent="0.25">
      <c r="A534" t="s">
        <v>23</v>
      </c>
      <c r="B534" s="1">
        <v>537084</v>
      </c>
      <c r="C534" s="2">
        <v>45329</v>
      </c>
      <c r="D534" s="3">
        <f t="shared" si="8"/>
        <v>45329</v>
      </c>
      <c r="E534" s="1" t="s">
        <v>34</v>
      </c>
      <c r="F534" s="4">
        <v>0.87152777777777779</v>
      </c>
      <c r="G534" s="21">
        <v>6.21</v>
      </c>
      <c r="H534" s="6">
        <v>22100</v>
      </c>
      <c r="I534" s="6">
        <v>12000</v>
      </c>
    </row>
    <row r="535" spans="1:9" x14ac:dyDescent="0.25">
      <c r="A535" t="s">
        <v>23</v>
      </c>
      <c r="B535" s="1">
        <v>537086</v>
      </c>
      <c r="C535" s="2">
        <v>45329</v>
      </c>
      <c r="D535" s="3">
        <f t="shared" si="8"/>
        <v>45329</v>
      </c>
      <c r="E535" s="1" t="s">
        <v>44</v>
      </c>
      <c r="F535" s="4">
        <v>0.88124999999999998</v>
      </c>
      <c r="G535" s="21">
        <v>5.49</v>
      </c>
      <c r="H535" s="6">
        <v>22100</v>
      </c>
      <c r="I535" s="6">
        <v>12000</v>
      </c>
    </row>
    <row r="536" spans="1:9" x14ac:dyDescent="0.25">
      <c r="A536" t="s">
        <v>23</v>
      </c>
      <c r="B536" s="1">
        <v>537087</v>
      </c>
      <c r="C536" s="2">
        <v>45329</v>
      </c>
      <c r="D536" s="3">
        <f t="shared" si="8"/>
        <v>45329</v>
      </c>
      <c r="E536" s="1" t="s">
        <v>32</v>
      </c>
      <c r="F536" s="4">
        <v>0.88958333333333328</v>
      </c>
      <c r="G536" s="21">
        <v>7.04</v>
      </c>
      <c r="H536" s="6">
        <v>22100</v>
      </c>
      <c r="I536" s="6">
        <v>12000</v>
      </c>
    </row>
    <row r="537" spans="1:9" x14ac:dyDescent="0.25">
      <c r="A537" t="s">
        <v>23</v>
      </c>
      <c r="B537" s="1">
        <v>537088</v>
      </c>
      <c r="C537" s="2">
        <v>45329</v>
      </c>
      <c r="D537" s="3">
        <f t="shared" si="8"/>
        <v>45329</v>
      </c>
      <c r="E537" s="1" t="s">
        <v>43</v>
      </c>
      <c r="F537" s="4">
        <v>0.90138888888888891</v>
      </c>
      <c r="G537" s="21">
        <v>7.09</v>
      </c>
      <c r="H537" s="6">
        <v>22100</v>
      </c>
      <c r="I537" s="6">
        <v>12000</v>
      </c>
    </row>
    <row r="538" spans="1:9" x14ac:dyDescent="0.25">
      <c r="A538" t="s">
        <v>36</v>
      </c>
      <c r="B538" s="1">
        <v>537126</v>
      </c>
      <c r="C538" s="2">
        <v>45330</v>
      </c>
      <c r="D538" s="3">
        <f t="shared" si="8"/>
        <v>45330</v>
      </c>
      <c r="E538" s="1" t="s">
        <v>18</v>
      </c>
      <c r="F538" s="4">
        <v>0.31874999999999998</v>
      </c>
      <c r="G538" s="23">
        <v>11.19</v>
      </c>
      <c r="H538" s="6">
        <v>22100</v>
      </c>
      <c r="I538" s="6">
        <v>12000</v>
      </c>
    </row>
    <row r="539" spans="1:9" x14ac:dyDescent="0.25">
      <c r="A539" t="s">
        <v>37</v>
      </c>
      <c r="B539" s="1">
        <v>537143</v>
      </c>
      <c r="C539" s="2">
        <v>45330</v>
      </c>
      <c r="D539" s="3">
        <f t="shared" si="8"/>
        <v>45330</v>
      </c>
      <c r="E539" s="1" t="s">
        <v>14</v>
      </c>
      <c r="F539" s="4">
        <v>0.34861111111111109</v>
      </c>
      <c r="G539" s="23">
        <v>9.36</v>
      </c>
      <c r="H539" s="6">
        <v>22100</v>
      </c>
      <c r="I539" s="6">
        <v>12000</v>
      </c>
    </row>
    <row r="540" spans="1:9" x14ac:dyDescent="0.25">
      <c r="A540" t="s">
        <v>39</v>
      </c>
      <c r="B540" s="1">
        <v>537150</v>
      </c>
      <c r="C540" s="2">
        <v>45330</v>
      </c>
      <c r="D540" s="3">
        <f t="shared" si="8"/>
        <v>45330</v>
      </c>
      <c r="E540" s="1" t="s">
        <v>12</v>
      </c>
      <c r="F540" s="4">
        <v>0.37152777777777779</v>
      </c>
      <c r="G540" s="23">
        <v>12.59</v>
      </c>
      <c r="H540" s="6">
        <v>22100</v>
      </c>
      <c r="I540" s="6">
        <v>12000</v>
      </c>
    </row>
    <row r="541" spans="1:9" x14ac:dyDescent="0.25">
      <c r="A541" t="s">
        <v>38</v>
      </c>
      <c r="B541" s="1">
        <v>537160</v>
      </c>
      <c r="C541" s="2">
        <v>45330</v>
      </c>
      <c r="D541" s="3">
        <f t="shared" si="8"/>
        <v>45330</v>
      </c>
      <c r="E541" s="1" t="s">
        <v>16</v>
      </c>
      <c r="F541" s="4">
        <v>0.38472222222222224</v>
      </c>
      <c r="G541" s="23">
        <v>11.53</v>
      </c>
      <c r="H541" s="6">
        <v>22100</v>
      </c>
      <c r="I541" s="6">
        <v>12000</v>
      </c>
    </row>
    <row r="542" spans="1:9" x14ac:dyDescent="0.25">
      <c r="A542" t="s">
        <v>36</v>
      </c>
      <c r="B542" s="1">
        <v>537208</v>
      </c>
      <c r="C542" s="2">
        <v>45330</v>
      </c>
      <c r="D542" s="3">
        <f t="shared" si="8"/>
        <v>45330</v>
      </c>
      <c r="E542" s="1" t="s">
        <v>18</v>
      </c>
      <c r="F542" s="4">
        <v>0.46458333333333335</v>
      </c>
      <c r="G542" s="23">
        <v>8.94</v>
      </c>
      <c r="H542" s="6">
        <v>22100</v>
      </c>
      <c r="I542" s="6">
        <v>12000</v>
      </c>
    </row>
    <row r="543" spans="1:9" x14ac:dyDescent="0.25">
      <c r="A543" t="s">
        <v>37</v>
      </c>
      <c r="B543" s="1">
        <v>537216</v>
      </c>
      <c r="C543" s="2">
        <v>45330</v>
      </c>
      <c r="D543" s="3">
        <f t="shared" si="8"/>
        <v>45330</v>
      </c>
      <c r="E543" s="1" t="s">
        <v>14</v>
      </c>
      <c r="F543" s="4">
        <v>0.4777777777777778</v>
      </c>
      <c r="G543" s="24">
        <v>7.82</v>
      </c>
      <c r="H543" s="6">
        <v>22100</v>
      </c>
      <c r="I543" s="6">
        <v>12000</v>
      </c>
    </row>
    <row r="544" spans="1:9" x14ac:dyDescent="0.25">
      <c r="A544" t="s">
        <v>39</v>
      </c>
      <c r="B544" s="1">
        <v>537243</v>
      </c>
      <c r="C544" s="2">
        <v>45330</v>
      </c>
      <c r="D544" s="3">
        <f t="shared" si="8"/>
        <v>45330</v>
      </c>
      <c r="E544" s="1" t="s">
        <v>12</v>
      </c>
      <c r="F544" s="4">
        <v>0.53888888888888886</v>
      </c>
      <c r="G544" s="24">
        <v>6.75</v>
      </c>
      <c r="H544" s="6">
        <v>22100</v>
      </c>
      <c r="I544" s="6">
        <v>12000</v>
      </c>
    </row>
    <row r="545" spans="1:9" x14ac:dyDescent="0.25">
      <c r="A545" t="s">
        <v>38</v>
      </c>
      <c r="B545" s="1">
        <v>537249</v>
      </c>
      <c r="C545" s="2">
        <v>45330</v>
      </c>
      <c r="D545" s="3">
        <f t="shared" si="8"/>
        <v>45330</v>
      </c>
      <c r="E545" s="1" t="s">
        <v>16</v>
      </c>
      <c r="F545" s="4">
        <v>0.55486111111111114</v>
      </c>
      <c r="G545" s="24">
        <v>7.2</v>
      </c>
      <c r="H545" s="6">
        <v>22100</v>
      </c>
      <c r="I545" s="6">
        <v>12000</v>
      </c>
    </row>
    <row r="546" spans="1:9" x14ac:dyDescent="0.25">
      <c r="A546" t="s">
        <v>23</v>
      </c>
      <c r="B546" s="1">
        <v>537315</v>
      </c>
      <c r="C546" s="2">
        <v>45330</v>
      </c>
      <c r="D546" s="3">
        <f t="shared" si="8"/>
        <v>45330</v>
      </c>
      <c r="E546" s="1" t="s">
        <v>12</v>
      </c>
      <c r="F546" s="4">
        <v>0.81666666666666665</v>
      </c>
      <c r="G546" s="22">
        <v>5.31</v>
      </c>
      <c r="H546" s="6">
        <v>22100</v>
      </c>
      <c r="I546" s="6">
        <v>12000</v>
      </c>
    </row>
    <row r="547" spans="1:9" x14ac:dyDescent="0.25">
      <c r="A547" t="s">
        <v>45</v>
      </c>
      <c r="B547" s="1">
        <v>537325</v>
      </c>
      <c r="C547" s="2">
        <v>45331</v>
      </c>
      <c r="D547" s="3">
        <f t="shared" si="8"/>
        <v>45331</v>
      </c>
      <c r="E547" s="1" t="s">
        <v>10</v>
      </c>
      <c r="F547" s="4">
        <v>0.1673611111111111</v>
      </c>
      <c r="G547" s="22">
        <v>15.05</v>
      </c>
      <c r="H547" s="6">
        <v>22100</v>
      </c>
      <c r="I547" s="6">
        <v>12000</v>
      </c>
    </row>
    <row r="548" spans="1:9" x14ac:dyDescent="0.25">
      <c r="A548" t="s">
        <v>45</v>
      </c>
      <c r="B548" s="1">
        <v>537354</v>
      </c>
      <c r="C548" s="2">
        <v>45331</v>
      </c>
      <c r="D548" s="3">
        <f t="shared" si="8"/>
        <v>45331</v>
      </c>
      <c r="E548" s="1" t="s">
        <v>10</v>
      </c>
      <c r="F548" s="4">
        <v>0.32916666666666666</v>
      </c>
      <c r="G548" s="22">
        <v>23.47</v>
      </c>
      <c r="H548" s="6">
        <v>22100</v>
      </c>
      <c r="I548" s="6">
        <v>12000</v>
      </c>
    </row>
    <row r="549" spans="1:9" x14ac:dyDescent="0.25">
      <c r="A549" t="s">
        <v>11</v>
      </c>
      <c r="B549" s="1">
        <v>537358</v>
      </c>
      <c r="C549" s="2">
        <v>45331</v>
      </c>
      <c r="D549" s="3">
        <f t="shared" si="8"/>
        <v>45331</v>
      </c>
      <c r="E549" s="1" t="s">
        <v>12</v>
      </c>
      <c r="F549" s="4">
        <v>0.34236111111111112</v>
      </c>
      <c r="G549" s="22">
        <v>11.96</v>
      </c>
      <c r="H549" s="6">
        <v>22100</v>
      </c>
      <c r="I549" s="6">
        <v>12000</v>
      </c>
    </row>
    <row r="550" spans="1:9" x14ac:dyDescent="0.25">
      <c r="A550" t="s">
        <v>13</v>
      </c>
      <c r="B550" s="1">
        <v>537370</v>
      </c>
      <c r="C550" s="2">
        <v>45331</v>
      </c>
      <c r="D550" s="3">
        <f t="shared" si="8"/>
        <v>45331</v>
      </c>
      <c r="E550" s="1" t="s">
        <v>14</v>
      </c>
      <c r="F550" s="4">
        <v>0.35972222222222222</v>
      </c>
      <c r="G550" s="22">
        <v>10.76</v>
      </c>
      <c r="H550" s="6">
        <v>22100</v>
      </c>
      <c r="I550" s="6">
        <v>12000</v>
      </c>
    </row>
    <row r="551" spans="1:9" x14ac:dyDescent="0.25">
      <c r="A551" t="s">
        <v>15</v>
      </c>
      <c r="B551" s="1">
        <v>537378</v>
      </c>
      <c r="C551" s="2">
        <v>45331</v>
      </c>
      <c r="D551" s="3">
        <f t="shared" si="8"/>
        <v>45331</v>
      </c>
      <c r="E551" s="1" t="s">
        <v>16</v>
      </c>
      <c r="F551" s="4">
        <v>0.37777777777777777</v>
      </c>
      <c r="G551" s="23">
        <v>11.89</v>
      </c>
      <c r="H551" s="6">
        <v>22100</v>
      </c>
      <c r="I551" s="6">
        <v>12000</v>
      </c>
    </row>
    <row r="552" spans="1:9" x14ac:dyDescent="0.25">
      <c r="A552" t="s">
        <v>17</v>
      </c>
      <c r="B552" s="1">
        <v>537383</v>
      </c>
      <c r="C552" s="2">
        <v>45331</v>
      </c>
      <c r="D552" s="3">
        <f t="shared" si="8"/>
        <v>45331</v>
      </c>
      <c r="E552" s="1" t="s">
        <v>18</v>
      </c>
      <c r="F552" s="4">
        <v>0.38958333333333334</v>
      </c>
      <c r="G552" s="23">
        <v>14</v>
      </c>
      <c r="H552" s="6">
        <v>22100</v>
      </c>
      <c r="I552" s="6">
        <v>12000</v>
      </c>
    </row>
    <row r="553" spans="1:9" x14ac:dyDescent="0.25">
      <c r="A553" t="s">
        <v>17</v>
      </c>
      <c r="B553" s="1">
        <v>537451</v>
      </c>
      <c r="C553" s="2">
        <v>45331</v>
      </c>
      <c r="D553" s="3">
        <f t="shared" si="8"/>
        <v>45331</v>
      </c>
      <c r="E553" s="1" t="s">
        <v>29</v>
      </c>
      <c r="F553" s="4">
        <v>0.51527777777777772</v>
      </c>
      <c r="G553" s="23">
        <v>0.88</v>
      </c>
      <c r="H553" s="6">
        <v>22100</v>
      </c>
      <c r="I553" s="6">
        <v>12000</v>
      </c>
    </row>
    <row r="554" spans="1:9" x14ac:dyDescent="0.25">
      <c r="A554" t="s">
        <v>17</v>
      </c>
      <c r="B554" s="1">
        <v>537460</v>
      </c>
      <c r="C554" s="2">
        <v>45331</v>
      </c>
      <c r="D554" s="3">
        <f t="shared" si="8"/>
        <v>45331</v>
      </c>
      <c r="E554" s="1" t="s">
        <v>20</v>
      </c>
      <c r="F554" s="4">
        <v>0.53263888888888888</v>
      </c>
      <c r="G554" s="23">
        <v>8.83</v>
      </c>
      <c r="H554" s="6">
        <v>22100</v>
      </c>
      <c r="I554" s="6">
        <v>12000</v>
      </c>
    </row>
    <row r="555" spans="1:9" x14ac:dyDescent="0.25">
      <c r="A555" t="s">
        <v>13</v>
      </c>
      <c r="B555" s="1">
        <v>537474</v>
      </c>
      <c r="C555" s="2">
        <v>45331</v>
      </c>
      <c r="D555" s="3">
        <f t="shared" si="8"/>
        <v>45331</v>
      </c>
      <c r="E555" s="1" t="s">
        <v>14</v>
      </c>
      <c r="F555" s="4">
        <v>0.57152777777777775</v>
      </c>
      <c r="G555" s="23">
        <v>7.41</v>
      </c>
      <c r="H555" s="6">
        <v>22100</v>
      </c>
      <c r="I555" s="6">
        <v>12000</v>
      </c>
    </row>
    <row r="556" spans="1:9" x14ac:dyDescent="0.25">
      <c r="A556" t="s">
        <v>17</v>
      </c>
      <c r="B556" s="1">
        <v>537478</v>
      </c>
      <c r="C556" s="2">
        <v>45331</v>
      </c>
      <c r="D556" s="3">
        <f t="shared" si="8"/>
        <v>45331</v>
      </c>
      <c r="E556" s="1" t="s">
        <v>18</v>
      </c>
      <c r="F556" s="4">
        <v>0.58402777777777781</v>
      </c>
      <c r="G556" s="23">
        <v>15.09</v>
      </c>
      <c r="H556" s="6">
        <v>22100</v>
      </c>
      <c r="I556" s="6">
        <v>12000</v>
      </c>
    </row>
    <row r="557" spans="1:9" x14ac:dyDescent="0.25">
      <c r="A557" t="s">
        <v>15</v>
      </c>
      <c r="B557" s="1">
        <v>537486</v>
      </c>
      <c r="C557" s="2">
        <v>45331</v>
      </c>
      <c r="D557" s="3">
        <f t="shared" si="8"/>
        <v>45331</v>
      </c>
      <c r="E557" s="1" t="s">
        <v>16</v>
      </c>
      <c r="F557" s="4">
        <v>0.6118055555555556</v>
      </c>
      <c r="G557" s="23">
        <v>14.09</v>
      </c>
      <c r="H557" s="6">
        <v>22100</v>
      </c>
      <c r="I557" s="6">
        <v>12000</v>
      </c>
    </row>
    <row r="558" spans="1:9" x14ac:dyDescent="0.25">
      <c r="A558" t="s">
        <v>11</v>
      </c>
      <c r="B558" s="1">
        <v>537502</v>
      </c>
      <c r="C558" s="2">
        <v>45331</v>
      </c>
      <c r="D558" s="3">
        <f t="shared" si="8"/>
        <v>45331</v>
      </c>
      <c r="E558" s="1" t="s">
        <v>46</v>
      </c>
      <c r="F558" s="4">
        <v>0.65486111111111112</v>
      </c>
      <c r="G558" s="24">
        <v>7.55</v>
      </c>
      <c r="H558" s="6">
        <v>22100</v>
      </c>
      <c r="I558" s="6">
        <v>12000</v>
      </c>
    </row>
    <row r="559" spans="1:9" x14ac:dyDescent="0.25">
      <c r="A559" t="s">
        <v>11</v>
      </c>
      <c r="B559" s="1">
        <v>537505</v>
      </c>
      <c r="C559" s="2">
        <v>45331</v>
      </c>
      <c r="D559" s="3">
        <f t="shared" si="8"/>
        <v>45331</v>
      </c>
      <c r="E559" s="1" t="s">
        <v>12</v>
      </c>
      <c r="F559" s="4">
        <v>0.66388888888888886</v>
      </c>
      <c r="G559" s="24">
        <v>10.18</v>
      </c>
      <c r="H559" s="6">
        <v>22100</v>
      </c>
      <c r="I559" s="6">
        <v>12000</v>
      </c>
    </row>
    <row r="560" spans="1:9" x14ac:dyDescent="0.25">
      <c r="A560" t="s">
        <v>13</v>
      </c>
      <c r="B560" s="1">
        <v>537529</v>
      </c>
      <c r="C560" s="2">
        <v>45331</v>
      </c>
      <c r="D560" s="3">
        <f t="shared" si="8"/>
        <v>45331</v>
      </c>
      <c r="E560" s="1" t="s">
        <v>14</v>
      </c>
      <c r="F560" s="4">
        <v>0.83333333333333337</v>
      </c>
      <c r="G560" s="24">
        <v>1.62</v>
      </c>
      <c r="H560" s="6">
        <v>22100</v>
      </c>
      <c r="I560" s="6">
        <v>12000</v>
      </c>
    </row>
    <row r="561" spans="1:9" x14ac:dyDescent="0.25">
      <c r="A561" t="s">
        <v>23</v>
      </c>
      <c r="B561" s="1">
        <v>537534</v>
      </c>
      <c r="C561" s="2">
        <v>45331</v>
      </c>
      <c r="D561" s="3">
        <f t="shared" si="8"/>
        <v>45331</v>
      </c>
      <c r="E561" s="1" t="s">
        <v>44</v>
      </c>
      <c r="F561" s="4">
        <v>0.90277777777777779</v>
      </c>
      <c r="G561" s="26">
        <v>6.19</v>
      </c>
      <c r="H561" s="6">
        <v>22100</v>
      </c>
      <c r="I561" s="6">
        <v>12000</v>
      </c>
    </row>
    <row r="562" spans="1:9" x14ac:dyDescent="0.25">
      <c r="A562" t="s">
        <v>23</v>
      </c>
      <c r="B562" s="1">
        <v>537548</v>
      </c>
      <c r="C562" s="2">
        <v>45331</v>
      </c>
      <c r="D562" s="3">
        <f t="shared" si="8"/>
        <v>45331</v>
      </c>
      <c r="E562" s="1" t="s">
        <v>34</v>
      </c>
      <c r="F562" s="4">
        <v>0.92361111111111116</v>
      </c>
      <c r="G562" s="26">
        <v>7.23</v>
      </c>
      <c r="H562" s="6">
        <v>22100</v>
      </c>
      <c r="I562" s="6">
        <v>12000</v>
      </c>
    </row>
    <row r="563" spans="1:9" x14ac:dyDescent="0.25">
      <c r="A563" t="s">
        <v>23</v>
      </c>
      <c r="B563" s="1">
        <v>537549</v>
      </c>
      <c r="C563" s="2">
        <v>45331</v>
      </c>
      <c r="D563" s="3">
        <f t="shared" si="8"/>
        <v>45331</v>
      </c>
      <c r="E563" s="1" t="s">
        <v>170</v>
      </c>
      <c r="F563" s="4">
        <v>0.93125000000000002</v>
      </c>
      <c r="G563" s="26">
        <v>10.82</v>
      </c>
      <c r="H563" s="6">
        <v>22100</v>
      </c>
      <c r="I563" s="6">
        <v>12000</v>
      </c>
    </row>
    <row r="564" spans="1:9" x14ac:dyDescent="0.25">
      <c r="A564" t="s">
        <v>23</v>
      </c>
      <c r="B564" s="1">
        <v>537550</v>
      </c>
      <c r="C564" s="2">
        <v>45331</v>
      </c>
      <c r="D564" s="3">
        <f t="shared" si="8"/>
        <v>45331</v>
      </c>
      <c r="E564" s="1" t="s">
        <v>16</v>
      </c>
      <c r="F564" s="4">
        <v>0.94027777777777777</v>
      </c>
      <c r="G564" s="26">
        <v>3.52</v>
      </c>
      <c r="H564" s="6">
        <v>22100</v>
      </c>
      <c r="I564" s="6">
        <v>12000</v>
      </c>
    </row>
    <row r="565" spans="1:9" x14ac:dyDescent="0.25">
      <c r="A565" t="s">
        <v>24</v>
      </c>
      <c r="B565" s="1">
        <v>537563</v>
      </c>
      <c r="C565" s="2">
        <v>45332</v>
      </c>
      <c r="D565" s="3">
        <f t="shared" si="8"/>
        <v>45332</v>
      </c>
      <c r="E565" s="1" t="s">
        <v>18</v>
      </c>
      <c r="F565" s="4">
        <v>0.26874999999999999</v>
      </c>
      <c r="G565" s="26">
        <v>14.15</v>
      </c>
      <c r="H565" s="6">
        <v>22100</v>
      </c>
      <c r="I565" s="6">
        <v>12000</v>
      </c>
    </row>
    <row r="566" spans="1:9" x14ac:dyDescent="0.25">
      <c r="A566" t="s">
        <v>27</v>
      </c>
      <c r="B566" s="1">
        <v>537566</v>
      </c>
      <c r="C566" s="2">
        <v>45332</v>
      </c>
      <c r="D566" s="3">
        <f t="shared" si="8"/>
        <v>45332</v>
      </c>
      <c r="E566" s="1" t="s">
        <v>16</v>
      </c>
      <c r="F566" s="4">
        <v>0.28680555555555554</v>
      </c>
      <c r="G566" s="27">
        <v>10.5</v>
      </c>
      <c r="H566" s="6">
        <v>22100</v>
      </c>
      <c r="I566" s="6">
        <v>12000</v>
      </c>
    </row>
    <row r="567" spans="1:9" x14ac:dyDescent="0.25">
      <c r="A567" t="s">
        <v>25</v>
      </c>
      <c r="B567" s="1">
        <v>537581</v>
      </c>
      <c r="C567" s="2">
        <v>45332</v>
      </c>
      <c r="D567" s="3">
        <f t="shared" si="8"/>
        <v>45332</v>
      </c>
      <c r="E567" s="1" t="s">
        <v>50</v>
      </c>
      <c r="F567" s="4">
        <v>0.32083333333333336</v>
      </c>
      <c r="G567" s="27">
        <v>7.38</v>
      </c>
      <c r="H567" s="6">
        <v>22100</v>
      </c>
      <c r="I567" s="6">
        <v>12000</v>
      </c>
    </row>
    <row r="568" spans="1:9" x14ac:dyDescent="0.25">
      <c r="A568" t="s">
        <v>26</v>
      </c>
      <c r="B568" s="1">
        <v>537600</v>
      </c>
      <c r="C568" s="2">
        <v>45332</v>
      </c>
      <c r="D568" s="3">
        <f t="shared" si="8"/>
        <v>45332</v>
      </c>
      <c r="E568" s="1" t="s">
        <v>57</v>
      </c>
      <c r="F568" s="4">
        <v>0.36249999999999999</v>
      </c>
      <c r="G568" s="27">
        <v>12.45</v>
      </c>
      <c r="H568" s="6">
        <v>22100</v>
      </c>
      <c r="I568" s="6">
        <v>12000</v>
      </c>
    </row>
    <row r="569" spans="1:9" x14ac:dyDescent="0.25">
      <c r="A569" t="s">
        <v>24</v>
      </c>
      <c r="B569" s="1">
        <v>537620</v>
      </c>
      <c r="C569" s="2">
        <v>45332</v>
      </c>
      <c r="D569" s="3">
        <f t="shared" si="8"/>
        <v>45332</v>
      </c>
      <c r="E569" s="1" t="s">
        <v>18</v>
      </c>
      <c r="F569" s="4">
        <v>0.40138888888888891</v>
      </c>
      <c r="G569" s="27">
        <v>9.76</v>
      </c>
      <c r="H569" s="6">
        <v>22100</v>
      </c>
      <c r="I569" s="6">
        <v>12000</v>
      </c>
    </row>
    <row r="570" spans="1:9" x14ac:dyDescent="0.25">
      <c r="A570" t="s">
        <v>24</v>
      </c>
      <c r="B570" s="1">
        <v>537647</v>
      </c>
      <c r="C570" s="2">
        <v>45332</v>
      </c>
      <c r="D570" s="3">
        <f t="shared" si="8"/>
        <v>45332</v>
      </c>
      <c r="E570" s="1" t="s">
        <v>12</v>
      </c>
      <c r="F570" s="4">
        <v>0.45</v>
      </c>
      <c r="G570" s="27">
        <v>8.9700000000000006</v>
      </c>
      <c r="H570" s="6">
        <v>22100</v>
      </c>
      <c r="I570" s="6">
        <v>12000</v>
      </c>
    </row>
    <row r="571" spans="1:9" x14ac:dyDescent="0.25">
      <c r="A571" t="s">
        <v>27</v>
      </c>
      <c r="B571" s="1">
        <v>537660</v>
      </c>
      <c r="C571" s="2">
        <v>45332</v>
      </c>
      <c r="D571" s="3">
        <f t="shared" si="8"/>
        <v>45332</v>
      </c>
      <c r="E571" s="1" t="s">
        <v>16</v>
      </c>
      <c r="F571" s="4">
        <v>0.46666666666666667</v>
      </c>
      <c r="G571" s="27">
        <v>10.42</v>
      </c>
      <c r="H571" s="6">
        <v>22100</v>
      </c>
      <c r="I571" s="6">
        <v>12000</v>
      </c>
    </row>
    <row r="572" spans="1:9" x14ac:dyDescent="0.25">
      <c r="A572" t="s">
        <v>25</v>
      </c>
      <c r="B572" s="1">
        <v>537667</v>
      </c>
      <c r="C572" s="2">
        <v>45332</v>
      </c>
      <c r="D572" s="3">
        <f t="shared" si="8"/>
        <v>45332</v>
      </c>
      <c r="E572" s="1" t="s">
        <v>50</v>
      </c>
      <c r="F572" s="4">
        <v>0.4861111111111111</v>
      </c>
      <c r="G572" s="27">
        <v>14.61</v>
      </c>
      <c r="H572" s="6">
        <v>22100</v>
      </c>
      <c r="I572" s="6">
        <v>12000</v>
      </c>
    </row>
    <row r="573" spans="1:9" x14ac:dyDescent="0.25">
      <c r="A573" t="s">
        <v>26</v>
      </c>
      <c r="B573" s="1">
        <v>537704</v>
      </c>
      <c r="C573" s="2">
        <v>45332</v>
      </c>
      <c r="D573" s="3">
        <f t="shared" si="8"/>
        <v>45332</v>
      </c>
      <c r="E573" s="1" t="s">
        <v>59</v>
      </c>
      <c r="F573" s="4">
        <v>0.60069444444444442</v>
      </c>
      <c r="G573" s="28">
        <v>3.91</v>
      </c>
      <c r="H573" s="6">
        <v>22100</v>
      </c>
      <c r="I573" s="6">
        <v>12000</v>
      </c>
    </row>
    <row r="574" spans="1:9" x14ac:dyDescent="0.25">
      <c r="A574" t="s">
        <v>26</v>
      </c>
      <c r="B574" s="1">
        <v>537710</v>
      </c>
      <c r="C574" s="2">
        <v>45332</v>
      </c>
      <c r="D574" s="3">
        <f t="shared" si="8"/>
        <v>45332</v>
      </c>
      <c r="E574" s="1" t="s">
        <v>57</v>
      </c>
      <c r="F574" s="4">
        <v>0.61944444444444446</v>
      </c>
      <c r="G574" s="28">
        <v>4.1500000000000004</v>
      </c>
      <c r="H574" s="6">
        <v>22100</v>
      </c>
      <c r="I574" s="6">
        <v>12000</v>
      </c>
    </row>
    <row r="575" spans="1:9" x14ac:dyDescent="0.25">
      <c r="A575" t="s">
        <v>23</v>
      </c>
      <c r="B575" s="1">
        <v>537737</v>
      </c>
      <c r="C575" s="2">
        <v>45332</v>
      </c>
      <c r="D575" s="3">
        <f t="shared" si="8"/>
        <v>45332</v>
      </c>
      <c r="E575" s="1" t="s">
        <v>44</v>
      </c>
      <c r="F575" s="4">
        <v>0.79236111111111107</v>
      </c>
      <c r="G575" s="28">
        <v>3.32</v>
      </c>
      <c r="H575" s="6">
        <v>22100</v>
      </c>
      <c r="I575" s="6">
        <v>12000</v>
      </c>
    </row>
    <row r="576" spans="1:9" x14ac:dyDescent="0.25">
      <c r="A576" t="s">
        <v>55</v>
      </c>
      <c r="B576" s="1">
        <v>537754</v>
      </c>
      <c r="C576" s="2">
        <v>45333</v>
      </c>
      <c r="D576" s="3">
        <f t="shared" si="8"/>
        <v>45333</v>
      </c>
      <c r="E576" s="1" t="s">
        <v>12</v>
      </c>
      <c r="F576" s="4">
        <v>0.32083333333333336</v>
      </c>
      <c r="G576" s="28">
        <v>3.67</v>
      </c>
      <c r="H576" s="6">
        <v>22100</v>
      </c>
      <c r="I576" s="6">
        <v>12000</v>
      </c>
    </row>
    <row r="577" spans="1:9" x14ac:dyDescent="0.25">
      <c r="A577" t="s">
        <v>55</v>
      </c>
      <c r="B577" s="1">
        <v>537756</v>
      </c>
      <c r="C577" s="2">
        <v>45333</v>
      </c>
      <c r="D577" s="3">
        <f t="shared" ref="D577:D640" si="9">+C577</f>
        <v>45333</v>
      </c>
      <c r="E577" s="1" t="s">
        <v>50</v>
      </c>
      <c r="F577" s="4">
        <v>0.32291666666666669</v>
      </c>
      <c r="G577" s="28">
        <v>4.05</v>
      </c>
      <c r="H577" s="6">
        <v>22100</v>
      </c>
      <c r="I577" s="6">
        <v>12000</v>
      </c>
    </row>
    <row r="578" spans="1:9" x14ac:dyDescent="0.25">
      <c r="A578" t="s">
        <v>55</v>
      </c>
      <c r="B578" s="1">
        <v>537757</v>
      </c>
      <c r="C578" s="2">
        <v>45333</v>
      </c>
      <c r="D578" s="3">
        <f t="shared" si="9"/>
        <v>45333</v>
      </c>
      <c r="E578" s="1" t="s">
        <v>18</v>
      </c>
      <c r="F578" s="4">
        <v>0.3263888888888889</v>
      </c>
      <c r="G578" s="28">
        <v>3.64</v>
      </c>
      <c r="H578" s="6">
        <v>22100</v>
      </c>
      <c r="I578" s="6">
        <v>12000</v>
      </c>
    </row>
    <row r="579" spans="1:9" x14ac:dyDescent="0.25">
      <c r="A579" t="s">
        <v>55</v>
      </c>
      <c r="B579" s="1">
        <v>537758</v>
      </c>
      <c r="C579" s="2">
        <v>45333</v>
      </c>
      <c r="D579" s="3">
        <f t="shared" si="9"/>
        <v>45333</v>
      </c>
      <c r="E579" s="1" t="s">
        <v>43</v>
      </c>
      <c r="F579" s="4">
        <v>0.33750000000000002</v>
      </c>
      <c r="G579" s="28">
        <v>3.33</v>
      </c>
      <c r="H579" s="6">
        <v>22100</v>
      </c>
      <c r="I579" s="6">
        <v>12000</v>
      </c>
    </row>
    <row r="580" spans="1:9" x14ac:dyDescent="0.25">
      <c r="A580" t="s">
        <v>55</v>
      </c>
      <c r="B580" s="1">
        <v>537761</v>
      </c>
      <c r="C580" s="2">
        <v>45333</v>
      </c>
      <c r="D580" s="3">
        <f t="shared" si="9"/>
        <v>45333</v>
      </c>
      <c r="E580" s="1" t="s">
        <v>41</v>
      </c>
      <c r="F580" s="4">
        <v>0.34305555555555556</v>
      </c>
      <c r="G580" s="28">
        <v>4</v>
      </c>
      <c r="H580" s="6">
        <v>22100</v>
      </c>
      <c r="I580" s="6">
        <v>12000</v>
      </c>
    </row>
    <row r="581" spans="1:9" x14ac:dyDescent="0.25">
      <c r="A581" t="s">
        <v>55</v>
      </c>
      <c r="B581" s="1">
        <v>537762</v>
      </c>
      <c r="C581" s="2">
        <v>45333</v>
      </c>
      <c r="D581" s="3">
        <f t="shared" si="9"/>
        <v>45333</v>
      </c>
      <c r="E581" s="1" t="s">
        <v>32</v>
      </c>
      <c r="F581" s="4">
        <v>0.35069444444444442</v>
      </c>
      <c r="G581" s="28">
        <v>3.47</v>
      </c>
      <c r="H581" s="6">
        <v>22100</v>
      </c>
      <c r="I581" s="6">
        <v>12000</v>
      </c>
    </row>
    <row r="582" spans="1:9" x14ac:dyDescent="0.25">
      <c r="A582" t="s">
        <v>55</v>
      </c>
      <c r="B582" s="1">
        <v>537766</v>
      </c>
      <c r="C582" s="2">
        <v>45333</v>
      </c>
      <c r="D582" s="3">
        <f t="shared" si="9"/>
        <v>45333</v>
      </c>
      <c r="E582" s="1" t="s">
        <v>46</v>
      </c>
      <c r="F582" s="4">
        <v>0.3576388888888889</v>
      </c>
      <c r="G582" s="28">
        <v>4.7300000000000004</v>
      </c>
      <c r="H582" s="6">
        <v>22100</v>
      </c>
      <c r="I582" s="6">
        <v>12000</v>
      </c>
    </row>
    <row r="583" spans="1:9" x14ac:dyDescent="0.25">
      <c r="A583" t="s">
        <v>55</v>
      </c>
      <c r="B583" s="1">
        <v>537767</v>
      </c>
      <c r="C583" s="2">
        <v>45333</v>
      </c>
      <c r="D583" s="3">
        <f t="shared" si="9"/>
        <v>45333</v>
      </c>
      <c r="E583" s="1" t="s">
        <v>57</v>
      </c>
      <c r="F583" s="4">
        <v>0.35972222222222222</v>
      </c>
      <c r="G583" s="28">
        <v>4.41</v>
      </c>
      <c r="H583" s="6">
        <v>22100</v>
      </c>
      <c r="I583" s="6">
        <v>12000</v>
      </c>
    </row>
    <row r="584" spans="1:9" x14ac:dyDescent="0.25">
      <c r="A584" t="s">
        <v>55</v>
      </c>
      <c r="B584" s="1">
        <v>537769</v>
      </c>
      <c r="C584" s="2">
        <v>45333</v>
      </c>
      <c r="D584" s="3">
        <f t="shared" si="9"/>
        <v>45333</v>
      </c>
      <c r="E584" s="1" t="s">
        <v>35</v>
      </c>
      <c r="F584" s="4">
        <v>0.37152777777777779</v>
      </c>
      <c r="G584" s="28">
        <v>4.38</v>
      </c>
      <c r="H584" s="6">
        <v>22100</v>
      </c>
      <c r="I584" s="6">
        <v>12000</v>
      </c>
    </row>
    <row r="585" spans="1:9" x14ac:dyDescent="0.25">
      <c r="A585" t="s">
        <v>55</v>
      </c>
      <c r="B585" s="1">
        <v>537770</v>
      </c>
      <c r="C585" s="2">
        <v>45333</v>
      </c>
      <c r="D585" s="3">
        <f t="shared" si="9"/>
        <v>45333</v>
      </c>
      <c r="E585" s="1" t="s">
        <v>16</v>
      </c>
      <c r="F585" s="4">
        <v>0.38263888888888886</v>
      </c>
      <c r="G585" s="29">
        <v>5.12</v>
      </c>
      <c r="H585" s="6">
        <v>22100</v>
      </c>
      <c r="I585" s="6">
        <v>12000</v>
      </c>
    </row>
    <row r="586" spans="1:9" x14ac:dyDescent="0.25">
      <c r="A586" t="s">
        <v>55</v>
      </c>
      <c r="B586" s="1">
        <v>537771</v>
      </c>
      <c r="C586" s="2">
        <v>45333</v>
      </c>
      <c r="D586" s="3">
        <f t="shared" si="9"/>
        <v>45333</v>
      </c>
      <c r="E586" s="1" t="s">
        <v>171</v>
      </c>
      <c r="F586" s="4">
        <v>0.38680555555555557</v>
      </c>
      <c r="G586" s="29">
        <v>4.16</v>
      </c>
      <c r="H586" s="6">
        <v>22100</v>
      </c>
      <c r="I586" s="6">
        <v>12000</v>
      </c>
    </row>
    <row r="587" spans="1:9" x14ac:dyDescent="0.25">
      <c r="A587" t="s">
        <v>55</v>
      </c>
      <c r="B587" s="1">
        <v>537787</v>
      </c>
      <c r="C587" s="2">
        <v>45333</v>
      </c>
      <c r="D587" s="3">
        <f t="shared" si="9"/>
        <v>45333</v>
      </c>
      <c r="E587" s="1" t="s">
        <v>12</v>
      </c>
      <c r="F587" s="4">
        <v>0.46527777777777779</v>
      </c>
      <c r="G587" s="29">
        <v>5.25</v>
      </c>
      <c r="H587" s="6">
        <v>22100</v>
      </c>
      <c r="I587" s="6">
        <v>12000</v>
      </c>
    </row>
    <row r="588" spans="1:9" x14ac:dyDescent="0.25">
      <c r="A588" t="s">
        <v>55</v>
      </c>
      <c r="B588" s="1">
        <v>537789</v>
      </c>
      <c r="C588" s="2">
        <v>45333</v>
      </c>
      <c r="D588" s="3">
        <f t="shared" si="9"/>
        <v>45333</v>
      </c>
      <c r="E588" s="1" t="s">
        <v>50</v>
      </c>
      <c r="F588" s="4">
        <v>0.48125000000000001</v>
      </c>
      <c r="G588" s="30">
        <v>5.32</v>
      </c>
      <c r="H588" s="6">
        <v>22100</v>
      </c>
      <c r="I588" s="6">
        <v>12000</v>
      </c>
    </row>
    <row r="589" spans="1:9" x14ac:dyDescent="0.25">
      <c r="A589" t="s">
        <v>55</v>
      </c>
      <c r="B589" s="1">
        <v>537791</v>
      </c>
      <c r="C589" s="2">
        <v>45333</v>
      </c>
      <c r="D589" s="3">
        <f t="shared" si="9"/>
        <v>45333</v>
      </c>
      <c r="E589" s="1" t="s">
        <v>18</v>
      </c>
      <c r="F589" s="4">
        <v>0.4861111111111111</v>
      </c>
      <c r="G589" s="30">
        <v>4.8899999999999997</v>
      </c>
      <c r="H589" s="6">
        <v>22100</v>
      </c>
      <c r="I589" s="6">
        <v>12000</v>
      </c>
    </row>
    <row r="590" spans="1:9" x14ac:dyDescent="0.25">
      <c r="A590" t="s">
        <v>55</v>
      </c>
      <c r="B590" s="1">
        <v>537794</v>
      </c>
      <c r="C590" s="2">
        <v>45333</v>
      </c>
      <c r="D590" s="3">
        <f t="shared" si="9"/>
        <v>45333</v>
      </c>
      <c r="E590" s="1" t="s">
        <v>43</v>
      </c>
      <c r="F590" s="4">
        <v>0.50277777777777777</v>
      </c>
      <c r="G590" s="28">
        <v>5.9</v>
      </c>
      <c r="H590" s="6">
        <v>22100</v>
      </c>
      <c r="I590" s="6">
        <v>12000</v>
      </c>
    </row>
    <row r="591" spans="1:9" x14ac:dyDescent="0.25">
      <c r="A591" t="s">
        <v>55</v>
      </c>
      <c r="B591" s="1">
        <v>537805</v>
      </c>
      <c r="C591" s="2">
        <v>45333</v>
      </c>
      <c r="D591" s="3">
        <f t="shared" si="9"/>
        <v>45333</v>
      </c>
      <c r="E591" s="1" t="s">
        <v>32</v>
      </c>
      <c r="F591" s="4">
        <v>0.55972222222222223</v>
      </c>
      <c r="G591" s="28">
        <v>3.33</v>
      </c>
      <c r="H591" s="6">
        <v>22100</v>
      </c>
      <c r="I591" s="6">
        <v>12000</v>
      </c>
    </row>
    <row r="592" spans="1:9" x14ac:dyDescent="0.25">
      <c r="A592" t="s">
        <v>55</v>
      </c>
      <c r="B592" s="1">
        <v>537811</v>
      </c>
      <c r="C592" s="2">
        <v>45333</v>
      </c>
      <c r="D592" s="3">
        <f t="shared" si="9"/>
        <v>45333</v>
      </c>
      <c r="E592" s="1" t="s">
        <v>46</v>
      </c>
      <c r="F592" s="4">
        <v>0.56874999999999998</v>
      </c>
      <c r="G592" s="28">
        <v>5.34</v>
      </c>
      <c r="H592" s="6">
        <v>22100</v>
      </c>
      <c r="I592" s="6">
        <v>12000</v>
      </c>
    </row>
    <row r="593" spans="1:9" x14ac:dyDescent="0.25">
      <c r="A593" t="s">
        <v>55</v>
      </c>
      <c r="B593" s="1">
        <v>537812</v>
      </c>
      <c r="C593" s="2">
        <v>45333</v>
      </c>
      <c r="D593" s="3">
        <f t="shared" si="9"/>
        <v>45333</v>
      </c>
      <c r="E593" s="1" t="s">
        <v>41</v>
      </c>
      <c r="F593" s="4">
        <v>0.56944444444444442</v>
      </c>
      <c r="G593" s="28">
        <v>5.86</v>
      </c>
      <c r="H593" s="6">
        <v>22100</v>
      </c>
      <c r="I593" s="6">
        <v>12000</v>
      </c>
    </row>
    <row r="594" spans="1:9" x14ac:dyDescent="0.25">
      <c r="A594" t="s">
        <v>55</v>
      </c>
      <c r="B594" s="1">
        <v>537813</v>
      </c>
      <c r="C594" s="2">
        <v>45333</v>
      </c>
      <c r="D594" s="3">
        <f t="shared" si="9"/>
        <v>45333</v>
      </c>
      <c r="E594" s="1" t="s">
        <v>35</v>
      </c>
      <c r="F594" s="4">
        <v>0.5708333333333333</v>
      </c>
      <c r="G594" s="28">
        <v>4.03</v>
      </c>
      <c r="H594" s="6">
        <v>22100</v>
      </c>
      <c r="I594" s="6">
        <v>12000</v>
      </c>
    </row>
    <row r="595" spans="1:9" x14ac:dyDescent="0.25">
      <c r="A595" t="s">
        <v>55</v>
      </c>
      <c r="B595" s="1">
        <v>537815</v>
      </c>
      <c r="C595" s="2">
        <v>45333</v>
      </c>
      <c r="D595" s="3">
        <f t="shared" si="9"/>
        <v>45333</v>
      </c>
      <c r="E595" s="1" t="s">
        <v>171</v>
      </c>
      <c r="F595" s="4">
        <v>0.58333333333333337</v>
      </c>
      <c r="G595" s="28">
        <v>3.08</v>
      </c>
      <c r="H595" s="6">
        <v>22100</v>
      </c>
      <c r="I595" s="6">
        <v>12000</v>
      </c>
    </row>
    <row r="596" spans="1:9" x14ac:dyDescent="0.25">
      <c r="A596" t="s">
        <v>55</v>
      </c>
      <c r="B596" s="1">
        <v>537820</v>
      </c>
      <c r="C596" s="2">
        <v>45333</v>
      </c>
      <c r="D596" s="3">
        <f t="shared" si="9"/>
        <v>45333</v>
      </c>
      <c r="E596" s="1" t="s">
        <v>16</v>
      </c>
      <c r="F596" s="4">
        <v>0.59652777777777777</v>
      </c>
      <c r="G596" s="28">
        <v>4.12</v>
      </c>
      <c r="H596" s="6">
        <v>22100</v>
      </c>
      <c r="I596" s="6">
        <v>12000</v>
      </c>
    </row>
    <row r="597" spans="1:9" x14ac:dyDescent="0.25">
      <c r="A597" t="s">
        <v>55</v>
      </c>
      <c r="B597" s="1">
        <v>537821</v>
      </c>
      <c r="C597" s="2">
        <v>45333</v>
      </c>
      <c r="D597" s="3">
        <f t="shared" si="9"/>
        <v>45333</v>
      </c>
      <c r="E597" s="1" t="s">
        <v>57</v>
      </c>
      <c r="F597" s="4">
        <v>0.61041666666666672</v>
      </c>
      <c r="G597" s="28">
        <v>4.62</v>
      </c>
      <c r="H597" s="6">
        <v>22100</v>
      </c>
      <c r="I597" s="6">
        <v>12000</v>
      </c>
    </row>
    <row r="598" spans="1:9" x14ac:dyDescent="0.25">
      <c r="A598" t="s">
        <v>55</v>
      </c>
      <c r="B598" s="1">
        <v>537826</v>
      </c>
      <c r="C598" s="2">
        <v>45333</v>
      </c>
      <c r="D598" s="3">
        <f t="shared" si="9"/>
        <v>45333</v>
      </c>
      <c r="E598" s="1" t="s">
        <v>12</v>
      </c>
      <c r="F598" s="4">
        <v>0.69027777777777777</v>
      </c>
      <c r="G598" s="28">
        <v>4.24</v>
      </c>
      <c r="H598" s="6">
        <v>22100</v>
      </c>
      <c r="I598" s="6">
        <v>12000</v>
      </c>
    </row>
    <row r="599" spans="1:9" x14ac:dyDescent="0.25">
      <c r="A599" t="s">
        <v>55</v>
      </c>
      <c r="B599" s="1">
        <v>537828</v>
      </c>
      <c r="C599" s="2">
        <v>45333</v>
      </c>
      <c r="D599" s="3">
        <f t="shared" si="9"/>
        <v>45333</v>
      </c>
      <c r="E599" s="1" t="s">
        <v>18</v>
      </c>
      <c r="F599" s="4">
        <v>0.72222222222222221</v>
      </c>
      <c r="G599" s="28">
        <v>5.52</v>
      </c>
      <c r="H599" s="6">
        <v>22100</v>
      </c>
      <c r="I599" s="6">
        <v>12000</v>
      </c>
    </row>
    <row r="600" spans="1:9" x14ac:dyDescent="0.25">
      <c r="A600" t="s">
        <v>55</v>
      </c>
      <c r="B600" s="1">
        <v>537830</v>
      </c>
      <c r="C600" s="2">
        <v>45333</v>
      </c>
      <c r="D600" s="3">
        <f t="shared" si="9"/>
        <v>45333</v>
      </c>
      <c r="E600" s="1" t="s">
        <v>50</v>
      </c>
      <c r="F600" s="4">
        <v>0.73611111111111116</v>
      </c>
      <c r="G600" s="28">
        <v>2.82</v>
      </c>
      <c r="H600" s="6">
        <v>22100</v>
      </c>
      <c r="I600" s="6">
        <v>12000</v>
      </c>
    </row>
    <row r="601" spans="1:9" x14ac:dyDescent="0.25">
      <c r="A601" t="s">
        <v>55</v>
      </c>
      <c r="B601" s="1">
        <v>537833</v>
      </c>
      <c r="C601" s="2">
        <v>45333</v>
      </c>
      <c r="D601" s="3">
        <f t="shared" si="9"/>
        <v>45333</v>
      </c>
      <c r="E601" s="1" t="s">
        <v>32</v>
      </c>
      <c r="F601" s="4">
        <v>0.74236111111111114</v>
      </c>
      <c r="G601" s="28">
        <v>3.39</v>
      </c>
      <c r="H601" s="6">
        <v>22100</v>
      </c>
      <c r="I601" s="6">
        <v>12000</v>
      </c>
    </row>
    <row r="602" spans="1:9" x14ac:dyDescent="0.25">
      <c r="A602" t="s">
        <v>55</v>
      </c>
      <c r="B602" s="1">
        <v>537835</v>
      </c>
      <c r="C602" s="2">
        <v>45333</v>
      </c>
      <c r="D602" s="3">
        <f t="shared" si="9"/>
        <v>45333</v>
      </c>
      <c r="E602" s="1" t="s">
        <v>43</v>
      </c>
      <c r="F602" s="4">
        <v>0.74652777777777779</v>
      </c>
      <c r="G602" s="29">
        <v>6</v>
      </c>
      <c r="H602" s="6">
        <v>22100</v>
      </c>
      <c r="I602" s="6">
        <v>12000</v>
      </c>
    </row>
    <row r="603" spans="1:9" x14ac:dyDescent="0.25">
      <c r="A603" t="s">
        <v>55</v>
      </c>
      <c r="B603" s="1">
        <v>537841</v>
      </c>
      <c r="C603" s="2">
        <v>45333</v>
      </c>
      <c r="D603" s="3">
        <f t="shared" si="9"/>
        <v>45333</v>
      </c>
      <c r="E603" s="1" t="s">
        <v>21</v>
      </c>
      <c r="F603" s="4">
        <v>0.76180555555555551</v>
      </c>
      <c r="G603" s="29">
        <v>7.16</v>
      </c>
      <c r="H603" s="6">
        <v>22100</v>
      </c>
      <c r="I603" s="6">
        <v>12000</v>
      </c>
    </row>
    <row r="604" spans="1:9" x14ac:dyDescent="0.25">
      <c r="A604" t="s">
        <v>55</v>
      </c>
      <c r="B604" s="1">
        <v>537845</v>
      </c>
      <c r="C604" s="2">
        <v>45333</v>
      </c>
      <c r="D604" s="3">
        <f t="shared" si="9"/>
        <v>45333</v>
      </c>
      <c r="E604" s="1" t="s">
        <v>46</v>
      </c>
      <c r="F604" s="4">
        <v>0.77083333333333337</v>
      </c>
      <c r="G604" s="29">
        <v>3.43</v>
      </c>
      <c r="H604" s="6">
        <v>22100</v>
      </c>
      <c r="I604" s="6">
        <v>12000</v>
      </c>
    </row>
    <row r="605" spans="1:9" x14ac:dyDescent="0.25">
      <c r="A605" t="s">
        <v>55</v>
      </c>
      <c r="B605" s="1">
        <v>537847</v>
      </c>
      <c r="C605" s="2">
        <v>45333</v>
      </c>
      <c r="D605" s="3">
        <f t="shared" si="9"/>
        <v>45333</v>
      </c>
      <c r="E605" s="1" t="s">
        <v>171</v>
      </c>
      <c r="F605" s="4">
        <v>0.78402777777777777</v>
      </c>
      <c r="G605" s="30">
        <v>3.49</v>
      </c>
      <c r="H605" s="6">
        <v>22100</v>
      </c>
      <c r="I605" s="6">
        <v>12000</v>
      </c>
    </row>
    <row r="606" spans="1:9" x14ac:dyDescent="0.25">
      <c r="A606" t="s">
        <v>55</v>
      </c>
      <c r="B606" s="1">
        <v>537849</v>
      </c>
      <c r="C606" s="2">
        <v>45333</v>
      </c>
      <c r="D606" s="3">
        <f t="shared" si="9"/>
        <v>45333</v>
      </c>
      <c r="E606" s="1" t="s">
        <v>41</v>
      </c>
      <c r="F606" s="4">
        <v>0.7895833333333333</v>
      </c>
      <c r="G606" s="30">
        <v>5.2</v>
      </c>
      <c r="H606" s="6">
        <v>22100</v>
      </c>
      <c r="I606" s="6">
        <v>12000</v>
      </c>
    </row>
    <row r="607" spans="1:9" x14ac:dyDescent="0.25">
      <c r="A607" t="s">
        <v>55</v>
      </c>
      <c r="B607" s="1">
        <v>537850</v>
      </c>
      <c r="C607" s="2">
        <v>45333</v>
      </c>
      <c r="D607" s="3">
        <f t="shared" si="9"/>
        <v>45333</v>
      </c>
      <c r="E607" s="1" t="s">
        <v>35</v>
      </c>
      <c r="F607" s="4">
        <v>0.79583333333333328</v>
      </c>
      <c r="G607" s="30">
        <v>5.35</v>
      </c>
      <c r="H607" s="6">
        <v>22100</v>
      </c>
      <c r="I607" s="6">
        <v>12000</v>
      </c>
    </row>
    <row r="608" spans="1:9" x14ac:dyDescent="0.25">
      <c r="A608" t="s">
        <v>55</v>
      </c>
      <c r="B608" s="1">
        <v>537851</v>
      </c>
      <c r="C608" s="2">
        <v>45333</v>
      </c>
      <c r="D608" s="3">
        <f t="shared" si="9"/>
        <v>45333</v>
      </c>
      <c r="E608" s="1" t="s">
        <v>57</v>
      </c>
      <c r="F608" s="4">
        <v>0.80208333333333337</v>
      </c>
      <c r="G608" s="30">
        <v>4.71</v>
      </c>
      <c r="H608" s="6">
        <v>22100</v>
      </c>
      <c r="I608" s="6">
        <v>12000</v>
      </c>
    </row>
    <row r="609" spans="1:9" x14ac:dyDescent="0.25">
      <c r="A609" t="s">
        <v>55</v>
      </c>
      <c r="B609" s="1">
        <v>537852</v>
      </c>
      <c r="C609" s="2">
        <v>45333</v>
      </c>
      <c r="D609" s="3">
        <f t="shared" si="9"/>
        <v>45333</v>
      </c>
      <c r="E609" s="1" t="s">
        <v>12</v>
      </c>
      <c r="F609" s="4">
        <v>0.80486111111111114</v>
      </c>
      <c r="G609" s="30">
        <v>1.55</v>
      </c>
      <c r="H609" s="6">
        <v>22100</v>
      </c>
      <c r="I609" s="6">
        <v>12000</v>
      </c>
    </row>
    <row r="610" spans="1:9" x14ac:dyDescent="0.25">
      <c r="A610" t="s">
        <v>55</v>
      </c>
      <c r="B610" s="1">
        <v>537854</v>
      </c>
      <c r="C610" s="2">
        <v>45333</v>
      </c>
      <c r="D610" s="3">
        <f t="shared" si="9"/>
        <v>45333</v>
      </c>
      <c r="E610" s="1" t="s">
        <v>16</v>
      </c>
      <c r="F610" s="4">
        <v>0.8208333333333333</v>
      </c>
      <c r="G610" s="30">
        <v>4.16</v>
      </c>
      <c r="H610" s="6">
        <v>22100</v>
      </c>
      <c r="I610" s="6">
        <v>12000</v>
      </c>
    </row>
    <row r="611" spans="1:9" x14ac:dyDescent="0.25">
      <c r="A611" t="s">
        <v>9</v>
      </c>
      <c r="B611" s="1">
        <v>537875</v>
      </c>
      <c r="C611" s="2">
        <v>45334</v>
      </c>
      <c r="D611" s="3">
        <f t="shared" si="9"/>
        <v>45334</v>
      </c>
      <c r="E611" s="1" t="s">
        <v>51</v>
      </c>
      <c r="F611" s="4">
        <v>0.20694444444444443</v>
      </c>
      <c r="G611" s="30">
        <v>9.39</v>
      </c>
      <c r="H611" s="6">
        <v>22100</v>
      </c>
      <c r="I611" s="6">
        <v>12000</v>
      </c>
    </row>
    <row r="612" spans="1:9" x14ac:dyDescent="0.25">
      <c r="A612" t="s">
        <v>36</v>
      </c>
      <c r="B612" s="1">
        <v>537907</v>
      </c>
      <c r="C612" s="2">
        <v>45334</v>
      </c>
      <c r="D612" s="3">
        <f t="shared" si="9"/>
        <v>45334</v>
      </c>
      <c r="E612" s="1" t="s">
        <v>18</v>
      </c>
      <c r="F612" s="4">
        <v>0.35833333333333334</v>
      </c>
      <c r="G612" s="30">
        <v>16.010000000000002</v>
      </c>
      <c r="H612" s="6">
        <v>22100</v>
      </c>
      <c r="I612" s="6">
        <v>12000</v>
      </c>
    </row>
    <row r="613" spans="1:9" x14ac:dyDescent="0.25">
      <c r="A613" t="s">
        <v>37</v>
      </c>
      <c r="B613" s="1">
        <v>537912</v>
      </c>
      <c r="C613" s="2">
        <v>45334</v>
      </c>
      <c r="D613" s="3">
        <f t="shared" si="9"/>
        <v>45334</v>
      </c>
      <c r="E613" s="1" t="s">
        <v>14</v>
      </c>
      <c r="F613" s="4">
        <v>0.36388888888888887</v>
      </c>
      <c r="G613" s="30">
        <v>11.32</v>
      </c>
      <c r="H613" s="6">
        <v>22100</v>
      </c>
      <c r="I613" s="6">
        <v>12000</v>
      </c>
    </row>
    <row r="614" spans="1:9" x14ac:dyDescent="0.25">
      <c r="A614" t="s">
        <v>39</v>
      </c>
      <c r="B614" s="1">
        <v>537921</v>
      </c>
      <c r="C614" s="2">
        <v>45334</v>
      </c>
      <c r="D614" s="3">
        <f t="shared" si="9"/>
        <v>45334</v>
      </c>
      <c r="E614" s="1" t="s">
        <v>12</v>
      </c>
      <c r="F614" s="4">
        <v>0.38194444444444442</v>
      </c>
      <c r="G614" s="30">
        <v>12.54</v>
      </c>
      <c r="H614" s="6">
        <v>22100</v>
      </c>
      <c r="I614" s="6">
        <v>12000</v>
      </c>
    </row>
    <row r="615" spans="1:9" x14ac:dyDescent="0.25">
      <c r="A615" t="s">
        <v>38</v>
      </c>
      <c r="B615" s="1">
        <v>537927</v>
      </c>
      <c r="C615" s="2">
        <v>45334</v>
      </c>
      <c r="D615" s="3">
        <f t="shared" si="9"/>
        <v>45334</v>
      </c>
      <c r="E615" s="1" t="s">
        <v>16</v>
      </c>
      <c r="F615" s="4">
        <v>0.39166666666666666</v>
      </c>
      <c r="G615" s="31">
        <v>13.4</v>
      </c>
      <c r="H615" s="6">
        <v>22100</v>
      </c>
      <c r="I615" s="6">
        <v>12000</v>
      </c>
    </row>
    <row r="616" spans="1:9" x14ac:dyDescent="0.25">
      <c r="A616" t="s">
        <v>38</v>
      </c>
      <c r="B616" s="1">
        <v>537973</v>
      </c>
      <c r="C616" s="2">
        <v>45334</v>
      </c>
      <c r="D616" s="3">
        <f t="shared" si="9"/>
        <v>45334</v>
      </c>
      <c r="E616" s="1" t="s">
        <v>20</v>
      </c>
      <c r="F616" s="4">
        <v>0.49236111111111114</v>
      </c>
      <c r="G616" s="31">
        <v>7.3</v>
      </c>
      <c r="H616" s="6">
        <v>22100</v>
      </c>
      <c r="I616" s="6">
        <v>12000</v>
      </c>
    </row>
    <row r="617" spans="1:9" x14ac:dyDescent="0.25">
      <c r="A617" t="s">
        <v>36</v>
      </c>
      <c r="B617" s="1">
        <v>537982</v>
      </c>
      <c r="C617" s="2">
        <v>45334</v>
      </c>
      <c r="D617" s="3">
        <f t="shared" si="9"/>
        <v>45334</v>
      </c>
      <c r="E617" s="1" t="s">
        <v>40</v>
      </c>
      <c r="F617" s="4">
        <v>0.50069444444444444</v>
      </c>
      <c r="G617" s="31">
        <v>1.33</v>
      </c>
      <c r="H617" s="6">
        <v>22100</v>
      </c>
      <c r="I617" s="6">
        <v>12000</v>
      </c>
    </row>
    <row r="618" spans="1:9" x14ac:dyDescent="0.25">
      <c r="A618" t="s">
        <v>39</v>
      </c>
      <c r="B618" s="1">
        <v>537987</v>
      </c>
      <c r="C618" s="2">
        <v>45334</v>
      </c>
      <c r="D618" s="3">
        <f t="shared" si="9"/>
        <v>45334</v>
      </c>
      <c r="E618" s="1" t="s">
        <v>30</v>
      </c>
      <c r="F618" s="4">
        <v>0.50486111111111109</v>
      </c>
      <c r="G618" s="31">
        <v>8.09</v>
      </c>
      <c r="H618" s="6">
        <v>22100</v>
      </c>
      <c r="I618" s="6">
        <v>12000</v>
      </c>
    </row>
    <row r="619" spans="1:9" x14ac:dyDescent="0.25">
      <c r="A619" t="s">
        <v>55</v>
      </c>
      <c r="B619" s="1">
        <v>538010</v>
      </c>
      <c r="C619" s="2">
        <v>45334</v>
      </c>
      <c r="D619" s="3">
        <f t="shared" si="9"/>
        <v>45334</v>
      </c>
      <c r="E619" s="1" t="s">
        <v>29</v>
      </c>
      <c r="F619" s="4">
        <v>0.52986111111111112</v>
      </c>
      <c r="G619" s="31">
        <v>1.31</v>
      </c>
      <c r="H619" s="6">
        <v>22100</v>
      </c>
      <c r="I619" s="6">
        <v>12000</v>
      </c>
    </row>
    <row r="620" spans="1:9" x14ac:dyDescent="0.25">
      <c r="A620" t="s">
        <v>37</v>
      </c>
      <c r="B620" s="1">
        <v>538013</v>
      </c>
      <c r="C620" s="2">
        <v>45334</v>
      </c>
      <c r="D620" s="3">
        <f t="shared" si="9"/>
        <v>45334</v>
      </c>
      <c r="E620" s="1" t="s">
        <v>14</v>
      </c>
      <c r="F620" s="4">
        <v>0.53749999999999998</v>
      </c>
      <c r="G620" s="31">
        <v>10.31</v>
      </c>
      <c r="H620" s="6">
        <v>22100</v>
      </c>
      <c r="I620" s="6">
        <v>12000</v>
      </c>
    </row>
    <row r="621" spans="1:9" x14ac:dyDescent="0.25">
      <c r="A621" t="s">
        <v>39</v>
      </c>
      <c r="B621" s="1">
        <v>538059</v>
      </c>
      <c r="C621" s="2">
        <v>45334</v>
      </c>
      <c r="D621" s="3">
        <f t="shared" si="9"/>
        <v>45334</v>
      </c>
      <c r="E621" s="1" t="s">
        <v>12</v>
      </c>
      <c r="F621" s="4">
        <v>0.70208333333333328</v>
      </c>
      <c r="G621" s="31">
        <v>9.6999999999999993</v>
      </c>
      <c r="H621" s="6">
        <v>22100</v>
      </c>
      <c r="I621" s="6">
        <v>12000</v>
      </c>
    </row>
    <row r="622" spans="1:9" x14ac:dyDescent="0.25">
      <c r="A622" t="s">
        <v>38</v>
      </c>
      <c r="B622" s="1">
        <v>538069</v>
      </c>
      <c r="C622" s="2">
        <v>45334</v>
      </c>
      <c r="D622" s="3">
        <f t="shared" si="9"/>
        <v>45334</v>
      </c>
      <c r="E622" s="1" t="s">
        <v>16</v>
      </c>
      <c r="F622" s="4">
        <v>0.72083333333333333</v>
      </c>
      <c r="G622" s="31">
        <v>10.76</v>
      </c>
      <c r="H622" s="6">
        <v>22100</v>
      </c>
      <c r="I622" s="6">
        <v>12000</v>
      </c>
    </row>
    <row r="623" spans="1:9" x14ac:dyDescent="0.25">
      <c r="A623" t="s">
        <v>55</v>
      </c>
      <c r="B623" s="1">
        <v>538072</v>
      </c>
      <c r="C623" s="2">
        <v>45334</v>
      </c>
      <c r="D623" s="3">
        <f t="shared" si="9"/>
        <v>45334</v>
      </c>
      <c r="E623" s="1" t="s">
        <v>29</v>
      </c>
      <c r="F623" s="4">
        <v>0.72361111111111109</v>
      </c>
      <c r="G623" s="31">
        <v>0.85</v>
      </c>
      <c r="H623" s="6">
        <v>22100</v>
      </c>
      <c r="I623" s="6">
        <v>12000</v>
      </c>
    </row>
    <row r="624" spans="1:9" x14ac:dyDescent="0.25">
      <c r="A624" t="s">
        <v>36</v>
      </c>
      <c r="B624" s="1">
        <v>538081</v>
      </c>
      <c r="C624" s="2">
        <v>45334</v>
      </c>
      <c r="D624" s="3">
        <f t="shared" si="9"/>
        <v>45334</v>
      </c>
      <c r="E624" s="1" t="s">
        <v>18</v>
      </c>
      <c r="F624" s="4">
        <v>0.75069444444444444</v>
      </c>
      <c r="G624" s="31">
        <v>10.71</v>
      </c>
      <c r="H624" s="6">
        <v>22100</v>
      </c>
      <c r="I624" s="6">
        <v>12000</v>
      </c>
    </row>
    <row r="625" spans="1:9" x14ac:dyDescent="0.25">
      <c r="A625" t="s">
        <v>36</v>
      </c>
      <c r="B625" s="1">
        <v>538084</v>
      </c>
      <c r="C625" s="2">
        <v>45334</v>
      </c>
      <c r="D625" s="3">
        <f t="shared" si="9"/>
        <v>45334</v>
      </c>
      <c r="E625" s="1" t="s">
        <v>59</v>
      </c>
      <c r="F625" s="4">
        <v>0.75208333333333333</v>
      </c>
      <c r="G625" s="31">
        <v>1.38</v>
      </c>
      <c r="H625" s="6">
        <v>22100</v>
      </c>
      <c r="I625" s="6">
        <v>12000</v>
      </c>
    </row>
    <row r="626" spans="1:9" x14ac:dyDescent="0.25">
      <c r="A626" t="s">
        <v>23</v>
      </c>
      <c r="B626" s="1">
        <v>538113</v>
      </c>
      <c r="C626" s="2">
        <v>45334</v>
      </c>
      <c r="D626" s="3">
        <f t="shared" si="9"/>
        <v>45334</v>
      </c>
      <c r="E626" s="1" t="s">
        <v>33</v>
      </c>
      <c r="F626" s="4">
        <v>0.90138888888888891</v>
      </c>
      <c r="G626" s="31">
        <v>9.4600000000000009</v>
      </c>
      <c r="H626" s="6">
        <v>22100</v>
      </c>
      <c r="I626" s="6">
        <v>12000</v>
      </c>
    </row>
    <row r="627" spans="1:9" x14ac:dyDescent="0.25">
      <c r="A627" t="s">
        <v>23</v>
      </c>
      <c r="B627" s="1">
        <v>538128</v>
      </c>
      <c r="C627" s="2">
        <v>45334</v>
      </c>
      <c r="D627" s="3">
        <f t="shared" si="9"/>
        <v>45334</v>
      </c>
      <c r="E627" s="1" t="s">
        <v>34</v>
      </c>
      <c r="F627" s="4">
        <v>0.94513888888888886</v>
      </c>
      <c r="G627" s="31">
        <v>9.75</v>
      </c>
      <c r="H627" s="6">
        <v>22100</v>
      </c>
      <c r="I627" s="6">
        <v>12000</v>
      </c>
    </row>
    <row r="628" spans="1:9" x14ac:dyDescent="0.25">
      <c r="A628" t="s">
        <v>23</v>
      </c>
      <c r="B628" s="1">
        <v>538129</v>
      </c>
      <c r="C628" s="2">
        <v>45334</v>
      </c>
      <c r="D628" s="3">
        <f t="shared" si="9"/>
        <v>45334</v>
      </c>
      <c r="E628" s="1" t="s">
        <v>14</v>
      </c>
      <c r="F628" s="4">
        <v>0.94513888888888886</v>
      </c>
      <c r="G628" s="32">
        <v>7.81</v>
      </c>
      <c r="H628" s="6">
        <v>22100</v>
      </c>
      <c r="I628" s="6">
        <v>12000</v>
      </c>
    </row>
    <row r="629" spans="1:9" x14ac:dyDescent="0.25">
      <c r="A629" s="56" t="s">
        <v>23</v>
      </c>
      <c r="B629" s="57">
        <v>538130</v>
      </c>
      <c r="C629" s="58">
        <v>45334</v>
      </c>
      <c r="D629" s="3">
        <f t="shared" si="9"/>
        <v>45334</v>
      </c>
      <c r="E629" s="57" t="s">
        <v>12</v>
      </c>
      <c r="F629" s="59">
        <v>0.96458333333333335</v>
      </c>
      <c r="G629" s="62">
        <v>9.1</v>
      </c>
      <c r="H629" s="6">
        <v>22100</v>
      </c>
      <c r="I629" s="6">
        <v>12000</v>
      </c>
    </row>
    <row r="630" spans="1:9" x14ac:dyDescent="0.25">
      <c r="A630" s="56" t="s">
        <v>11</v>
      </c>
      <c r="B630" s="57">
        <v>538160</v>
      </c>
      <c r="C630" s="58">
        <v>45335</v>
      </c>
      <c r="D630" s="3">
        <f t="shared" si="9"/>
        <v>45335</v>
      </c>
      <c r="E630" s="57" t="s">
        <v>12</v>
      </c>
      <c r="F630" s="59">
        <v>0.33958333333333335</v>
      </c>
      <c r="G630" s="62">
        <v>12.57</v>
      </c>
      <c r="H630" s="6">
        <v>22100</v>
      </c>
      <c r="I630" s="6">
        <v>12000</v>
      </c>
    </row>
    <row r="631" spans="1:9" x14ac:dyDescent="0.25">
      <c r="A631" s="56" t="s">
        <v>13</v>
      </c>
      <c r="B631" s="57">
        <v>538161</v>
      </c>
      <c r="C631" s="58">
        <v>45335</v>
      </c>
      <c r="D631" s="3">
        <f t="shared" si="9"/>
        <v>45335</v>
      </c>
      <c r="E631" s="57" t="s">
        <v>14</v>
      </c>
      <c r="F631" s="59">
        <v>0.34027777777777779</v>
      </c>
      <c r="G631" s="62">
        <v>10.81</v>
      </c>
      <c r="H631" s="6">
        <v>22100</v>
      </c>
      <c r="I631" s="6">
        <v>12000</v>
      </c>
    </row>
    <row r="632" spans="1:9" x14ac:dyDescent="0.25">
      <c r="A632" s="56" t="s">
        <v>15</v>
      </c>
      <c r="B632" s="57">
        <v>538168</v>
      </c>
      <c r="C632" s="58">
        <v>45335</v>
      </c>
      <c r="D632" s="3">
        <f t="shared" si="9"/>
        <v>45335</v>
      </c>
      <c r="E632" s="57" t="s">
        <v>16</v>
      </c>
      <c r="F632" s="59">
        <v>0.34722222222222221</v>
      </c>
      <c r="G632" s="62">
        <v>12.34</v>
      </c>
      <c r="H632" s="6">
        <v>22100</v>
      </c>
      <c r="I632" s="6">
        <v>12000</v>
      </c>
    </row>
    <row r="633" spans="1:9" x14ac:dyDescent="0.25">
      <c r="A633" t="s">
        <v>17</v>
      </c>
      <c r="B633" s="1">
        <v>538180</v>
      </c>
      <c r="C633" s="2">
        <v>45335</v>
      </c>
      <c r="D633" s="3">
        <f t="shared" si="9"/>
        <v>45335</v>
      </c>
      <c r="E633" s="1" t="s">
        <v>18</v>
      </c>
      <c r="F633" s="4">
        <v>0.37916666666666665</v>
      </c>
      <c r="G633" s="32">
        <v>14.41</v>
      </c>
      <c r="H633" s="6">
        <v>22100</v>
      </c>
      <c r="I633" s="6">
        <v>12000</v>
      </c>
    </row>
    <row r="634" spans="1:9" x14ac:dyDescent="0.25">
      <c r="A634" s="7" t="s">
        <v>19</v>
      </c>
      <c r="B634" s="8">
        <v>538192</v>
      </c>
      <c r="C634" s="9">
        <v>45335</v>
      </c>
      <c r="D634" s="3">
        <f t="shared" si="9"/>
        <v>45335</v>
      </c>
      <c r="E634" s="8" t="s">
        <v>30</v>
      </c>
      <c r="F634" s="10">
        <v>0.41041666666666665</v>
      </c>
      <c r="G634" s="33">
        <v>3.95</v>
      </c>
      <c r="H634" s="6">
        <v>22100</v>
      </c>
      <c r="I634" s="6">
        <v>12000</v>
      </c>
    </row>
    <row r="635" spans="1:9" x14ac:dyDescent="0.25">
      <c r="A635" t="s">
        <v>13</v>
      </c>
      <c r="B635" s="1">
        <v>538249</v>
      </c>
      <c r="C635" s="2">
        <v>45335</v>
      </c>
      <c r="D635" s="3">
        <f t="shared" si="9"/>
        <v>45335</v>
      </c>
      <c r="E635" s="1" t="s">
        <v>14</v>
      </c>
      <c r="F635" s="4">
        <v>0.5083333333333333</v>
      </c>
      <c r="G635" s="32">
        <v>10.96</v>
      </c>
      <c r="H635" s="6">
        <v>22100</v>
      </c>
      <c r="I635" s="6">
        <v>12000</v>
      </c>
    </row>
    <row r="636" spans="1:9" x14ac:dyDescent="0.25">
      <c r="A636" t="s">
        <v>11</v>
      </c>
      <c r="B636" s="1">
        <v>538285</v>
      </c>
      <c r="C636" s="2">
        <v>45335</v>
      </c>
      <c r="D636" s="3">
        <f t="shared" si="9"/>
        <v>45335</v>
      </c>
      <c r="E636" s="1" t="s">
        <v>12</v>
      </c>
      <c r="F636" s="4">
        <v>0.57499999999999996</v>
      </c>
      <c r="G636" s="32">
        <v>10.09</v>
      </c>
      <c r="H636" s="6">
        <v>22100</v>
      </c>
      <c r="I636" s="6">
        <v>12000</v>
      </c>
    </row>
    <row r="637" spans="1:9" x14ac:dyDescent="0.25">
      <c r="A637" t="s">
        <v>15</v>
      </c>
      <c r="B637" s="1">
        <v>538288</v>
      </c>
      <c r="C637" s="2">
        <v>45335</v>
      </c>
      <c r="D637" s="3">
        <f t="shared" si="9"/>
        <v>45335</v>
      </c>
      <c r="E637" s="1" t="s">
        <v>16</v>
      </c>
      <c r="F637" s="4">
        <v>0.58194444444444449</v>
      </c>
      <c r="G637" s="32">
        <v>12.45</v>
      </c>
      <c r="H637" s="6">
        <v>22100</v>
      </c>
      <c r="I637" s="6">
        <v>12000</v>
      </c>
    </row>
    <row r="638" spans="1:9" x14ac:dyDescent="0.25">
      <c r="A638" t="s">
        <v>15</v>
      </c>
      <c r="B638" s="1">
        <v>538329</v>
      </c>
      <c r="C638" s="2">
        <v>45335</v>
      </c>
      <c r="D638" s="3">
        <f t="shared" si="9"/>
        <v>45335</v>
      </c>
      <c r="E638" s="1" t="s">
        <v>30</v>
      </c>
      <c r="F638" s="4">
        <v>0.67291666666666672</v>
      </c>
      <c r="G638" s="32">
        <v>8.19</v>
      </c>
      <c r="H638" s="6">
        <v>22100</v>
      </c>
      <c r="I638" s="6">
        <v>12000</v>
      </c>
    </row>
    <row r="639" spans="1:9" x14ac:dyDescent="0.25">
      <c r="A639" t="s">
        <v>17</v>
      </c>
      <c r="B639" s="1">
        <v>538335</v>
      </c>
      <c r="C639" s="2">
        <v>45335</v>
      </c>
      <c r="D639" s="3">
        <f t="shared" si="9"/>
        <v>45335</v>
      </c>
      <c r="E639" s="1" t="s">
        <v>59</v>
      </c>
      <c r="F639" s="4">
        <v>0.68263888888888891</v>
      </c>
      <c r="G639" s="34">
        <v>3.54</v>
      </c>
      <c r="H639" s="6">
        <v>22100</v>
      </c>
      <c r="I639" s="6">
        <v>12000</v>
      </c>
    </row>
    <row r="640" spans="1:9" x14ac:dyDescent="0.25">
      <c r="A640" t="s">
        <v>13</v>
      </c>
      <c r="B640" s="1">
        <v>538355</v>
      </c>
      <c r="C640" s="2">
        <v>45335</v>
      </c>
      <c r="D640" s="3">
        <f t="shared" si="9"/>
        <v>45335</v>
      </c>
      <c r="E640" s="1" t="s">
        <v>14</v>
      </c>
      <c r="F640" s="4">
        <v>0.73541666666666672</v>
      </c>
      <c r="G640" s="34">
        <v>8</v>
      </c>
      <c r="H640" s="6">
        <v>22100</v>
      </c>
      <c r="I640" s="6">
        <v>12000</v>
      </c>
    </row>
    <row r="641" spans="1:9" x14ac:dyDescent="0.25">
      <c r="A641" t="s">
        <v>11</v>
      </c>
      <c r="B641" s="1">
        <v>538369</v>
      </c>
      <c r="C641" s="2">
        <v>45335</v>
      </c>
      <c r="D641" s="3">
        <f t="shared" ref="D641:D704" si="10">+C641</f>
        <v>45335</v>
      </c>
      <c r="E641" s="1" t="s">
        <v>12</v>
      </c>
      <c r="F641" s="4">
        <v>0.79374999999999996</v>
      </c>
      <c r="G641" s="34">
        <v>9.7899999999999991</v>
      </c>
      <c r="H641" s="6">
        <v>22100</v>
      </c>
      <c r="I641" s="6">
        <v>12000</v>
      </c>
    </row>
    <row r="642" spans="1:9" x14ac:dyDescent="0.25">
      <c r="A642" t="s">
        <v>15</v>
      </c>
      <c r="B642" s="1">
        <v>538373</v>
      </c>
      <c r="C642" s="2">
        <v>45335</v>
      </c>
      <c r="D642" s="3">
        <f t="shared" si="10"/>
        <v>45335</v>
      </c>
      <c r="E642" s="1" t="s">
        <v>16</v>
      </c>
      <c r="F642" s="4">
        <v>0.80277777777777781</v>
      </c>
      <c r="G642" s="34">
        <v>10.62</v>
      </c>
      <c r="H642" s="6">
        <v>22100</v>
      </c>
      <c r="I642" s="6">
        <v>12000</v>
      </c>
    </row>
    <row r="643" spans="1:9" x14ac:dyDescent="0.25">
      <c r="A643" t="s">
        <v>23</v>
      </c>
      <c r="B643" s="1">
        <v>538381</v>
      </c>
      <c r="C643" s="2">
        <v>45335</v>
      </c>
      <c r="D643" s="3">
        <f t="shared" si="10"/>
        <v>45335</v>
      </c>
      <c r="E643" s="1" t="s">
        <v>41</v>
      </c>
      <c r="F643" s="4">
        <v>0.87013888888888891</v>
      </c>
      <c r="G643" s="34">
        <v>6.38</v>
      </c>
      <c r="H643" s="6">
        <v>22100</v>
      </c>
      <c r="I643" s="6">
        <v>12000</v>
      </c>
    </row>
    <row r="644" spans="1:9" x14ac:dyDescent="0.25">
      <c r="A644" t="s">
        <v>17</v>
      </c>
      <c r="B644" s="1">
        <v>538382</v>
      </c>
      <c r="C644" s="2">
        <v>45335</v>
      </c>
      <c r="D644" s="3">
        <f t="shared" si="10"/>
        <v>45335</v>
      </c>
      <c r="E644" s="1" t="s">
        <v>18</v>
      </c>
      <c r="F644" s="4">
        <v>0.87569444444444444</v>
      </c>
      <c r="G644" s="34">
        <v>11.64</v>
      </c>
      <c r="H644" s="6">
        <v>22100</v>
      </c>
      <c r="I644" s="6">
        <v>12000</v>
      </c>
    </row>
    <row r="645" spans="1:9" x14ac:dyDescent="0.25">
      <c r="A645" t="s">
        <v>24</v>
      </c>
      <c r="B645" s="1">
        <v>538427</v>
      </c>
      <c r="C645" s="2">
        <v>45336</v>
      </c>
      <c r="D645" s="3">
        <f t="shared" si="10"/>
        <v>45336</v>
      </c>
      <c r="E645" s="1" t="s">
        <v>18</v>
      </c>
      <c r="F645" s="4">
        <v>0.30833333333333335</v>
      </c>
      <c r="G645" s="34">
        <v>12.51</v>
      </c>
      <c r="H645" s="6">
        <v>22100</v>
      </c>
      <c r="I645" s="6">
        <v>12000</v>
      </c>
    </row>
    <row r="646" spans="1:9" x14ac:dyDescent="0.25">
      <c r="A646" t="s">
        <v>25</v>
      </c>
      <c r="B646" s="1">
        <v>538432</v>
      </c>
      <c r="C646" s="2">
        <v>45336</v>
      </c>
      <c r="D646" s="3">
        <f t="shared" si="10"/>
        <v>45336</v>
      </c>
      <c r="E646" s="1" t="s">
        <v>14</v>
      </c>
      <c r="F646" s="4">
        <v>0.3298611111111111</v>
      </c>
      <c r="G646" s="35">
        <v>12.01</v>
      </c>
      <c r="H646" s="6">
        <v>22100</v>
      </c>
      <c r="I646" s="6">
        <v>12000</v>
      </c>
    </row>
    <row r="647" spans="1:9" x14ac:dyDescent="0.25">
      <c r="A647" t="s">
        <v>27</v>
      </c>
      <c r="B647" s="1">
        <v>538434</v>
      </c>
      <c r="C647" s="2">
        <v>45336</v>
      </c>
      <c r="D647" s="3">
        <f t="shared" si="10"/>
        <v>45336</v>
      </c>
      <c r="E647" s="1" t="s">
        <v>16</v>
      </c>
      <c r="F647" s="4">
        <v>0.33402777777777776</v>
      </c>
      <c r="G647" s="35">
        <v>12.9</v>
      </c>
      <c r="H647" s="6">
        <v>22100</v>
      </c>
      <c r="I647" s="6">
        <v>12000</v>
      </c>
    </row>
    <row r="648" spans="1:9" x14ac:dyDescent="0.25">
      <c r="A648" t="s">
        <v>26</v>
      </c>
      <c r="B648" s="1">
        <v>538454</v>
      </c>
      <c r="C648" s="2">
        <v>45336</v>
      </c>
      <c r="D648" s="3">
        <f t="shared" si="10"/>
        <v>45336</v>
      </c>
      <c r="E648" s="1" t="s">
        <v>12</v>
      </c>
      <c r="F648" s="4">
        <v>0.38472222222222224</v>
      </c>
      <c r="G648" s="35">
        <v>13.35</v>
      </c>
      <c r="H648" s="6">
        <v>22100</v>
      </c>
      <c r="I648" s="6">
        <v>12000</v>
      </c>
    </row>
    <row r="649" spans="1:9" x14ac:dyDescent="0.25">
      <c r="A649" t="s">
        <v>24</v>
      </c>
      <c r="B649" s="1">
        <v>538498</v>
      </c>
      <c r="C649" s="2">
        <v>45336</v>
      </c>
      <c r="D649" s="3">
        <f t="shared" si="10"/>
        <v>45336</v>
      </c>
      <c r="E649" s="1" t="s">
        <v>18</v>
      </c>
      <c r="F649" s="4">
        <v>0.47222222222222221</v>
      </c>
      <c r="G649" s="36">
        <v>11.03</v>
      </c>
      <c r="H649" s="6">
        <v>22100</v>
      </c>
      <c r="I649" s="6">
        <v>12000</v>
      </c>
    </row>
    <row r="650" spans="1:9" x14ac:dyDescent="0.25">
      <c r="A650" t="s">
        <v>27</v>
      </c>
      <c r="B650" s="1">
        <v>538515</v>
      </c>
      <c r="C650" s="2">
        <v>45336</v>
      </c>
      <c r="D650" s="3">
        <f t="shared" si="10"/>
        <v>45336</v>
      </c>
      <c r="E650" s="1" t="s">
        <v>16</v>
      </c>
      <c r="F650" s="4">
        <v>0.50138888888888888</v>
      </c>
      <c r="G650" s="63">
        <v>11.55</v>
      </c>
      <c r="H650" s="6">
        <v>22100</v>
      </c>
      <c r="I650" s="6">
        <v>12000</v>
      </c>
    </row>
    <row r="651" spans="1:9" x14ac:dyDescent="0.25">
      <c r="A651" t="s">
        <v>24</v>
      </c>
      <c r="B651" s="1">
        <v>538516</v>
      </c>
      <c r="C651" s="2">
        <v>45336</v>
      </c>
      <c r="D651" s="3">
        <f t="shared" si="10"/>
        <v>45336</v>
      </c>
      <c r="E651" s="1" t="s">
        <v>29</v>
      </c>
      <c r="F651" s="4">
        <v>0.50347222222222221</v>
      </c>
      <c r="G651" s="63">
        <v>1.25</v>
      </c>
      <c r="H651" s="6">
        <v>22100</v>
      </c>
      <c r="I651" s="6">
        <v>12000</v>
      </c>
    </row>
    <row r="652" spans="1:9" x14ac:dyDescent="0.25">
      <c r="A652" t="s">
        <v>24</v>
      </c>
      <c r="B652" s="1">
        <v>538517</v>
      </c>
      <c r="C652" s="2">
        <v>45336</v>
      </c>
      <c r="D652" s="3">
        <f t="shared" si="10"/>
        <v>45336</v>
      </c>
      <c r="E652" s="1" t="s">
        <v>40</v>
      </c>
      <c r="F652" s="4">
        <v>0.50347222222222221</v>
      </c>
      <c r="G652" s="63">
        <v>1.86</v>
      </c>
      <c r="H652" s="6">
        <v>22100</v>
      </c>
      <c r="I652" s="6">
        <v>12000</v>
      </c>
    </row>
    <row r="653" spans="1:9" x14ac:dyDescent="0.25">
      <c r="A653" t="s">
        <v>25</v>
      </c>
      <c r="B653" s="1">
        <v>538521</v>
      </c>
      <c r="C653" s="2">
        <v>45336</v>
      </c>
      <c r="D653" s="3">
        <f t="shared" si="10"/>
        <v>45336</v>
      </c>
      <c r="E653" s="1" t="s">
        <v>14</v>
      </c>
      <c r="F653" s="4">
        <v>0.51180555555555551</v>
      </c>
      <c r="G653" s="38">
        <v>11.76</v>
      </c>
      <c r="H653" s="6">
        <v>22100</v>
      </c>
      <c r="I653" s="6">
        <v>12000</v>
      </c>
    </row>
    <row r="654" spans="1:9" x14ac:dyDescent="0.25">
      <c r="A654" t="s">
        <v>26</v>
      </c>
      <c r="B654" s="1">
        <v>538549</v>
      </c>
      <c r="C654" s="2">
        <v>45336</v>
      </c>
      <c r="D654" s="3">
        <f t="shared" si="10"/>
        <v>45336</v>
      </c>
      <c r="E654" s="1" t="s">
        <v>12</v>
      </c>
      <c r="F654" s="4">
        <v>0.55694444444444446</v>
      </c>
      <c r="G654" s="39">
        <v>10.08</v>
      </c>
      <c r="H654" s="6">
        <v>22100</v>
      </c>
      <c r="I654" s="6">
        <v>12000</v>
      </c>
    </row>
    <row r="655" spans="1:9" x14ac:dyDescent="0.25">
      <c r="A655" t="s">
        <v>24</v>
      </c>
      <c r="B655" s="1">
        <v>538608</v>
      </c>
      <c r="C655" s="2">
        <v>45336</v>
      </c>
      <c r="D655" s="3">
        <f t="shared" si="10"/>
        <v>45336</v>
      </c>
      <c r="E655" s="1" t="s">
        <v>14</v>
      </c>
      <c r="F655" s="4">
        <v>0.76388888888888884</v>
      </c>
      <c r="G655" s="39">
        <v>5.03</v>
      </c>
      <c r="H655" s="6">
        <v>22100</v>
      </c>
      <c r="I655" s="6">
        <v>12000</v>
      </c>
    </row>
    <row r="656" spans="1:9" x14ac:dyDescent="0.25">
      <c r="A656" t="s">
        <v>27</v>
      </c>
      <c r="B656" s="1">
        <v>538619</v>
      </c>
      <c r="C656" s="2">
        <v>45336</v>
      </c>
      <c r="D656" s="3">
        <f t="shared" si="10"/>
        <v>45336</v>
      </c>
      <c r="E656" s="1" t="s">
        <v>16</v>
      </c>
      <c r="F656" s="4">
        <v>0.79027777777777775</v>
      </c>
      <c r="G656" s="39">
        <v>10.92</v>
      </c>
      <c r="H656" s="6">
        <v>22100</v>
      </c>
      <c r="I656" s="6">
        <v>12000</v>
      </c>
    </row>
    <row r="657" spans="1:9" x14ac:dyDescent="0.25">
      <c r="A657" t="s">
        <v>24</v>
      </c>
      <c r="B657" s="1">
        <v>538620</v>
      </c>
      <c r="C657" s="2">
        <v>45336</v>
      </c>
      <c r="D657" s="3">
        <f t="shared" si="10"/>
        <v>45336</v>
      </c>
      <c r="E657" s="1" t="s">
        <v>18</v>
      </c>
      <c r="F657" s="4">
        <v>0.79166666666666663</v>
      </c>
      <c r="G657" s="39">
        <v>12.5</v>
      </c>
      <c r="H657" s="6">
        <v>22100</v>
      </c>
      <c r="I657" s="6">
        <v>12000</v>
      </c>
    </row>
    <row r="658" spans="1:9" x14ac:dyDescent="0.25">
      <c r="A658" t="s">
        <v>26</v>
      </c>
      <c r="B658" s="1">
        <v>538635</v>
      </c>
      <c r="C658" s="2">
        <v>45336</v>
      </c>
      <c r="D658" s="3">
        <f t="shared" si="10"/>
        <v>45336</v>
      </c>
      <c r="E658" s="1" t="s">
        <v>12</v>
      </c>
      <c r="F658" s="4">
        <v>0.84375</v>
      </c>
      <c r="G658" s="39">
        <v>9.7100000000000009</v>
      </c>
      <c r="H658" s="6">
        <v>22100</v>
      </c>
      <c r="I658" s="6">
        <v>12000</v>
      </c>
    </row>
    <row r="659" spans="1:9" x14ac:dyDescent="0.25">
      <c r="A659" t="s">
        <v>23</v>
      </c>
      <c r="B659" s="1">
        <v>538642</v>
      </c>
      <c r="C659" s="2">
        <v>45336</v>
      </c>
      <c r="D659" s="3">
        <f t="shared" si="10"/>
        <v>45336</v>
      </c>
      <c r="E659" s="1" t="s">
        <v>31</v>
      </c>
      <c r="F659" s="4">
        <v>0.89861111111111114</v>
      </c>
      <c r="G659" s="39">
        <v>5.33</v>
      </c>
      <c r="H659" s="6">
        <v>22100</v>
      </c>
      <c r="I659" s="6">
        <v>12000</v>
      </c>
    </row>
    <row r="660" spans="1:9" x14ac:dyDescent="0.25">
      <c r="A660" t="s">
        <v>23</v>
      </c>
      <c r="B660" s="1">
        <v>538643</v>
      </c>
      <c r="C660" s="2">
        <v>45336</v>
      </c>
      <c r="D660" s="3">
        <f t="shared" si="10"/>
        <v>45336</v>
      </c>
      <c r="E660" s="1" t="s">
        <v>21</v>
      </c>
      <c r="F660" s="4">
        <v>0.91666666666666663</v>
      </c>
      <c r="G660" s="39">
        <v>7.53</v>
      </c>
      <c r="H660" s="6">
        <v>22100</v>
      </c>
      <c r="I660" s="6">
        <v>12000</v>
      </c>
    </row>
    <row r="661" spans="1:9" x14ac:dyDescent="0.25">
      <c r="A661" t="s">
        <v>23</v>
      </c>
      <c r="B661" s="1">
        <v>538653</v>
      </c>
      <c r="C661" s="2">
        <v>45336</v>
      </c>
      <c r="D661" s="3">
        <f t="shared" si="10"/>
        <v>45336</v>
      </c>
      <c r="E661" s="1" t="s">
        <v>14</v>
      </c>
      <c r="F661" s="4">
        <v>0.92291666666666672</v>
      </c>
      <c r="G661" s="39">
        <v>6.62</v>
      </c>
      <c r="H661" s="6">
        <v>22100</v>
      </c>
      <c r="I661" s="6">
        <v>12000</v>
      </c>
    </row>
    <row r="662" spans="1:9" x14ac:dyDescent="0.25">
      <c r="A662" t="s">
        <v>23</v>
      </c>
      <c r="B662" s="1">
        <v>538656</v>
      </c>
      <c r="C662" s="2">
        <v>45336</v>
      </c>
      <c r="D662" s="3">
        <f t="shared" si="10"/>
        <v>45336</v>
      </c>
      <c r="E662" s="1" t="s">
        <v>16</v>
      </c>
      <c r="F662" s="4">
        <v>0.9506944444444444</v>
      </c>
      <c r="G662" s="39">
        <v>6.47</v>
      </c>
      <c r="H662" s="6">
        <v>22100</v>
      </c>
      <c r="I662" s="6">
        <v>12000</v>
      </c>
    </row>
    <row r="663" spans="1:9" x14ac:dyDescent="0.25">
      <c r="A663" t="s">
        <v>36</v>
      </c>
      <c r="B663" s="1">
        <v>538679</v>
      </c>
      <c r="C663" s="2">
        <v>45337</v>
      </c>
      <c r="D663" s="3">
        <f t="shared" si="10"/>
        <v>45337</v>
      </c>
      <c r="E663" s="1" t="s">
        <v>18</v>
      </c>
      <c r="F663" s="4">
        <v>0.31180555555555556</v>
      </c>
      <c r="G663" s="49">
        <v>5.43</v>
      </c>
      <c r="H663" s="6">
        <v>22100</v>
      </c>
      <c r="I663" s="6">
        <v>12000</v>
      </c>
    </row>
    <row r="664" spans="1:9" x14ac:dyDescent="0.25">
      <c r="A664" t="s">
        <v>37</v>
      </c>
      <c r="B664" s="1">
        <v>538692</v>
      </c>
      <c r="C664" s="2">
        <v>45337</v>
      </c>
      <c r="D664" s="3">
        <f t="shared" si="10"/>
        <v>45337</v>
      </c>
      <c r="E664" s="1" t="s">
        <v>14</v>
      </c>
      <c r="F664" s="4">
        <v>0.35138888888888886</v>
      </c>
      <c r="G664" s="49">
        <v>10.35</v>
      </c>
      <c r="H664" s="6">
        <v>22100</v>
      </c>
      <c r="I664" s="6">
        <v>12000</v>
      </c>
    </row>
    <row r="665" spans="1:9" x14ac:dyDescent="0.25">
      <c r="A665" t="s">
        <v>38</v>
      </c>
      <c r="B665" s="1">
        <v>538704</v>
      </c>
      <c r="C665" s="2">
        <v>45337</v>
      </c>
      <c r="D665" s="3">
        <f t="shared" si="10"/>
        <v>45337</v>
      </c>
      <c r="E665" s="1" t="s">
        <v>16</v>
      </c>
      <c r="F665" s="4">
        <v>0.37777777777777777</v>
      </c>
      <c r="G665" s="49">
        <v>11.06</v>
      </c>
      <c r="H665" s="6">
        <v>22100</v>
      </c>
      <c r="I665" s="6">
        <v>12000</v>
      </c>
    </row>
    <row r="666" spans="1:9" x14ac:dyDescent="0.25">
      <c r="A666" t="s">
        <v>39</v>
      </c>
      <c r="B666" s="1">
        <v>538706</v>
      </c>
      <c r="C666" s="2">
        <v>45337</v>
      </c>
      <c r="D666" s="3">
        <f t="shared" si="10"/>
        <v>45337</v>
      </c>
      <c r="E666" s="1" t="s">
        <v>12</v>
      </c>
      <c r="F666" s="4">
        <v>0.37916666666666665</v>
      </c>
      <c r="G666" s="49">
        <v>12.48</v>
      </c>
      <c r="H666" s="6">
        <v>22100</v>
      </c>
      <c r="I666" s="6">
        <v>12000</v>
      </c>
    </row>
    <row r="667" spans="1:9" x14ac:dyDescent="0.25">
      <c r="A667" t="s">
        <v>36</v>
      </c>
      <c r="B667" s="1">
        <v>538720</v>
      </c>
      <c r="C667" s="2">
        <v>45337</v>
      </c>
      <c r="D667" s="3">
        <f t="shared" si="10"/>
        <v>45337</v>
      </c>
      <c r="E667" s="1" t="s">
        <v>40</v>
      </c>
      <c r="F667" s="4">
        <v>0.40972222222222221</v>
      </c>
      <c r="G667" s="49">
        <v>0.53</v>
      </c>
      <c r="H667" s="6">
        <v>22100</v>
      </c>
      <c r="I667" s="6">
        <v>12000</v>
      </c>
    </row>
    <row r="668" spans="1:9" x14ac:dyDescent="0.25">
      <c r="A668" t="s">
        <v>37</v>
      </c>
      <c r="B668" s="1">
        <v>538757</v>
      </c>
      <c r="C668" s="2">
        <v>45337</v>
      </c>
      <c r="D668" s="3">
        <f t="shared" si="10"/>
        <v>45337</v>
      </c>
      <c r="E668" s="1" t="s">
        <v>14</v>
      </c>
      <c r="F668" s="4">
        <v>0.4777777777777778</v>
      </c>
      <c r="G668" s="49">
        <v>7.12</v>
      </c>
      <c r="H668" s="6">
        <v>22100</v>
      </c>
      <c r="I668" s="6">
        <v>12000</v>
      </c>
    </row>
    <row r="669" spans="1:9" x14ac:dyDescent="0.25">
      <c r="A669" t="s">
        <v>36</v>
      </c>
      <c r="B669" s="1">
        <v>538762</v>
      </c>
      <c r="C669" s="2">
        <v>45337</v>
      </c>
      <c r="D669" s="3">
        <f t="shared" si="10"/>
        <v>45337</v>
      </c>
      <c r="E669" s="1" t="s">
        <v>40</v>
      </c>
      <c r="F669" s="4">
        <v>0.48541666666666666</v>
      </c>
      <c r="G669" s="49">
        <v>0.99</v>
      </c>
      <c r="H669" s="6">
        <v>22100</v>
      </c>
      <c r="I669" s="6">
        <v>12000</v>
      </c>
    </row>
    <row r="670" spans="1:9" x14ac:dyDescent="0.25">
      <c r="A670" t="s">
        <v>39</v>
      </c>
      <c r="B670" s="1">
        <v>538791</v>
      </c>
      <c r="C670" s="2">
        <v>45337</v>
      </c>
      <c r="D670" s="3">
        <f t="shared" si="10"/>
        <v>45337</v>
      </c>
      <c r="E670" s="1" t="s">
        <v>12</v>
      </c>
      <c r="F670" s="4">
        <v>0.54374999999999996</v>
      </c>
      <c r="G670" s="49">
        <v>7.36</v>
      </c>
      <c r="H670" s="6">
        <v>22100</v>
      </c>
      <c r="I670" s="6">
        <v>12000</v>
      </c>
    </row>
    <row r="671" spans="1:9" x14ac:dyDescent="0.25">
      <c r="A671" t="s">
        <v>38</v>
      </c>
      <c r="B671" s="1">
        <v>538793</v>
      </c>
      <c r="C671" s="2">
        <v>45337</v>
      </c>
      <c r="D671" s="3">
        <f t="shared" si="10"/>
        <v>45337</v>
      </c>
      <c r="E671" s="1" t="s">
        <v>16</v>
      </c>
      <c r="F671" s="4">
        <v>0.54513888888888884</v>
      </c>
      <c r="G671" s="49">
        <v>8.9499999999999993</v>
      </c>
      <c r="H671" s="6">
        <v>22100</v>
      </c>
      <c r="I671" s="6">
        <v>12000</v>
      </c>
    </row>
    <row r="672" spans="1:9" x14ac:dyDescent="0.25">
      <c r="A672" t="s">
        <v>36</v>
      </c>
      <c r="B672" s="1">
        <v>538794</v>
      </c>
      <c r="C672" s="2">
        <v>45337</v>
      </c>
      <c r="D672" s="3">
        <f t="shared" si="10"/>
        <v>45337</v>
      </c>
      <c r="E672" s="1" t="s">
        <v>18</v>
      </c>
      <c r="F672" s="4">
        <v>0.54583333333333328</v>
      </c>
      <c r="G672" s="49">
        <v>12.02</v>
      </c>
      <c r="H672" s="6">
        <v>22100</v>
      </c>
      <c r="I672" s="6">
        <v>12000</v>
      </c>
    </row>
    <row r="673" spans="1:9" x14ac:dyDescent="0.25">
      <c r="A673" t="s">
        <v>23</v>
      </c>
      <c r="B673" s="1">
        <v>538870</v>
      </c>
      <c r="C673" s="2">
        <v>45337</v>
      </c>
      <c r="D673" s="3">
        <f t="shared" si="10"/>
        <v>45337</v>
      </c>
      <c r="E673" s="1" t="s">
        <v>16</v>
      </c>
      <c r="F673" s="4">
        <v>0.82638888888888884</v>
      </c>
      <c r="G673" s="49">
        <v>2.2400000000000002</v>
      </c>
      <c r="H673" s="6">
        <v>22100</v>
      </c>
      <c r="I673" s="6">
        <v>12000</v>
      </c>
    </row>
    <row r="674" spans="1:9" x14ac:dyDescent="0.25">
      <c r="A674" t="s">
        <v>17</v>
      </c>
      <c r="B674" s="1">
        <v>538900</v>
      </c>
      <c r="C674" s="2">
        <v>45338</v>
      </c>
      <c r="D674" s="3">
        <f t="shared" si="10"/>
        <v>45338</v>
      </c>
      <c r="E674" s="1" t="s">
        <v>29</v>
      </c>
      <c r="F674" s="4">
        <v>0.29722222222222222</v>
      </c>
      <c r="G674" s="49">
        <v>0.89</v>
      </c>
      <c r="H674" s="6">
        <v>22100</v>
      </c>
      <c r="I674" s="6">
        <v>12000</v>
      </c>
    </row>
    <row r="675" spans="1:9" x14ac:dyDescent="0.25">
      <c r="A675" t="s">
        <v>11</v>
      </c>
      <c r="B675" s="1">
        <v>538915</v>
      </c>
      <c r="C675" s="2">
        <v>45338</v>
      </c>
      <c r="D675" s="3">
        <f t="shared" si="10"/>
        <v>45338</v>
      </c>
      <c r="E675" s="1" t="s">
        <v>20</v>
      </c>
      <c r="F675" s="4">
        <v>0.35069444444444442</v>
      </c>
      <c r="G675" s="49">
        <v>8.56</v>
      </c>
      <c r="H675" s="6">
        <v>22100</v>
      </c>
      <c r="I675" s="6">
        <v>12000</v>
      </c>
    </row>
    <row r="676" spans="1:9" x14ac:dyDescent="0.25">
      <c r="A676" t="s">
        <v>13</v>
      </c>
      <c r="B676" s="1">
        <v>538918</v>
      </c>
      <c r="C676" s="2">
        <v>45338</v>
      </c>
      <c r="D676" s="3">
        <f t="shared" si="10"/>
        <v>45338</v>
      </c>
      <c r="E676" s="1" t="s">
        <v>14</v>
      </c>
      <c r="F676" s="4">
        <v>0.35694444444444445</v>
      </c>
      <c r="G676" s="49">
        <v>11.21</v>
      </c>
      <c r="H676" s="6">
        <v>22100</v>
      </c>
      <c r="I676" s="6">
        <v>12000</v>
      </c>
    </row>
    <row r="677" spans="1:9" x14ac:dyDescent="0.25">
      <c r="A677" t="s">
        <v>15</v>
      </c>
      <c r="B677" s="1">
        <v>538922</v>
      </c>
      <c r="C677" s="2">
        <v>45338</v>
      </c>
      <c r="D677" s="3">
        <f t="shared" si="10"/>
        <v>45338</v>
      </c>
      <c r="E677" s="1" t="s">
        <v>16</v>
      </c>
      <c r="F677" s="4">
        <v>0.3659722222222222</v>
      </c>
      <c r="G677" s="49">
        <v>12.56</v>
      </c>
      <c r="H677" s="6">
        <v>22100</v>
      </c>
      <c r="I677" s="6">
        <v>12000</v>
      </c>
    </row>
    <row r="678" spans="1:9" x14ac:dyDescent="0.25">
      <c r="A678" t="s">
        <v>17</v>
      </c>
      <c r="B678" s="1">
        <v>538928</v>
      </c>
      <c r="C678" s="2">
        <v>45338</v>
      </c>
      <c r="D678" s="3">
        <f t="shared" si="10"/>
        <v>45338</v>
      </c>
      <c r="E678" s="1" t="s">
        <v>40</v>
      </c>
      <c r="F678" s="4">
        <v>0.36875000000000002</v>
      </c>
      <c r="G678" s="49">
        <v>1.1200000000000001</v>
      </c>
      <c r="H678" s="6">
        <v>22100</v>
      </c>
      <c r="I678" s="6">
        <v>12000</v>
      </c>
    </row>
    <row r="679" spans="1:9" x14ac:dyDescent="0.25">
      <c r="A679" t="s">
        <v>17</v>
      </c>
      <c r="B679" s="1">
        <v>538939</v>
      </c>
      <c r="C679" s="2">
        <v>45338</v>
      </c>
      <c r="D679" s="3">
        <f t="shared" si="10"/>
        <v>45338</v>
      </c>
      <c r="E679" s="1" t="s">
        <v>18</v>
      </c>
      <c r="F679" s="4">
        <v>0.3923611111111111</v>
      </c>
      <c r="G679" s="49">
        <v>14.19</v>
      </c>
      <c r="H679" s="6">
        <v>22100</v>
      </c>
      <c r="I679" s="6">
        <v>12000</v>
      </c>
    </row>
    <row r="680" spans="1:9" x14ac:dyDescent="0.25">
      <c r="A680" t="s">
        <v>11</v>
      </c>
      <c r="B680" s="1">
        <v>538947</v>
      </c>
      <c r="C680" s="2">
        <v>45338</v>
      </c>
      <c r="D680" s="3">
        <f t="shared" si="10"/>
        <v>45338</v>
      </c>
      <c r="E680" s="1" t="s">
        <v>12</v>
      </c>
      <c r="F680" s="4">
        <v>0.42222222222222222</v>
      </c>
      <c r="G680" s="49">
        <v>9.4</v>
      </c>
      <c r="H680" s="6">
        <v>22100</v>
      </c>
      <c r="I680" s="6">
        <v>12000</v>
      </c>
    </row>
    <row r="681" spans="1:9" x14ac:dyDescent="0.25">
      <c r="A681" t="s">
        <v>15</v>
      </c>
      <c r="B681" s="1">
        <v>539026</v>
      </c>
      <c r="C681" s="2">
        <v>45338</v>
      </c>
      <c r="D681" s="3">
        <f t="shared" si="10"/>
        <v>45338</v>
      </c>
      <c r="E681" s="1" t="s">
        <v>16</v>
      </c>
      <c r="F681" s="4">
        <v>0.55069444444444449</v>
      </c>
      <c r="G681" s="49">
        <v>8.7799999999999994</v>
      </c>
      <c r="H681" s="6">
        <v>22100</v>
      </c>
      <c r="I681" s="6">
        <v>12000</v>
      </c>
    </row>
    <row r="682" spans="1:9" x14ac:dyDescent="0.25">
      <c r="A682" t="s">
        <v>13</v>
      </c>
      <c r="B682" s="1">
        <v>539027</v>
      </c>
      <c r="C682" s="2">
        <v>45338</v>
      </c>
      <c r="D682" s="3">
        <f t="shared" si="10"/>
        <v>45338</v>
      </c>
      <c r="E682" s="1" t="s">
        <v>14</v>
      </c>
      <c r="F682" s="4">
        <v>0.55277777777777781</v>
      </c>
      <c r="G682" s="49">
        <v>11.35</v>
      </c>
      <c r="H682" s="6">
        <v>22100</v>
      </c>
      <c r="I682" s="6">
        <v>12000</v>
      </c>
    </row>
    <row r="683" spans="1:9" x14ac:dyDescent="0.25">
      <c r="A683" t="s">
        <v>15</v>
      </c>
      <c r="B683" s="1">
        <v>539030</v>
      </c>
      <c r="C683" s="2">
        <v>45338</v>
      </c>
      <c r="D683" s="3">
        <f t="shared" si="10"/>
        <v>45338</v>
      </c>
      <c r="E683" s="1" t="s">
        <v>20</v>
      </c>
      <c r="F683" s="4">
        <v>0.55902777777777779</v>
      </c>
      <c r="G683" s="49">
        <v>8.18</v>
      </c>
      <c r="H683" s="6">
        <v>22100</v>
      </c>
      <c r="I683" s="6">
        <v>12000</v>
      </c>
    </row>
    <row r="684" spans="1:9" x14ac:dyDescent="0.25">
      <c r="A684" t="s">
        <v>17</v>
      </c>
      <c r="B684" s="1">
        <v>539033</v>
      </c>
      <c r="C684" s="2">
        <v>45338</v>
      </c>
      <c r="D684" s="3">
        <f t="shared" si="10"/>
        <v>45338</v>
      </c>
      <c r="E684" s="1" t="s">
        <v>18</v>
      </c>
      <c r="F684" s="4">
        <v>0.5708333333333333</v>
      </c>
      <c r="G684" s="49">
        <v>14.08</v>
      </c>
      <c r="H684" s="6">
        <v>22100</v>
      </c>
      <c r="I684" s="6">
        <v>12000</v>
      </c>
    </row>
    <row r="685" spans="1:9" x14ac:dyDescent="0.25">
      <c r="A685" t="s">
        <v>11</v>
      </c>
      <c r="B685" s="1">
        <v>539047</v>
      </c>
      <c r="C685" s="2">
        <v>45338</v>
      </c>
      <c r="D685" s="3">
        <f t="shared" si="10"/>
        <v>45338</v>
      </c>
      <c r="E685" s="1" t="s">
        <v>12</v>
      </c>
      <c r="F685" s="4">
        <v>0.60972222222222228</v>
      </c>
      <c r="G685" s="49">
        <v>9.6</v>
      </c>
      <c r="H685" s="6">
        <v>22100</v>
      </c>
      <c r="I685" s="6">
        <v>12000</v>
      </c>
    </row>
    <row r="686" spans="1:9" x14ac:dyDescent="0.25">
      <c r="A686" t="s">
        <v>23</v>
      </c>
      <c r="B686" s="1">
        <v>539095</v>
      </c>
      <c r="C686" s="2">
        <v>45338</v>
      </c>
      <c r="D686" s="3">
        <f t="shared" si="10"/>
        <v>45338</v>
      </c>
      <c r="E686" s="1" t="s">
        <v>16</v>
      </c>
      <c r="F686" s="4">
        <v>0.85</v>
      </c>
      <c r="G686" s="49">
        <v>6.56</v>
      </c>
      <c r="H686" s="6">
        <v>22100</v>
      </c>
      <c r="I686" s="6">
        <v>12000</v>
      </c>
    </row>
    <row r="687" spans="1:9" x14ac:dyDescent="0.25">
      <c r="A687" t="s">
        <v>23</v>
      </c>
      <c r="B687" s="1">
        <v>539096</v>
      </c>
      <c r="C687" s="2">
        <v>45338</v>
      </c>
      <c r="D687" s="3">
        <f t="shared" si="10"/>
        <v>45338</v>
      </c>
      <c r="E687" s="1" t="s">
        <v>14</v>
      </c>
      <c r="F687" s="4">
        <v>0.86111111111111116</v>
      </c>
      <c r="G687" s="49">
        <v>7.8</v>
      </c>
      <c r="H687" s="6">
        <v>22100</v>
      </c>
      <c r="I687" s="6">
        <v>12000</v>
      </c>
    </row>
    <row r="688" spans="1:9" x14ac:dyDescent="0.25">
      <c r="A688" t="s">
        <v>23</v>
      </c>
      <c r="B688" s="1">
        <v>539098</v>
      </c>
      <c r="C688" s="2">
        <v>45338</v>
      </c>
      <c r="D688" s="3">
        <f t="shared" si="10"/>
        <v>45338</v>
      </c>
      <c r="E688" s="1" t="s">
        <v>54</v>
      </c>
      <c r="F688" s="4">
        <v>0.86527777777777781</v>
      </c>
      <c r="G688" s="49">
        <v>8.23</v>
      </c>
      <c r="H688" s="6">
        <v>22100</v>
      </c>
      <c r="I688" s="6">
        <v>12000</v>
      </c>
    </row>
    <row r="689" spans="1:9" x14ac:dyDescent="0.25">
      <c r="A689" t="s">
        <v>23</v>
      </c>
      <c r="B689" s="1">
        <v>539101</v>
      </c>
      <c r="C689" s="2">
        <v>45338</v>
      </c>
      <c r="D689" s="3">
        <f t="shared" si="10"/>
        <v>45338</v>
      </c>
      <c r="E689" s="1" t="s">
        <v>34</v>
      </c>
      <c r="F689" s="4">
        <v>0.88402777777777775</v>
      </c>
      <c r="G689" s="49">
        <v>7.58</v>
      </c>
      <c r="H689" s="6">
        <v>22100</v>
      </c>
      <c r="I689" s="6">
        <v>12000</v>
      </c>
    </row>
    <row r="690" spans="1:9" x14ac:dyDescent="0.25">
      <c r="A690" t="s">
        <v>45</v>
      </c>
      <c r="B690" s="1">
        <v>539119</v>
      </c>
      <c r="C690" s="2">
        <v>45339</v>
      </c>
      <c r="D690" s="3">
        <f t="shared" si="10"/>
        <v>45339</v>
      </c>
      <c r="E690" s="1" t="s">
        <v>10</v>
      </c>
      <c r="F690" s="4">
        <v>0.23125000000000001</v>
      </c>
      <c r="G690" s="49">
        <v>11.34</v>
      </c>
      <c r="H690" s="6">
        <v>22100</v>
      </c>
      <c r="I690" s="6">
        <v>12000</v>
      </c>
    </row>
    <row r="691" spans="1:9" x14ac:dyDescent="0.25">
      <c r="A691" t="s">
        <v>24</v>
      </c>
      <c r="B691" s="1">
        <v>539120</v>
      </c>
      <c r="C691" s="2">
        <v>45339</v>
      </c>
      <c r="D691" s="3">
        <f t="shared" si="10"/>
        <v>45339</v>
      </c>
      <c r="E691" s="1" t="s">
        <v>18</v>
      </c>
      <c r="F691" s="4">
        <v>0.25347222222222221</v>
      </c>
      <c r="G691" s="49">
        <v>13.28</v>
      </c>
      <c r="H691" s="6">
        <v>22100</v>
      </c>
      <c r="I691" s="6">
        <v>12000</v>
      </c>
    </row>
    <row r="692" spans="1:9" x14ac:dyDescent="0.25">
      <c r="A692" t="s">
        <v>27</v>
      </c>
      <c r="B692" s="1">
        <v>539128</v>
      </c>
      <c r="C692" s="2">
        <v>45339</v>
      </c>
      <c r="D692" s="3">
        <f t="shared" si="10"/>
        <v>45339</v>
      </c>
      <c r="E692" s="1" t="s">
        <v>16</v>
      </c>
      <c r="F692" s="4">
        <v>0.28125</v>
      </c>
      <c r="G692" s="49">
        <v>11.3</v>
      </c>
      <c r="H692" s="6">
        <v>22100</v>
      </c>
      <c r="I692" s="6">
        <v>12000</v>
      </c>
    </row>
    <row r="693" spans="1:9" x14ac:dyDescent="0.25">
      <c r="A693" t="s">
        <v>25</v>
      </c>
      <c r="B693" s="1">
        <v>539137</v>
      </c>
      <c r="C693" s="2">
        <v>45339</v>
      </c>
      <c r="D693" s="3">
        <f t="shared" si="10"/>
        <v>45339</v>
      </c>
      <c r="E693" s="1" t="s">
        <v>14</v>
      </c>
      <c r="F693" s="4">
        <v>0.30208333333333331</v>
      </c>
      <c r="G693" s="49">
        <v>8.11</v>
      </c>
      <c r="H693" s="6">
        <v>22100</v>
      </c>
      <c r="I693" s="6">
        <v>12000</v>
      </c>
    </row>
    <row r="694" spans="1:9" x14ac:dyDescent="0.25">
      <c r="A694" t="s">
        <v>26</v>
      </c>
      <c r="B694" s="1">
        <v>539158</v>
      </c>
      <c r="C694" s="2">
        <v>45339</v>
      </c>
      <c r="D694" s="3">
        <f t="shared" si="10"/>
        <v>45339</v>
      </c>
      <c r="E694" s="1" t="s">
        <v>35</v>
      </c>
      <c r="F694" s="4">
        <v>0.35138888888888886</v>
      </c>
      <c r="G694" s="49">
        <v>12.16</v>
      </c>
      <c r="H694" s="6">
        <v>22100</v>
      </c>
      <c r="I694" s="6">
        <v>12000</v>
      </c>
    </row>
    <row r="695" spans="1:9" x14ac:dyDescent="0.25">
      <c r="A695" t="s">
        <v>24</v>
      </c>
      <c r="B695" s="1">
        <v>539180</v>
      </c>
      <c r="C695" s="2">
        <v>45339</v>
      </c>
      <c r="D695" s="3">
        <f t="shared" si="10"/>
        <v>45339</v>
      </c>
      <c r="E695" s="1" t="s">
        <v>18</v>
      </c>
      <c r="F695" s="4">
        <v>0.40694444444444444</v>
      </c>
      <c r="G695" s="49">
        <v>10.56</v>
      </c>
      <c r="H695" s="6">
        <v>22100</v>
      </c>
      <c r="I695" s="6">
        <v>12000</v>
      </c>
    </row>
    <row r="696" spans="1:9" x14ac:dyDescent="0.25">
      <c r="A696" t="s">
        <v>24</v>
      </c>
      <c r="B696" s="1">
        <v>539191</v>
      </c>
      <c r="C696" s="2">
        <v>45339</v>
      </c>
      <c r="D696" s="3">
        <f t="shared" si="10"/>
        <v>45339</v>
      </c>
      <c r="E696" s="1" t="s">
        <v>20</v>
      </c>
      <c r="F696" s="4">
        <v>0.41805555555555557</v>
      </c>
      <c r="G696" s="49">
        <v>6.36</v>
      </c>
      <c r="H696" s="6">
        <v>22100</v>
      </c>
      <c r="I696" s="6">
        <v>12000</v>
      </c>
    </row>
    <row r="697" spans="1:9" x14ac:dyDescent="0.25">
      <c r="A697" t="s">
        <v>27</v>
      </c>
      <c r="B697" s="1">
        <v>539216</v>
      </c>
      <c r="C697" s="2">
        <v>45339</v>
      </c>
      <c r="D697" s="3">
        <f t="shared" si="10"/>
        <v>45339</v>
      </c>
      <c r="E697" s="1" t="s">
        <v>16</v>
      </c>
      <c r="F697" s="4">
        <v>0.45208333333333334</v>
      </c>
      <c r="G697" s="49">
        <v>10.51</v>
      </c>
      <c r="H697" s="6">
        <v>22100</v>
      </c>
      <c r="I697" s="6">
        <v>12000</v>
      </c>
    </row>
    <row r="698" spans="1:9" x14ac:dyDescent="0.25">
      <c r="A698" t="s">
        <v>25</v>
      </c>
      <c r="B698" s="1">
        <v>539237</v>
      </c>
      <c r="C698" s="2">
        <v>45339</v>
      </c>
      <c r="D698" s="3">
        <f t="shared" si="10"/>
        <v>45339</v>
      </c>
      <c r="E698" s="1" t="s">
        <v>14</v>
      </c>
      <c r="F698" s="4">
        <v>0.50277777777777777</v>
      </c>
      <c r="G698" s="49">
        <v>13.55</v>
      </c>
      <c r="H698" s="6">
        <v>22100</v>
      </c>
      <c r="I698" s="6">
        <v>12000</v>
      </c>
    </row>
    <row r="699" spans="1:9" x14ac:dyDescent="0.25">
      <c r="A699" t="s">
        <v>26</v>
      </c>
      <c r="B699" s="1">
        <v>539270</v>
      </c>
      <c r="C699" s="2">
        <v>45339</v>
      </c>
      <c r="D699" s="3">
        <f t="shared" si="10"/>
        <v>45339</v>
      </c>
      <c r="E699" s="1" t="s">
        <v>35</v>
      </c>
      <c r="F699" s="4">
        <v>0.59305555555555556</v>
      </c>
      <c r="G699" s="49">
        <v>14.03</v>
      </c>
      <c r="H699" s="6">
        <v>22100</v>
      </c>
      <c r="I699" s="6">
        <v>12000</v>
      </c>
    </row>
    <row r="700" spans="1:9" x14ac:dyDescent="0.25">
      <c r="A700" t="s">
        <v>23</v>
      </c>
      <c r="B700" s="1">
        <v>539300</v>
      </c>
      <c r="C700" s="2">
        <v>45339</v>
      </c>
      <c r="D700" s="3">
        <f t="shared" si="10"/>
        <v>45339</v>
      </c>
      <c r="E700" s="1" t="s">
        <v>16</v>
      </c>
      <c r="F700" s="4">
        <v>0.80972222222222223</v>
      </c>
      <c r="G700" s="49">
        <v>4.09</v>
      </c>
      <c r="H700" s="6">
        <v>22100</v>
      </c>
      <c r="I700" s="6">
        <v>12000</v>
      </c>
    </row>
    <row r="701" spans="1:9" x14ac:dyDescent="0.25">
      <c r="A701" t="s">
        <v>9</v>
      </c>
      <c r="B701" s="1">
        <v>539311</v>
      </c>
      <c r="C701" s="2">
        <v>45340</v>
      </c>
      <c r="D701" s="3">
        <f t="shared" si="10"/>
        <v>45340</v>
      </c>
      <c r="E701" s="1" t="s">
        <v>90</v>
      </c>
      <c r="F701" s="4">
        <v>0.25694444444444442</v>
      </c>
      <c r="G701" s="49">
        <v>8.98</v>
      </c>
      <c r="H701" s="6">
        <v>22100</v>
      </c>
      <c r="I701" s="6">
        <v>12000</v>
      </c>
    </row>
    <row r="702" spans="1:9" x14ac:dyDescent="0.25">
      <c r="A702" t="s">
        <v>37</v>
      </c>
      <c r="B702" s="1">
        <v>539437</v>
      </c>
      <c r="C702" s="2">
        <v>45341</v>
      </c>
      <c r="D702" s="3">
        <f t="shared" si="10"/>
        <v>45341</v>
      </c>
      <c r="E702" s="1" t="s">
        <v>14</v>
      </c>
      <c r="F702" s="4">
        <v>0.3611111111111111</v>
      </c>
      <c r="G702" s="49">
        <v>11.34</v>
      </c>
      <c r="H702" s="6">
        <v>22100</v>
      </c>
      <c r="I702" s="6">
        <v>12000</v>
      </c>
    </row>
    <row r="703" spans="1:9" x14ac:dyDescent="0.25">
      <c r="A703" t="s">
        <v>39</v>
      </c>
      <c r="B703" s="1">
        <v>539438</v>
      </c>
      <c r="C703" s="2">
        <v>45341</v>
      </c>
      <c r="D703" s="3">
        <f t="shared" si="10"/>
        <v>45341</v>
      </c>
      <c r="E703" s="1" t="s">
        <v>12</v>
      </c>
      <c r="F703" s="4">
        <v>0.3611111111111111</v>
      </c>
      <c r="G703" s="49">
        <v>11.37</v>
      </c>
      <c r="H703" s="6">
        <v>22100</v>
      </c>
      <c r="I703" s="6">
        <v>12000</v>
      </c>
    </row>
    <row r="704" spans="1:9" x14ac:dyDescent="0.25">
      <c r="A704" t="s">
        <v>36</v>
      </c>
      <c r="B704" s="1">
        <v>539444</v>
      </c>
      <c r="C704" s="2">
        <v>45341</v>
      </c>
      <c r="D704" s="3">
        <f t="shared" si="10"/>
        <v>45341</v>
      </c>
      <c r="E704" s="1" t="s">
        <v>18</v>
      </c>
      <c r="F704" s="4">
        <v>0.37430555555555556</v>
      </c>
      <c r="G704" s="49">
        <v>14.47</v>
      </c>
      <c r="H704" s="6">
        <v>22100</v>
      </c>
      <c r="I704" s="6">
        <v>12000</v>
      </c>
    </row>
    <row r="705" spans="1:9" x14ac:dyDescent="0.25">
      <c r="A705" t="s">
        <v>38</v>
      </c>
      <c r="B705" s="1">
        <v>539448</v>
      </c>
      <c r="C705" s="2">
        <v>45341</v>
      </c>
      <c r="D705" s="3">
        <f t="shared" ref="D705:D768" si="11">+C705</f>
        <v>45341</v>
      </c>
      <c r="E705" s="1" t="s">
        <v>16</v>
      </c>
      <c r="F705" s="4">
        <v>0.37708333333333333</v>
      </c>
      <c r="G705" s="49">
        <v>12.06</v>
      </c>
      <c r="H705" s="6">
        <v>22100</v>
      </c>
      <c r="I705" s="6">
        <v>12000</v>
      </c>
    </row>
    <row r="706" spans="1:9" x14ac:dyDescent="0.25">
      <c r="A706" t="s">
        <v>36</v>
      </c>
      <c r="B706" s="1">
        <v>539468</v>
      </c>
      <c r="C706" s="2">
        <v>45341</v>
      </c>
      <c r="D706" s="3">
        <f t="shared" si="11"/>
        <v>45341</v>
      </c>
      <c r="E706" s="1" t="s">
        <v>30</v>
      </c>
      <c r="F706" s="4">
        <v>0.42638888888888887</v>
      </c>
      <c r="G706" s="49">
        <v>7.13</v>
      </c>
      <c r="H706" s="6">
        <v>22100</v>
      </c>
      <c r="I706" s="6">
        <v>12000</v>
      </c>
    </row>
    <row r="707" spans="1:9" x14ac:dyDescent="0.25">
      <c r="A707" t="s">
        <v>37</v>
      </c>
      <c r="B707" s="1">
        <v>539525</v>
      </c>
      <c r="C707" s="2">
        <v>45341</v>
      </c>
      <c r="D707" s="3">
        <f t="shared" si="11"/>
        <v>45341</v>
      </c>
      <c r="E707" s="1" t="s">
        <v>14</v>
      </c>
      <c r="F707" s="4">
        <v>0.51458333333333328</v>
      </c>
      <c r="G707" s="49">
        <v>10.73</v>
      </c>
      <c r="H707" s="6">
        <v>22100</v>
      </c>
      <c r="I707" s="6">
        <v>12000</v>
      </c>
    </row>
    <row r="708" spans="1:9" x14ac:dyDescent="0.25">
      <c r="A708" t="s">
        <v>39</v>
      </c>
      <c r="B708" s="1">
        <v>539538</v>
      </c>
      <c r="C708" s="2">
        <v>45341</v>
      </c>
      <c r="D708" s="3">
        <f t="shared" si="11"/>
        <v>45341</v>
      </c>
      <c r="E708" s="1" t="s">
        <v>12</v>
      </c>
      <c r="F708" s="4">
        <v>0.53888888888888886</v>
      </c>
      <c r="G708" s="49">
        <v>10.130000000000001</v>
      </c>
      <c r="H708" s="6">
        <v>22100</v>
      </c>
      <c r="I708" s="6">
        <v>12000</v>
      </c>
    </row>
    <row r="709" spans="1:9" x14ac:dyDescent="0.25">
      <c r="A709" t="s">
        <v>38</v>
      </c>
      <c r="B709" s="1">
        <v>539555</v>
      </c>
      <c r="C709" s="2">
        <v>45341</v>
      </c>
      <c r="D709" s="3">
        <f t="shared" si="11"/>
        <v>45341</v>
      </c>
      <c r="E709" s="1" t="s">
        <v>16</v>
      </c>
      <c r="F709" s="4">
        <v>0.5756944444444444</v>
      </c>
      <c r="G709" s="49">
        <v>10.45</v>
      </c>
      <c r="H709" s="6">
        <v>22100</v>
      </c>
      <c r="I709" s="6">
        <v>12000</v>
      </c>
    </row>
    <row r="710" spans="1:9" x14ac:dyDescent="0.25">
      <c r="A710" t="s">
        <v>39</v>
      </c>
      <c r="B710" s="1">
        <v>539596</v>
      </c>
      <c r="C710" s="2">
        <v>45341</v>
      </c>
      <c r="D710" s="3">
        <f t="shared" si="11"/>
        <v>45341</v>
      </c>
      <c r="E710" s="1" t="s">
        <v>12</v>
      </c>
      <c r="F710" s="4">
        <v>0.67222222222222228</v>
      </c>
      <c r="G710" s="49">
        <v>6.55</v>
      </c>
      <c r="H710" s="6">
        <v>22100</v>
      </c>
      <c r="I710" s="6">
        <v>12000</v>
      </c>
    </row>
    <row r="711" spans="1:9" x14ac:dyDescent="0.25">
      <c r="A711" t="s">
        <v>36</v>
      </c>
      <c r="B711" s="1">
        <v>539599</v>
      </c>
      <c r="C711" s="2">
        <v>45341</v>
      </c>
      <c r="D711" s="3">
        <f t="shared" si="11"/>
        <v>45341</v>
      </c>
      <c r="E711" s="1" t="s">
        <v>18</v>
      </c>
      <c r="F711" s="4">
        <v>0.67361111111111116</v>
      </c>
      <c r="G711" s="49">
        <v>12.7</v>
      </c>
      <c r="H711" s="6">
        <v>22100</v>
      </c>
      <c r="I711" s="6">
        <v>12000</v>
      </c>
    </row>
    <row r="712" spans="1:9" x14ac:dyDescent="0.25">
      <c r="A712" t="s">
        <v>38</v>
      </c>
      <c r="B712" s="1">
        <v>539609</v>
      </c>
      <c r="C712" s="2">
        <v>45341</v>
      </c>
      <c r="D712" s="3">
        <f t="shared" si="11"/>
        <v>45341</v>
      </c>
      <c r="E712" s="1" t="s">
        <v>16</v>
      </c>
      <c r="F712" s="4">
        <v>0.73124999999999996</v>
      </c>
      <c r="G712" s="49">
        <v>4.83</v>
      </c>
      <c r="H712" s="6">
        <v>22100</v>
      </c>
      <c r="I712" s="6">
        <v>12000</v>
      </c>
    </row>
    <row r="713" spans="1:9" x14ac:dyDescent="0.25">
      <c r="A713" t="s">
        <v>23</v>
      </c>
      <c r="B713" s="1">
        <v>539633</v>
      </c>
      <c r="C713" s="2">
        <v>45341</v>
      </c>
      <c r="D713" s="3">
        <f t="shared" si="11"/>
        <v>45341</v>
      </c>
      <c r="E713" s="1" t="s">
        <v>44</v>
      </c>
      <c r="F713" s="4">
        <v>0.87986111111111109</v>
      </c>
      <c r="G713" s="49">
        <v>8.48</v>
      </c>
      <c r="H713" s="6">
        <v>22100</v>
      </c>
      <c r="I713" s="6">
        <v>12000</v>
      </c>
    </row>
    <row r="714" spans="1:9" x14ac:dyDescent="0.25">
      <c r="A714" t="s">
        <v>23</v>
      </c>
      <c r="B714" s="1">
        <v>539634</v>
      </c>
      <c r="C714" s="2">
        <v>45341</v>
      </c>
      <c r="D714" s="3">
        <f t="shared" si="11"/>
        <v>45341</v>
      </c>
      <c r="E714" s="1" t="s">
        <v>34</v>
      </c>
      <c r="F714" s="4">
        <v>0.88263888888888886</v>
      </c>
      <c r="G714" s="49">
        <v>8.83</v>
      </c>
      <c r="H714" s="6">
        <v>22100</v>
      </c>
      <c r="I714" s="6">
        <v>12000</v>
      </c>
    </row>
    <row r="715" spans="1:9" x14ac:dyDescent="0.25">
      <c r="A715" t="s">
        <v>23</v>
      </c>
      <c r="B715" s="1">
        <v>539635</v>
      </c>
      <c r="C715" s="2">
        <v>45341</v>
      </c>
      <c r="D715" s="3">
        <f t="shared" si="11"/>
        <v>45341</v>
      </c>
      <c r="E715" s="1" t="s">
        <v>58</v>
      </c>
      <c r="F715" s="4">
        <v>0.88958333333333328</v>
      </c>
      <c r="G715" s="49">
        <v>10.81</v>
      </c>
      <c r="H715" s="6">
        <v>22100</v>
      </c>
      <c r="I715" s="6">
        <v>12000</v>
      </c>
    </row>
    <row r="716" spans="1:9" x14ac:dyDescent="0.25">
      <c r="A716" t="s">
        <v>23</v>
      </c>
      <c r="B716" s="1">
        <v>539636</v>
      </c>
      <c r="C716" s="2">
        <v>45341</v>
      </c>
      <c r="D716" s="3">
        <f t="shared" si="11"/>
        <v>45341</v>
      </c>
      <c r="E716" s="1" t="s">
        <v>46</v>
      </c>
      <c r="F716" s="4">
        <v>0.89861111111111114</v>
      </c>
      <c r="G716" s="49">
        <v>9.39</v>
      </c>
      <c r="H716" s="6">
        <v>22100</v>
      </c>
      <c r="I716" s="6">
        <v>12000</v>
      </c>
    </row>
    <row r="717" spans="1:9" x14ac:dyDescent="0.25">
      <c r="A717" t="s">
        <v>15</v>
      </c>
      <c r="B717" s="1">
        <v>539696</v>
      </c>
      <c r="C717" s="2">
        <v>45342</v>
      </c>
      <c r="D717" s="3">
        <f t="shared" si="11"/>
        <v>45342</v>
      </c>
      <c r="E717" s="1" t="s">
        <v>16</v>
      </c>
      <c r="F717" s="4">
        <v>0.36180555555555555</v>
      </c>
      <c r="G717" s="49">
        <v>11.7</v>
      </c>
      <c r="H717" s="6">
        <v>22100</v>
      </c>
      <c r="I717" s="6">
        <v>12000</v>
      </c>
    </row>
    <row r="718" spans="1:9" x14ac:dyDescent="0.25">
      <c r="A718" t="s">
        <v>13</v>
      </c>
      <c r="B718" s="1">
        <v>539697</v>
      </c>
      <c r="C718" s="2">
        <v>45342</v>
      </c>
      <c r="D718" s="3">
        <f t="shared" si="11"/>
        <v>45342</v>
      </c>
      <c r="E718" s="1" t="s">
        <v>14</v>
      </c>
      <c r="F718" s="4">
        <v>0.36388888888888887</v>
      </c>
      <c r="G718" s="49">
        <v>11.65</v>
      </c>
      <c r="H718" s="6">
        <v>22100</v>
      </c>
      <c r="I718" s="6">
        <v>12000</v>
      </c>
    </row>
    <row r="719" spans="1:9" x14ac:dyDescent="0.25">
      <c r="A719" t="s">
        <v>11</v>
      </c>
      <c r="B719" s="1">
        <v>539702</v>
      </c>
      <c r="C719" s="2">
        <v>45342</v>
      </c>
      <c r="D719" s="3">
        <f t="shared" si="11"/>
        <v>45342</v>
      </c>
      <c r="E719" s="1" t="s">
        <v>12</v>
      </c>
      <c r="F719" s="4">
        <v>0.37152777777777779</v>
      </c>
      <c r="G719" s="49">
        <v>12.23</v>
      </c>
      <c r="H719" s="6">
        <v>22100</v>
      </c>
      <c r="I719" s="6">
        <v>12000</v>
      </c>
    </row>
    <row r="720" spans="1:9" x14ac:dyDescent="0.25">
      <c r="A720" t="s">
        <v>17</v>
      </c>
      <c r="B720" s="1">
        <v>539709</v>
      </c>
      <c r="C720" s="2">
        <v>45342</v>
      </c>
      <c r="D720" s="3">
        <f t="shared" si="11"/>
        <v>45342</v>
      </c>
      <c r="E720" s="1" t="s">
        <v>18</v>
      </c>
      <c r="F720" s="4">
        <v>0.38819444444444445</v>
      </c>
      <c r="G720" s="49">
        <v>14.57</v>
      </c>
      <c r="H720" s="6">
        <v>22100</v>
      </c>
      <c r="I720" s="6">
        <v>12000</v>
      </c>
    </row>
    <row r="721" spans="1:9" x14ac:dyDescent="0.25">
      <c r="A721" s="7" t="s">
        <v>19</v>
      </c>
      <c r="B721" s="8">
        <v>539714</v>
      </c>
      <c r="C721" s="9">
        <v>45342</v>
      </c>
      <c r="D721" s="3">
        <f t="shared" si="11"/>
        <v>45342</v>
      </c>
      <c r="E721" s="8" t="s">
        <v>30</v>
      </c>
      <c r="F721" s="10">
        <v>0.39861111111111114</v>
      </c>
      <c r="G721" s="64">
        <v>4.76</v>
      </c>
      <c r="H721" s="6">
        <v>22100</v>
      </c>
      <c r="I721" s="6">
        <v>12000</v>
      </c>
    </row>
    <row r="722" spans="1:9" x14ac:dyDescent="0.25">
      <c r="A722" t="s">
        <v>13</v>
      </c>
      <c r="B722" s="1">
        <v>539791</v>
      </c>
      <c r="C722" s="2">
        <v>45342</v>
      </c>
      <c r="D722" s="3">
        <f t="shared" si="11"/>
        <v>45342</v>
      </c>
      <c r="E722" s="1" t="s">
        <v>14</v>
      </c>
      <c r="F722" s="4">
        <v>0.53611111111111109</v>
      </c>
      <c r="G722" s="49">
        <v>11.82</v>
      </c>
      <c r="H722" s="6">
        <v>22100</v>
      </c>
      <c r="I722" s="6">
        <v>12000</v>
      </c>
    </row>
    <row r="723" spans="1:9" x14ac:dyDescent="0.25">
      <c r="A723" t="s">
        <v>17</v>
      </c>
      <c r="B723" s="1">
        <v>539794</v>
      </c>
      <c r="C723" s="2">
        <v>45342</v>
      </c>
      <c r="D723" s="3">
        <f t="shared" si="11"/>
        <v>45342</v>
      </c>
      <c r="E723" s="1" t="s">
        <v>40</v>
      </c>
      <c r="F723" s="4">
        <v>0.54861111111111116</v>
      </c>
      <c r="G723" s="49">
        <v>0.86</v>
      </c>
      <c r="H723" s="6">
        <v>22100</v>
      </c>
      <c r="I723" s="6">
        <v>12000</v>
      </c>
    </row>
    <row r="724" spans="1:9" x14ac:dyDescent="0.25">
      <c r="A724" t="s">
        <v>15</v>
      </c>
      <c r="B724" s="1">
        <v>539811</v>
      </c>
      <c r="C724" s="2">
        <v>45342</v>
      </c>
      <c r="D724" s="3">
        <f t="shared" si="11"/>
        <v>45342</v>
      </c>
      <c r="E724" s="1" t="s">
        <v>16</v>
      </c>
      <c r="F724" s="4">
        <v>0.56874999999999998</v>
      </c>
      <c r="G724" s="49">
        <v>12.6</v>
      </c>
      <c r="H724" s="6">
        <v>22100</v>
      </c>
      <c r="I724" s="6">
        <v>12000</v>
      </c>
    </row>
    <row r="725" spans="1:9" x14ac:dyDescent="0.25">
      <c r="A725" t="s">
        <v>17</v>
      </c>
      <c r="B725" s="1">
        <v>539812</v>
      </c>
      <c r="C725" s="2">
        <v>45342</v>
      </c>
      <c r="D725" s="3">
        <f t="shared" si="11"/>
        <v>45342</v>
      </c>
      <c r="E725" s="1" t="s">
        <v>18</v>
      </c>
      <c r="F725" s="4">
        <v>0.5708333333333333</v>
      </c>
      <c r="G725" s="49">
        <v>15.38</v>
      </c>
      <c r="H725" s="6">
        <v>22100</v>
      </c>
      <c r="I725" s="6">
        <v>12000</v>
      </c>
    </row>
    <row r="726" spans="1:9" x14ac:dyDescent="0.25">
      <c r="A726" t="s">
        <v>11</v>
      </c>
      <c r="B726" s="1">
        <v>539813</v>
      </c>
      <c r="C726" s="2">
        <v>45342</v>
      </c>
      <c r="D726" s="3">
        <f t="shared" si="11"/>
        <v>45342</v>
      </c>
      <c r="E726" s="1" t="s">
        <v>12</v>
      </c>
      <c r="F726" s="4">
        <v>0.57708333333333328</v>
      </c>
      <c r="G726" s="49">
        <v>11.37</v>
      </c>
      <c r="H726" s="6">
        <v>22100</v>
      </c>
      <c r="I726" s="6">
        <v>12000</v>
      </c>
    </row>
    <row r="727" spans="1:9" x14ac:dyDescent="0.25">
      <c r="A727" t="s">
        <v>17</v>
      </c>
      <c r="B727" s="1">
        <v>539839</v>
      </c>
      <c r="C727" s="2">
        <v>45342</v>
      </c>
      <c r="D727" s="3">
        <f t="shared" si="11"/>
        <v>45342</v>
      </c>
      <c r="E727" s="1" t="s">
        <v>30</v>
      </c>
      <c r="F727" s="4">
        <v>0.61458333333333337</v>
      </c>
      <c r="G727" s="49">
        <v>8.5</v>
      </c>
      <c r="H727" s="6">
        <v>22100</v>
      </c>
      <c r="I727" s="6">
        <v>12000</v>
      </c>
    </row>
    <row r="728" spans="1:9" x14ac:dyDescent="0.25">
      <c r="A728" t="s">
        <v>13</v>
      </c>
      <c r="B728" s="1">
        <v>539868</v>
      </c>
      <c r="C728" s="2">
        <v>45342</v>
      </c>
      <c r="D728" s="3">
        <f t="shared" si="11"/>
        <v>45342</v>
      </c>
      <c r="E728" s="1" t="s">
        <v>14</v>
      </c>
      <c r="F728" s="4">
        <v>0.69097222222222221</v>
      </c>
      <c r="G728" s="49">
        <v>7.86</v>
      </c>
      <c r="H728" s="6">
        <v>22100</v>
      </c>
      <c r="I728" s="6">
        <v>12000</v>
      </c>
    </row>
    <row r="729" spans="1:9" x14ac:dyDescent="0.25">
      <c r="A729" t="s">
        <v>11</v>
      </c>
      <c r="B729" s="1">
        <v>539878</v>
      </c>
      <c r="C729" s="2">
        <v>45342</v>
      </c>
      <c r="D729" s="3">
        <f t="shared" si="11"/>
        <v>45342</v>
      </c>
      <c r="E729" s="1" t="s">
        <v>59</v>
      </c>
      <c r="F729" s="4">
        <v>0.71875</v>
      </c>
      <c r="G729" s="49">
        <v>6.96</v>
      </c>
      <c r="H729" s="6">
        <v>22100</v>
      </c>
      <c r="I729" s="6">
        <v>12000</v>
      </c>
    </row>
    <row r="730" spans="1:9" x14ac:dyDescent="0.25">
      <c r="A730" t="s">
        <v>17</v>
      </c>
      <c r="B730" s="1">
        <v>539885</v>
      </c>
      <c r="C730" s="2">
        <v>45342</v>
      </c>
      <c r="D730" s="3">
        <f t="shared" si="11"/>
        <v>45342</v>
      </c>
      <c r="E730" s="1" t="s">
        <v>18</v>
      </c>
      <c r="F730" s="4">
        <v>0.74375000000000002</v>
      </c>
      <c r="G730" s="49">
        <v>5.35</v>
      </c>
      <c r="H730" s="6">
        <v>22100</v>
      </c>
      <c r="I730" s="6">
        <v>12000</v>
      </c>
    </row>
    <row r="731" spans="1:9" x14ac:dyDescent="0.25">
      <c r="A731" t="s">
        <v>17</v>
      </c>
      <c r="B731" s="1">
        <v>539887</v>
      </c>
      <c r="C731" s="2">
        <v>45342</v>
      </c>
      <c r="D731" s="3">
        <f t="shared" si="11"/>
        <v>45342</v>
      </c>
      <c r="E731" s="1" t="s">
        <v>56</v>
      </c>
      <c r="F731" s="4">
        <v>0.74513888888888891</v>
      </c>
      <c r="G731" s="49">
        <v>9.2899999999999991</v>
      </c>
      <c r="H731" s="6">
        <v>22100</v>
      </c>
      <c r="I731" s="6">
        <v>12000</v>
      </c>
    </row>
    <row r="732" spans="1:9" x14ac:dyDescent="0.25">
      <c r="A732" t="s">
        <v>15</v>
      </c>
      <c r="B732" s="1">
        <v>539890</v>
      </c>
      <c r="C732" s="2">
        <v>45342</v>
      </c>
      <c r="D732" s="3">
        <f t="shared" si="11"/>
        <v>45342</v>
      </c>
      <c r="E732" s="1" t="s">
        <v>16</v>
      </c>
      <c r="F732" s="4">
        <v>0.74652777777777779</v>
      </c>
      <c r="G732" s="49">
        <v>12.16</v>
      </c>
      <c r="H732" s="6">
        <v>22100</v>
      </c>
      <c r="I732" s="6">
        <v>12000</v>
      </c>
    </row>
    <row r="733" spans="1:9" x14ac:dyDescent="0.25">
      <c r="A733" t="s">
        <v>11</v>
      </c>
      <c r="B733" s="1">
        <v>539893</v>
      </c>
      <c r="C733" s="2">
        <v>45342</v>
      </c>
      <c r="D733" s="3">
        <f t="shared" si="11"/>
        <v>45342</v>
      </c>
      <c r="E733" s="1" t="s">
        <v>12</v>
      </c>
      <c r="F733" s="4">
        <v>0.7583333333333333</v>
      </c>
      <c r="G733" s="49">
        <v>6.5</v>
      </c>
      <c r="H733" s="6">
        <v>22100</v>
      </c>
      <c r="I733" s="6">
        <v>12000</v>
      </c>
    </row>
    <row r="734" spans="1:9" x14ac:dyDescent="0.25">
      <c r="A734" t="s">
        <v>23</v>
      </c>
      <c r="B734" s="1">
        <v>539905</v>
      </c>
      <c r="C734" s="2">
        <v>45342</v>
      </c>
      <c r="D734" s="3">
        <f t="shared" si="11"/>
        <v>45342</v>
      </c>
      <c r="E734" s="1" t="s">
        <v>34</v>
      </c>
      <c r="F734" s="4">
        <v>0.83888888888888891</v>
      </c>
      <c r="G734" s="49">
        <v>5.92</v>
      </c>
      <c r="H734" s="6">
        <v>22100</v>
      </c>
      <c r="I734" s="6">
        <v>12000</v>
      </c>
    </row>
    <row r="735" spans="1:9" x14ac:dyDescent="0.25">
      <c r="A735" t="s">
        <v>25</v>
      </c>
      <c r="B735" s="1">
        <v>539942</v>
      </c>
      <c r="C735" s="2">
        <v>45343</v>
      </c>
      <c r="D735" s="3">
        <f t="shared" si="11"/>
        <v>45343</v>
      </c>
      <c r="E735" s="1" t="s">
        <v>14</v>
      </c>
      <c r="F735" s="4">
        <v>0.31041666666666667</v>
      </c>
      <c r="G735" s="49">
        <v>11.72</v>
      </c>
      <c r="H735" s="6">
        <v>22100</v>
      </c>
      <c r="I735" s="6">
        <v>12000</v>
      </c>
    </row>
    <row r="736" spans="1:9" x14ac:dyDescent="0.25">
      <c r="A736" t="s">
        <v>24</v>
      </c>
      <c r="B736" s="1">
        <v>539947</v>
      </c>
      <c r="C736" s="2">
        <v>45343</v>
      </c>
      <c r="D736" s="3">
        <f t="shared" si="11"/>
        <v>45343</v>
      </c>
      <c r="E736" s="1" t="s">
        <v>172</v>
      </c>
      <c r="F736" s="4">
        <v>0.32013888888888886</v>
      </c>
      <c r="G736" s="49">
        <v>10.08</v>
      </c>
      <c r="H736" s="6">
        <v>22100</v>
      </c>
      <c r="I736" s="6">
        <v>12000</v>
      </c>
    </row>
    <row r="737" spans="1:9" x14ac:dyDescent="0.25">
      <c r="A737" t="s">
        <v>27</v>
      </c>
      <c r="B737" s="1">
        <v>539963</v>
      </c>
      <c r="C737" s="2">
        <v>45343</v>
      </c>
      <c r="D737" s="3">
        <f t="shared" si="11"/>
        <v>45343</v>
      </c>
      <c r="E737" s="1" t="s">
        <v>16</v>
      </c>
      <c r="F737" s="4">
        <v>0.35138888888888886</v>
      </c>
      <c r="G737" s="49">
        <v>13.29</v>
      </c>
      <c r="H737" s="6">
        <v>22100</v>
      </c>
      <c r="I737" s="6">
        <v>12000</v>
      </c>
    </row>
    <row r="738" spans="1:9" x14ac:dyDescent="0.25">
      <c r="A738" t="s">
        <v>24</v>
      </c>
      <c r="B738" s="1">
        <v>539983</v>
      </c>
      <c r="C738" s="2">
        <v>45343</v>
      </c>
      <c r="D738" s="3">
        <f t="shared" si="11"/>
        <v>45343</v>
      </c>
      <c r="E738" s="1" t="s">
        <v>30</v>
      </c>
      <c r="F738" s="4">
        <v>0.38611111111111113</v>
      </c>
      <c r="G738" s="49">
        <v>7.36</v>
      </c>
      <c r="H738" s="6">
        <v>22100</v>
      </c>
      <c r="I738" s="6">
        <v>12000</v>
      </c>
    </row>
    <row r="739" spans="1:9" x14ac:dyDescent="0.25">
      <c r="A739" t="s">
        <v>26</v>
      </c>
      <c r="B739" s="1">
        <v>539988</v>
      </c>
      <c r="C739" s="2">
        <v>45343</v>
      </c>
      <c r="D739" s="3">
        <f t="shared" si="11"/>
        <v>45343</v>
      </c>
      <c r="E739" s="1" t="s">
        <v>46</v>
      </c>
      <c r="F739" s="4">
        <v>0.41249999999999998</v>
      </c>
      <c r="G739" s="49">
        <v>13.65</v>
      </c>
      <c r="H739" s="6">
        <v>22100</v>
      </c>
      <c r="I739" s="6">
        <v>12000</v>
      </c>
    </row>
    <row r="740" spans="1:9" x14ac:dyDescent="0.25">
      <c r="A740" t="s">
        <v>26</v>
      </c>
      <c r="B740" s="1">
        <v>539991</v>
      </c>
      <c r="C740" s="2">
        <v>45343</v>
      </c>
      <c r="D740" s="3">
        <f t="shared" si="11"/>
        <v>45343</v>
      </c>
      <c r="E740" s="1" t="s">
        <v>12</v>
      </c>
      <c r="F740" s="4">
        <v>0.4236111111111111</v>
      </c>
      <c r="G740" s="49">
        <v>12.25</v>
      </c>
      <c r="H740" s="6">
        <v>22100</v>
      </c>
      <c r="I740" s="6">
        <v>12000</v>
      </c>
    </row>
    <row r="741" spans="1:9" x14ac:dyDescent="0.25">
      <c r="A741" t="s">
        <v>25</v>
      </c>
      <c r="B741" s="1">
        <v>540024</v>
      </c>
      <c r="C741" s="2">
        <v>45343</v>
      </c>
      <c r="D741" s="3">
        <f t="shared" si="11"/>
        <v>45343</v>
      </c>
      <c r="E741" s="1" t="s">
        <v>14</v>
      </c>
      <c r="F741" s="4">
        <v>0.4826388888888889</v>
      </c>
      <c r="G741" s="49">
        <v>10.02</v>
      </c>
      <c r="H741" s="6">
        <v>22100</v>
      </c>
      <c r="I741" s="6">
        <v>12000</v>
      </c>
    </row>
    <row r="742" spans="1:9" x14ac:dyDescent="0.25">
      <c r="A742" t="s">
        <v>24</v>
      </c>
      <c r="B742" s="1">
        <v>540045</v>
      </c>
      <c r="C742" s="2">
        <v>45343</v>
      </c>
      <c r="D742" s="3">
        <f t="shared" si="11"/>
        <v>45343</v>
      </c>
      <c r="E742" s="1" t="s">
        <v>172</v>
      </c>
      <c r="F742" s="4">
        <v>0.52013888888888893</v>
      </c>
      <c r="G742" s="49">
        <v>9.61</v>
      </c>
      <c r="H742" s="6">
        <v>22100</v>
      </c>
      <c r="I742" s="6">
        <v>12000</v>
      </c>
    </row>
    <row r="743" spans="1:9" x14ac:dyDescent="0.25">
      <c r="A743" t="s">
        <v>27</v>
      </c>
      <c r="B743" s="1">
        <v>540083</v>
      </c>
      <c r="C743" s="2">
        <v>45343</v>
      </c>
      <c r="D743" s="3">
        <f t="shared" si="11"/>
        <v>45343</v>
      </c>
      <c r="E743" s="1" t="s">
        <v>16</v>
      </c>
      <c r="F743" s="4">
        <v>0.57986111111111116</v>
      </c>
      <c r="G743" s="49">
        <v>12.27</v>
      </c>
      <c r="H743" s="6">
        <v>22100</v>
      </c>
      <c r="I743" s="6">
        <v>12000</v>
      </c>
    </row>
    <row r="744" spans="1:9" x14ac:dyDescent="0.25">
      <c r="A744" t="s">
        <v>24</v>
      </c>
      <c r="B744" s="1">
        <v>540092</v>
      </c>
      <c r="C744" s="2">
        <v>45343</v>
      </c>
      <c r="D744" s="3">
        <f t="shared" si="11"/>
        <v>45343</v>
      </c>
      <c r="E744" s="1" t="s">
        <v>33</v>
      </c>
      <c r="F744" s="4">
        <v>0.6</v>
      </c>
      <c r="G744" s="49">
        <v>14.72</v>
      </c>
      <c r="H744" s="6">
        <v>22100</v>
      </c>
      <c r="I744" s="6">
        <v>12000</v>
      </c>
    </row>
    <row r="745" spans="1:9" x14ac:dyDescent="0.25">
      <c r="A745" t="s">
        <v>24</v>
      </c>
      <c r="B745" s="1">
        <v>540095</v>
      </c>
      <c r="C745" s="2">
        <v>45343</v>
      </c>
      <c r="D745" s="3">
        <f t="shared" si="11"/>
        <v>45343</v>
      </c>
      <c r="E745" s="1" t="s">
        <v>30</v>
      </c>
      <c r="F745" s="4">
        <v>0.60347222222222219</v>
      </c>
      <c r="G745" s="49">
        <v>6.06</v>
      </c>
      <c r="H745" s="6">
        <v>22100</v>
      </c>
      <c r="I745" s="6">
        <v>12000</v>
      </c>
    </row>
    <row r="746" spans="1:9" x14ac:dyDescent="0.25">
      <c r="A746" t="s">
        <v>26</v>
      </c>
      <c r="B746" s="1">
        <v>540121</v>
      </c>
      <c r="C746" s="2">
        <v>45343</v>
      </c>
      <c r="D746" s="3">
        <f t="shared" si="11"/>
        <v>45343</v>
      </c>
      <c r="E746" s="1" t="s">
        <v>12</v>
      </c>
      <c r="F746" s="4">
        <v>0.6743055555555556</v>
      </c>
      <c r="G746" s="49">
        <v>8.07</v>
      </c>
      <c r="H746" s="6">
        <v>22100</v>
      </c>
      <c r="I746" s="6">
        <v>12000</v>
      </c>
    </row>
    <row r="747" spans="1:9" x14ac:dyDescent="0.25">
      <c r="A747" t="s">
        <v>24</v>
      </c>
      <c r="B747" s="1">
        <v>540134</v>
      </c>
      <c r="C747" s="2">
        <v>45343</v>
      </c>
      <c r="D747" s="3">
        <f t="shared" si="11"/>
        <v>45343</v>
      </c>
      <c r="E747" s="1" t="s">
        <v>46</v>
      </c>
      <c r="F747" s="4">
        <v>0.71875</v>
      </c>
      <c r="G747" s="49">
        <v>13.1</v>
      </c>
      <c r="H747" s="6">
        <v>22100</v>
      </c>
      <c r="I747" s="6">
        <v>12000</v>
      </c>
    </row>
    <row r="748" spans="1:9" x14ac:dyDescent="0.25">
      <c r="A748" t="s">
        <v>23</v>
      </c>
      <c r="B748" s="1">
        <v>540168</v>
      </c>
      <c r="C748" s="2">
        <v>45343</v>
      </c>
      <c r="D748" s="3">
        <f t="shared" si="11"/>
        <v>45343</v>
      </c>
      <c r="E748" s="1" t="s">
        <v>16</v>
      </c>
      <c r="F748" s="4">
        <v>0.86527777777777781</v>
      </c>
      <c r="G748" s="49">
        <v>7.57</v>
      </c>
      <c r="H748" s="6">
        <v>22100</v>
      </c>
      <c r="I748" s="6">
        <v>12000</v>
      </c>
    </row>
    <row r="749" spans="1:9" x14ac:dyDescent="0.25">
      <c r="A749" t="s">
        <v>23</v>
      </c>
      <c r="B749" s="1">
        <v>540169</v>
      </c>
      <c r="C749" s="2">
        <v>45343</v>
      </c>
      <c r="D749" s="3">
        <f t="shared" si="11"/>
        <v>45343</v>
      </c>
      <c r="E749" s="1" t="s">
        <v>14</v>
      </c>
      <c r="F749" s="4">
        <v>0.87291666666666667</v>
      </c>
      <c r="G749" s="49">
        <v>6.08</v>
      </c>
      <c r="H749" s="6">
        <v>22100</v>
      </c>
      <c r="I749" s="6">
        <v>12000</v>
      </c>
    </row>
    <row r="750" spans="1:9" x14ac:dyDescent="0.25">
      <c r="A750" t="s">
        <v>23</v>
      </c>
      <c r="B750" s="1">
        <v>540171</v>
      </c>
      <c r="C750" s="2">
        <v>45343</v>
      </c>
      <c r="D750" s="3">
        <f t="shared" si="11"/>
        <v>45343</v>
      </c>
      <c r="E750" s="1" t="s">
        <v>41</v>
      </c>
      <c r="F750" s="4">
        <v>0.87847222222222221</v>
      </c>
      <c r="G750" s="49">
        <v>5.9</v>
      </c>
      <c r="H750" s="6">
        <v>22100</v>
      </c>
      <c r="I750" s="6">
        <v>12000</v>
      </c>
    </row>
    <row r="751" spans="1:9" x14ac:dyDescent="0.25">
      <c r="A751" t="s">
        <v>23</v>
      </c>
      <c r="B751" s="1">
        <v>540172</v>
      </c>
      <c r="C751" s="2">
        <v>45343</v>
      </c>
      <c r="D751" s="3">
        <f t="shared" si="11"/>
        <v>45343</v>
      </c>
      <c r="E751" s="1" t="s">
        <v>12</v>
      </c>
      <c r="F751" s="4">
        <v>0.90277777777777779</v>
      </c>
      <c r="G751" s="49">
        <v>7.04</v>
      </c>
      <c r="H751" s="6">
        <v>22100</v>
      </c>
      <c r="I751" s="6">
        <v>12000</v>
      </c>
    </row>
    <row r="752" spans="1:9" x14ac:dyDescent="0.25">
      <c r="A752" t="s">
        <v>36</v>
      </c>
      <c r="B752" s="1">
        <v>540219</v>
      </c>
      <c r="C752" s="2">
        <v>45344</v>
      </c>
      <c r="D752" s="3">
        <f t="shared" si="11"/>
        <v>45344</v>
      </c>
      <c r="E752" s="1" t="s">
        <v>172</v>
      </c>
      <c r="F752" s="4">
        <v>0.35138888888888886</v>
      </c>
      <c r="G752" s="24">
        <v>10.25</v>
      </c>
      <c r="H752" s="6">
        <v>22100</v>
      </c>
      <c r="I752" s="6">
        <v>12000</v>
      </c>
    </row>
    <row r="753" spans="1:9" x14ac:dyDescent="0.25">
      <c r="A753" t="s">
        <v>37</v>
      </c>
      <c r="B753" s="1">
        <v>540222</v>
      </c>
      <c r="C753" s="2">
        <v>45344</v>
      </c>
      <c r="D753" s="3">
        <f t="shared" si="11"/>
        <v>45344</v>
      </c>
      <c r="E753" s="1" t="s">
        <v>14</v>
      </c>
      <c r="F753" s="4">
        <v>0.35555555555555557</v>
      </c>
      <c r="G753" s="24">
        <v>11.1</v>
      </c>
      <c r="H753" s="6">
        <v>22100</v>
      </c>
      <c r="I753" s="6">
        <v>12000</v>
      </c>
    </row>
    <row r="754" spans="1:9" x14ac:dyDescent="0.25">
      <c r="A754" t="s">
        <v>38</v>
      </c>
      <c r="B754" s="1">
        <v>540232</v>
      </c>
      <c r="C754" s="2">
        <v>45344</v>
      </c>
      <c r="D754" s="3">
        <f t="shared" si="11"/>
        <v>45344</v>
      </c>
      <c r="E754" s="1" t="s">
        <v>16</v>
      </c>
      <c r="F754" s="4">
        <v>0.37152777777777779</v>
      </c>
      <c r="G754" s="24">
        <v>10.42</v>
      </c>
      <c r="H754" s="6">
        <v>22100</v>
      </c>
      <c r="I754" s="6">
        <v>12000</v>
      </c>
    </row>
    <row r="755" spans="1:9" x14ac:dyDescent="0.25">
      <c r="A755" t="s">
        <v>39</v>
      </c>
      <c r="B755" s="1">
        <v>540239</v>
      </c>
      <c r="C755" s="2">
        <v>45344</v>
      </c>
      <c r="D755" s="3">
        <f t="shared" si="11"/>
        <v>45344</v>
      </c>
      <c r="E755" s="1" t="s">
        <v>12</v>
      </c>
      <c r="F755" s="4">
        <v>0.38750000000000001</v>
      </c>
      <c r="G755" s="24">
        <v>12.5</v>
      </c>
      <c r="H755" s="6">
        <v>22100</v>
      </c>
      <c r="I755" s="6">
        <v>12000</v>
      </c>
    </row>
    <row r="756" spans="1:9" x14ac:dyDescent="0.25">
      <c r="A756" t="s">
        <v>36</v>
      </c>
      <c r="B756" s="1">
        <v>540240</v>
      </c>
      <c r="C756" s="2">
        <v>45344</v>
      </c>
      <c r="D756" s="3">
        <f t="shared" si="11"/>
        <v>45344</v>
      </c>
      <c r="E756" s="1" t="s">
        <v>40</v>
      </c>
      <c r="F756" s="4">
        <v>0.38958333333333334</v>
      </c>
      <c r="G756" s="24">
        <v>0.23</v>
      </c>
      <c r="H756" s="6">
        <v>22100</v>
      </c>
      <c r="I756" s="6">
        <v>12000</v>
      </c>
    </row>
    <row r="757" spans="1:9" x14ac:dyDescent="0.25">
      <c r="A757" t="s">
        <v>36</v>
      </c>
      <c r="B757" s="1">
        <v>540269</v>
      </c>
      <c r="C757" s="2">
        <v>45344</v>
      </c>
      <c r="D757" s="3">
        <f t="shared" si="11"/>
        <v>45344</v>
      </c>
      <c r="E757" s="1" t="s">
        <v>30</v>
      </c>
      <c r="F757" s="4">
        <v>0.46111111111111114</v>
      </c>
      <c r="G757" s="24">
        <v>8.6300000000000008</v>
      </c>
      <c r="H757" s="6">
        <v>22100</v>
      </c>
      <c r="I757" s="6">
        <v>12000</v>
      </c>
    </row>
    <row r="758" spans="1:9" x14ac:dyDescent="0.25">
      <c r="A758" t="s">
        <v>37</v>
      </c>
      <c r="B758" s="1">
        <v>540283</v>
      </c>
      <c r="C758" s="2">
        <v>45344</v>
      </c>
      <c r="D758" s="3">
        <f t="shared" si="11"/>
        <v>45344</v>
      </c>
      <c r="E758" s="1" t="s">
        <v>14</v>
      </c>
      <c r="F758" s="4">
        <v>0.49305555555555558</v>
      </c>
      <c r="G758" s="24">
        <v>7.07</v>
      </c>
      <c r="H758" s="6">
        <v>22100</v>
      </c>
      <c r="I758" s="6">
        <v>12000</v>
      </c>
    </row>
    <row r="759" spans="1:9" x14ac:dyDescent="0.25">
      <c r="A759" t="s">
        <v>36</v>
      </c>
      <c r="B759" s="1">
        <v>540302</v>
      </c>
      <c r="C759" s="2">
        <v>45344</v>
      </c>
      <c r="D759" s="3">
        <f t="shared" si="11"/>
        <v>45344</v>
      </c>
      <c r="E759" s="1" t="s">
        <v>172</v>
      </c>
      <c r="F759" s="4">
        <v>0.53680555555555554</v>
      </c>
      <c r="G759" s="24">
        <v>6.83</v>
      </c>
      <c r="H759" s="6">
        <v>22100</v>
      </c>
      <c r="I759" s="6">
        <v>12000</v>
      </c>
    </row>
    <row r="760" spans="1:9" x14ac:dyDescent="0.25">
      <c r="A760" t="s">
        <v>39</v>
      </c>
      <c r="B760" s="1">
        <v>540318</v>
      </c>
      <c r="C760" s="2">
        <v>45344</v>
      </c>
      <c r="D760" s="3">
        <f t="shared" si="11"/>
        <v>45344</v>
      </c>
      <c r="E760" s="1" t="s">
        <v>47</v>
      </c>
      <c r="F760" s="4">
        <v>0.58819444444444446</v>
      </c>
      <c r="G760" s="65">
        <v>7.05</v>
      </c>
      <c r="H760" s="6">
        <v>22100</v>
      </c>
      <c r="I760" s="6">
        <v>12000</v>
      </c>
    </row>
    <row r="761" spans="1:9" x14ac:dyDescent="0.25">
      <c r="A761" t="s">
        <v>38</v>
      </c>
      <c r="B761" s="1">
        <v>540324</v>
      </c>
      <c r="C761" s="2">
        <v>45344</v>
      </c>
      <c r="D761" s="3">
        <f t="shared" si="11"/>
        <v>45344</v>
      </c>
      <c r="E761" s="1" t="s">
        <v>16</v>
      </c>
      <c r="F761" s="4">
        <v>0.60347222222222219</v>
      </c>
      <c r="G761" s="65">
        <v>5.72</v>
      </c>
      <c r="H761" s="6">
        <v>22100</v>
      </c>
      <c r="I761" s="6">
        <v>12000</v>
      </c>
    </row>
    <row r="762" spans="1:9" x14ac:dyDescent="0.25">
      <c r="A762" t="s">
        <v>23</v>
      </c>
      <c r="B762" s="1">
        <v>540381</v>
      </c>
      <c r="C762" s="2">
        <v>45344</v>
      </c>
      <c r="D762" s="3">
        <f t="shared" si="11"/>
        <v>45344</v>
      </c>
      <c r="E762" s="1" t="s">
        <v>14</v>
      </c>
      <c r="F762" s="4">
        <v>0.80763888888888891</v>
      </c>
      <c r="G762" s="65">
        <v>4.66</v>
      </c>
      <c r="H762" s="6">
        <v>22100</v>
      </c>
      <c r="I762" s="6">
        <v>12000</v>
      </c>
    </row>
    <row r="763" spans="1:9" x14ac:dyDescent="0.25">
      <c r="A763" t="s">
        <v>17</v>
      </c>
      <c r="B763" s="1">
        <v>540419</v>
      </c>
      <c r="C763" s="2">
        <v>45345</v>
      </c>
      <c r="D763" s="3">
        <f t="shared" si="11"/>
        <v>45345</v>
      </c>
      <c r="E763" s="1" t="s">
        <v>29</v>
      </c>
      <c r="F763" s="4">
        <v>0.29791666666666666</v>
      </c>
      <c r="G763" s="65">
        <v>0.94</v>
      </c>
      <c r="H763" s="6">
        <v>22100</v>
      </c>
      <c r="I763" s="6">
        <v>12000</v>
      </c>
    </row>
    <row r="764" spans="1:9" x14ac:dyDescent="0.25">
      <c r="A764" t="s">
        <v>11</v>
      </c>
      <c r="B764" s="1">
        <v>540433</v>
      </c>
      <c r="C764" s="2">
        <v>45345</v>
      </c>
      <c r="D764" s="3">
        <f t="shared" si="11"/>
        <v>45345</v>
      </c>
      <c r="E764" s="1" t="s">
        <v>12</v>
      </c>
      <c r="F764" s="4">
        <v>0.34722222222222221</v>
      </c>
      <c r="G764" s="65">
        <v>12.43</v>
      </c>
      <c r="H764" s="6">
        <v>22100</v>
      </c>
      <c r="I764" s="6">
        <v>12000</v>
      </c>
    </row>
    <row r="765" spans="1:9" x14ac:dyDescent="0.25">
      <c r="A765" t="s">
        <v>13</v>
      </c>
      <c r="B765" s="1">
        <v>540434</v>
      </c>
      <c r="C765" s="2">
        <v>45345</v>
      </c>
      <c r="D765" s="3">
        <f t="shared" si="11"/>
        <v>45345</v>
      </c>
      <c r="E765" s="1" t="s">
        <v>14</v>
      </c>
      <c r="F765" s="4">
        <v>0.34791666666666665</v>
      </c>
      <c r="G765" s="23">
        <v>10.52</v>
      </c>
      <c r="H765" s="6">
        <v>22100</v>
      </c>
      <c r="I765" s="6">
        <v>12000</v>
      </c>
    </row>
    <row r="766" spans="1:9" x14ac:dyDescent="0.25">
      <c r="A766" t="s">
        <v>17</v>
      </c>
      <c r="B766" s="1">
        <v>540439</v>
      </c>
      <c r="C766" s="2">
        <v>45345</v>
      </c>
      <c r="D766" s="3">
        <f t="shared" si="11"/>
        <v>45345</v>
      </c>
      <c r="E766" s="1" t="s">
        <v>172</v>
      </c>
      <c r="F766" s="4">
        <v>0.35416666666666669</v>
      </c>
      <c r="G766" s="23">
        <v>11.18</v>
      </c>
      <c r="H766" s="6">
        <v>22100</v>
      </c>
      <c r="I766" s="6">
        <v>12000</v>
      </c>
    </row>
    <row r="767" spans="1:9" x14ac:dyDescent="0.25">
      <c r="A767" t="s">
        <v>15</v>
      </c>
      <c r="B767" s="1">
        <v>540447</v>
      </c>
      <c r="C767" s="2">
        <v>45345</v>
      </c>
      <c r="D767" s="3">
        <f t="shared" si="11"/>
        <v>45345</v>
      </c>
      <c r="E767" s="1" t="s">
        <v>16</v>
      </c>
      <c r="F767" s="4">
        <v>0.37083333333333335</v>
      </c>
      <c r="G767" s="23">
        <v>12.79</v>
      </c>
      <c r="H767" s="6">
        <v>22100</v>
      </c>
      <c r="I767" s="6">
        <v>12000</v>
      </c>
    </row>
    <row r="768" spans="1:9" x14ac:dyDescent="0.25">
      <c r="A768" t="s">
        <v>17</v>
      </c>
      <c r="B768" s="1">
        <v>540486</v>
      </c>
      <c r="C768" s="2">
        <v>45345</v>
      </c>
      <c r="D768" s="3">
        <f t="shared" si="11"/>
        <v>45345</v>
      </c>
      <c r="E768" s="1" t="s">
        <v>30</v>
      </c>
      <c r="F768" s="4">
        <v>0.45208333333333334</v>
      </c>
      <c r="G768" s="23">
        <v>8.43</v>
      </c>
      <c r="H768" s="6">
        <v>22100</v>
      </c>
      <c r="I768" s="6">
        <v>12000</v>
      </c>
    </row>
    <row r="769" spans="1:9" x14ac:dyDescent="0.25">
      <c r="A769" t="s">
        <v>17</v>
      </c>
      <c r="B769" s="1">
        <v>540540</v>
      </c>
      <c r="C769" s="2">
        <v>45345</v>
      </c>
      <c r="D769" s="3">
        <f t="shared" ref="D769:D832" si="12">+C769</f>
        <v>45345</v>
      </c>
      <c r="E769" s="1" t="s">
        <v>172</v>
      </c>
      <c r="F769" s="4">
        <v>0.55763888888888891</v>
      </c>
      <c r="G769" s="23">
        <v>12.23</v>
      </c>
      <c r="H769" s="6">
        <v>22100</v>
      </c>
      <c r="I769" s="6">
        <v>12000</v>
      </c>
    </row>
    <row r="770" spans="1:9" x14ac:dyDescent="0.25">
      <c r="A770" t="s">
        <v>15</v>
      </c>
      <c r="B770" s="1">
        <v>540542</v>
      </c>
      <c r="C770" s="2">
        <v>45345</v>
      </c>
      <c r="D770" s="3">
        <f t="shared" si="12"/>
        <v>45345</v>
      </c>
      <c r="E770" s="1" t="s">
        <v>16</v>
      </c>
      <c r="F770" s="4">
        <v>0.56597222222222221</v>
      </c>
      <c r="G770" s="23">
        <v>12.41</v>
      </c>
      <c r="H770" s="6">
        <v>22100</v>
      </c>
      <c r="I770" s="6">
        <v>12000</v>
      </c>
    </row>
    <row r="771" spans="1:9" x14ac:dyDescent="0.25">
      <c r="A771" t="s">
        <v>13</v>
      </c>
      <c r="B771" s="1">
        <v>540549</v>
      </c>
      <c r="C771" s="2">
        <v>45345</v>
      </c>
      <c r="D771" s="3">
        <f t="shared" si="12"/>
        <v>45345</v>
      </c>
      <c r="E771" s="1" t="s">
        <v>14</v>
      </c>
      <c r="F771" s="4">
        <v>0.58125000000000004</v>
      </c>
      <c r="G771" s="23">
        <v>13.79</v>
      </c>
      <c r="H771" s="6">
        <v>22100</v>
      </c>
      <c r="I771" s="6">
        <v>12000</v>
      </c>
    </row>
    <row r="772" spans="1:9" x14ac:dyDescent="0.25">
      <c r="A772" t="s">
        <v>11</v>
      </c>
      <c r="B772" s="1">
        <v>540562</v>
      </c>
      <c r="C772" s="2">
        <v>45345</v>
      </c>
      <c r="D772" s="3">
        <f t="shared" si="12"/>
        <v>45345</v>
      </c>
      <c r="E772" s="1" t="s">
        <v>18</v>
      </c>
      <c r="F772" s="4">
        <v>0.62430555555555556</v>
      </c>
      <c r="G772" s="24">
        <v>6.32</v>
      </c>
      <c r="H772" s="6">
        <v>22100</v>
      </c>
      <c r="I772" s="6">
        <v>12000</v>
      </c>
    </row>
    <row r="773" spans="1:9" x14ac:dyDescent="0.25">
      <c r="A773" t="s">
        <v>11</v>
      </c>
      <c r="B773" s="1">
        <v>540571</v>
      </c>
      <c r="C773" s="2">
        <v>45345</v>
      </c>
      <c r="D773" s="3">
        <f t="shared" si="12"/>
        <v>45345</v>
      </c>
      <c r="E773" s="1" t="s">
        <v>12</v>
      </c>
      <c r="F773" s="4">
        <v>0.64861111111111114</v>
      </c>
      <c r="G773" s="24">
        <v>12.56</v>
      </c>
      <c r="H773" s="6">
        <v>22100</v>
      </c>
      <c r="I773" s="6">
        <v>12000</v>
      </c>
    </row>
    <row r="774" spans="1:9" x14ac:dyDescent="0.25">
      <c r="A774" t="s">
        <v>23</v>
      </c>
      <c r="B774" s="1">
        <v>540602</v>
      </c>
      <c r="C774" s="2">
        <v>45345</v>
      </c>
      <c r="D774" s="3">
        <f t="shared" si="12"/>
        <v>45345</v>
      </c>
      <c r="E774" s="1" t="s">
        <v>14</v>
      </c>
      <c r="F774" s="4">
        <v>0.85069444444444442</v>
      </c>
      <c r="G774" s="24">
        <v>6.05</v>
      </c>
      <c r="H774" s="6">
        <v>22100</v>
      </c>
      <c r="I774" s="6">
        <v>12000</v>
      </c>
    </row>
    <row r="775" spans="1:9" x14ac:dyDescent="0.25">
      <c r="A775" t="s">
        <v>23</v>
      </c>
      <c r="B775" s="1">
        <v>540603</v>
      </c>
      <c r="C775" s="2">
        <v>45345</v>
      </c>
      <c r="D775" s="3">
        <f t="shared" si="12"/>
        <v>45345</v>
      </c>
      <c r="E775" s="1" t="s">
        <v>41</v>
      </c>
      <c r="F775" s="4">
        <v>0.85069444444444442</v>
      </c>
      <c r="G775" s="26">
        <v>7.58</v>
      </c>
      <c r="H775" s="6">
        <v>22100</v>
      </c>
      <c r="I775" s="6">
        <v>12000</v>
      </c>
    </row>
    <row r="776" spans="1:9" x14ac:dyDescent="0.25">
      <c r="A776" t="s">
        <v>23</v>
      </c>
      <c r="B776" s="1">
        <v>540605</v>
      </c>
      <c r="C776" s="2">
        <v>45345</v>
      </c>
      <c r="D776" s="3">
        <f t="shared" si="12"/>
        <v>45345</v>
      </c>
      <c r="E776" s="1" t="s">
        <v>16</v>
      </c>
      <c r="F776" s="4">
        <v>0.85763888888888884</v>
      </c>
      <c r="G776" s="26">
        <v>6.92</v>
      </c>
      <c r="H776" s="6">
        <v>22100</v>
      </c>
      <c r="I776" s="6">
        <v>12000</v>
      </c>
    </row>
    <row r="777" spans="1:9" x14ac:dyDescent="0.25">
      <c r="A777" t="s">
        <v>23</v>
      </c>
      <c r="B777" s="1">
        <v>540607</v>
      </c>
      <c r="C777" s="2">
        <v>45345</v>
      </c>
      <c r="D777" s="3">
        <f t="shared" si="12"/>
        <v>45345</v>
      </c>
      <c r="E777" s="1" t="s">
        <v>33</v>
      </c>
      <c r="F777" s="4">
        <v>0.88194444444444442</v>
      </c>
      <c r="G777" s="26">
        <v>7.93</v>
      </c>
      <c r="H777" s="6">
        <v>22100</v>
      </c>
      <c r="I777" s="6">
        <v>12000</v>
      </c>
    </row>
    <row r="778" spans="1:9" x14ac:dyDescent="0.25">
      <c r="A778" t="s">
        <v>24</v>
      </c>
      <c r="B778" s="1">
        <v>540629</v>
      </c>
      <c r="C778" s="2">
        <v>45346</v>
      </c>
      <c r="D778" s="3">
        <f t="shared" si="12"/>
        <v>45346</v>
      </c>
      <c r="E778" s="1" t="s">
        <v>172</v>
      </c>
      <c r="F778" s="4">
        <v>0.26180555555555557</v>
      </c>
      <c r="G778" s="26">
        <v>10.64</v>
      </c>
      <c r="H778" s="6">
        <v>22100</v>
      </c>
      <c r="I778" s="6">
        <v>12000</v>
      </c>
    </row>
    <row r="779" spans="1:9" x14ac:dyDescent="0.25">
      <c r="A779" t="s">
        <v>27</v>
      </c>
      <c r="B779" s="1">
        <v>540633</v>
      </c>
      <c r="C779" s="2">
        <v>45346</v>
      </c>
      <c r="D779" s="3">
        <f t="shared" si="12"/>
        <v>45346</v>
      </c>
      <c r="E779" s="1" t="s">
        <v>16</v>
      </c>
      <c r="F779" s="4">
        <v>0.27708333333333335</v>
      </c>
      <c r="G779" s="26">
        <v>10.51</v>
      </c>
      <c r="H779" s="6">
        <v>22100</v>
      </c>
      <c r="I779" s="6">
        <v>12000</v>
      </c>
    </row>
    <row r="780" spans="1:9" x14ac:dyDescent="0.25">
      <c r="A780" t="s">
        <v>25</v>
      </c>
      <c r="B780" s="1">
        <v>540647</v>
      </c>
      <c r="C780" s="2">
        <v>45346</v>
      </c>
      <c r="D780" s="3">
        <f t="shared" si="12"/>
        <v>45346</v>
      </c>
      <c r="E780" s="1" t="s">
        <v>14</v>
      </c>
      <c r="F780" s="4">
        <v>0.31041666666666667</v>
      </c>
      <c r="G780" s="27">
        <v>12.02</v>
      </c>
      <c r="H780" s="6">
        <v>22100</v>
      </c>
      <c r="I780" s="6">
        <v>12000</v>
      </c>
    </row>
    <row r="781" spans="1:9" x14ac:dyDescent="0.25">
      <c r="A781" t="s">
        <v>26</v>
      </c>
      <c r="B781" s="1">
        <v>540664</v>
      </c>
      <c r="C781" s="2">
        <v>45346</v>
      </c>
      <c r="D781" s="3">
        <f t="shared" si="12"/>
        <v>45346</v>
      </c>
      <c r="E781" s="1" t="s">
        <v>12</v>
      </c>
      <c r="F781" s="4">
        <v>0.35138888888888886</v>
      </c>
      <c r="G781" s="27">
        <v>13.14</v>
      </c>
      <c r="H781" s="6">
        <v>22100</v>
      </c>
      <c r="I781" s="6">
        <v>12000</v>
      </c>
    </row>
    <row r="782" spans="1:9" x14ac:dyDescent="0.25">
      <c r="A782" t="s">
        <v>24</v>
      </c>
      <c r="B782" s="1">
        <v>540667</v>
      </c>
      <c r="C782" s="2">
        <v>45346</v>
      </c>
      <c r="D782" s="3">
        <f t="shared" si="12"/>
        <v>45346</v>
      </c>
      <c r="E782" s="1" t="s">
        <v>172</v>
      </c>
      <c r="F782" s="4">
        <v>0.35902777777777778</v>
      </c>
      <c r="G782" s="27">
        <v>6.34</v>
      </c>
      <c r="H782" s="6">
        <v>22100</v>
      </c>
      <c r="I782" s="6">
        <v>12000</v>
      </c>
    </row>
    <row r="783" spans="1:9" x14ac:dyDescent="0.25">
      <c r="A783" t="s">
        <v>27</v>
      </c>
      <c r="B783" s="1">
        <v>540703</v>
      </c>
      <c r="C783" s="2">
        <v>45346</v>
      </c>
      <c r="D783" s="3">
        <f t="shared" si="12"/>
        <v>45346</v>
      </c>
      <c r="E783" s="1" t="s">
        <v>16</v>
      </c>
      <c r="F783" s="4">
        <v>0.43680555555555556</v>
      </c>
      <c r="G783" s="27">
        <v>10.91</v>
      </c>
      <c r="H783" s="6">
        <v>22100</v>
      </c>
      <c r="I783" s="6">
        <v>12000</v>
      </c>
    </row>
    <row r="784" spans="1:9" x14ac:dyDescent="0.25">
      <c r="A784" t="s">
        <v>25</v>
      </c>
      <c r="B784" s="1">
        <v>540718</v>
      </c>
      <c r="C784" s="2">
        <v>45346</v>
      </c>
      <c r="D784" s="3">
        <f t="shared" si="12"/>
        <v>45346</v>
      </c>
      <c r="E784" s="1" t="s">
        <v>14</v>
      </c>
      <c r="F784" s="4">
        <v>0.46388888888888891</v>
      </c>
      <c r="G784" s="27">
        <v>9.74</v>
      </c>
      <c r="H784" s="6">
        <v>22100</v>
      </c>
      <c r="I784" s="6">
        <v>12000</v>
      </c>
    </row>
    <row r="785" spans="1:9" x14ac:dyDescent="0.25">
      <c r="A785" t="s">
        <v>24</v>
      </c>
      <c r="B785" s="1">
        <v>540739</v>
      </c>
      <c r="C785" s="2">
        <v>45346</v>
      </c>
      <c r="D785" s="3">
        <f t="shared" si="12"/>
        <v>45346</v>
      </c>
      <c r="E785" s="1" t="s">
        <v>31</v>
      </c>
      <c r="F785" s="4">
        <v>0.49722222222222223</v>
      </c>
      <c r="G785" s="27">
        <v>14.45</v>
      </c>
      <c r="H785" s="6">
        <v>22100</v>
      </c>
      <c r="I785" s="6">
        <v>12000</v>
      </c>
    </row>
    <row r="786" spans="1:9" x14ac:dyDescent="0.25">
      <c r="A786" t="s">
        <v>26</v>
      </c>
      <c r="B786" s="1">
        <v>540755</v>
      </c>
      <c r="C786" s="2">
        <v>45346</v>
      </c>
      <c r="D786" s="3">
        <f t="shared" si="12"/>
        <v>45346</v>
      </c>
      <c r="E786" s="1" t="s">
        <v>12</v>
      </c>
      <c r="F786" s="4">
        <v>0.53888888888888886</v>
      </c>
      <c r="G786" s="27">
        <v>7.6</v>
      </c>
      <c r="H786" s="6">
        <v>22100</v>
      </c>
      <c r="I786" s="6">
        <v>12000</v>
      </c>
    </row>
    <row r="787" spans="1:9" x14ac:dyDescent="0.25">
      <c r="A787" t="s">
        <v>24</v>
      </c>
      <c r="B787" s="1">
        <v>540759</v>
      </c>
      <c r="C787" s="2">
        <v>45346</v>
      </c>
      <c r="D787" s="3">
        <f t="shared" si="12"/>
        <v>45346</v>
      </c>
      <c r="E787" s="1" t="s">
        <v>172</v>
      </c>
      <c r="F787" s="4">
        <v>0.54236111111111107</v>
      </c>
      <c r="G787" s="28">
        <v>10.01</v>
      </c>
      <c r="H787" s="6">
        <v>22100</v>
      </c>
      <c r="I787" s="6">
        <v>12000</v>
      </c>
    </row>
    <row r="788" spans="1:9" x14ac:dyDescent="0.25">
      <c r="A788" t="s">
        <v>23</v>
      </c>
      <c r="B788" s="1">
        <v>540801</v>
      </c>
      <c r="C788" s="2">
        <v>45346</v>
      </c>
      <c r="D788" s="3">
        <f t="shared" si="12"/>
        <v>45346</v>
      </c>
      <c r="E788" s="1" t="s">
        <v>12</v>
      </c>
      <c r="F788" s="4">
        <v>0.77638888888888891</v>
      </c>
      <c r="G788" s="28">
        <v>2.6</v>
      </c>
      <c r="H788" s="6">
        <v>22100</v>
      </c>
      <c r="I788" s="6">
        <v>12000</v>
      </c>
    </row>
    <row r="789" spans="1:9" x14ac:dyDescent="0.25">
      <c r="A789" t="s">
        <v>37</v>
      </c>
      <c r="B789" s="1">
        <v>540891</v>
      </c>
      <c r="C789" s="2">
        <v>45348</v>
      </c>
      <c r="D789" s="3">
        <f t="shared" si="12"/>
        <v>45348</v>
      </c>
      <c r="E789" s="1" t="s">
        <v>14</v>
      </c>
      <c r="F789" s="4">
        <v>0.33819444444444446</v>
      </c>
      <c r="G789" s="28">
        <v>11.53</v>
      </c>
      <c r="H789" s="6">
        <v>22100</v>
      </c>
      <c r="I789" s="6">
        <v>12000</v>
      </c>
    </row>
    <row r="790" spans="1:9" x14ac:dyDescent="0.25">
      <c r="A790" t="s">
        <v>39</v>
      </c>
      <c r="B790" s="1">
        <v>540893</v>
      </c>
      <c r="C790" s="2">
        <v>45348</v>
      </c>
      <c r="D790" s="3">
        <f t="shared" si="12"/>
        <v>45348</v>
      </c>
      <c r="E790" s="1" t="s">
        <v>12</v>
      </c>
      <c r="F790" s="4">
        <v>0.35208333333333336</v>
      </c>
      <c r="G790" s="28">
        <v>11.36</v>
      </c>
      <c r="H790" s="6">
        <v>22100</v>
      </c>
      <c r="I790" s="6">
        <v>12000</v>
      </c>
    </row>
    <row r="791" spans="1:9" x14ac:dyDescent="0.25">
      <c r="A791" t="s">
        <v>38</v>
      </c>
      <c r="B791" s="1">
        <v>540920</v>
      </c>
      <c r="C791" s="2">
        <v>45348</v>
      </c>
      <c r="D791" s="3">
        <f t="shared" si="12"/>
        <v>45348</v>
      </c>
      <c r="E791" s="1" t="s">
        <v>16</v>
      </c>
      <c r="F791" s="4">
        <v>0.3923611111111111</v>
      </c>
      <c r="G791" s="28">
        <v>12.39</v>
      </c>
      <c r="H791" s="6">
        <v>22100</v>
      </c>
      <c r="I791" s="6">
        <v>12000</v>
      </c>
    </row>
    <row r="792" spans="1:9" x14ac:dyDescent="0.25">
      <c r="A792" t="s">
        <v>36</v>
      </c>
      <c r="B792" s="1">
        <v>540927</v>
      </c>
      <c r="C792" s="2">
        <v>45348</v>
      </c>
      <c r="D792" s="3">
        <f t="shared" si="12"/>
        <v>45348</v>
      </c>
      <c r="E792" s="1" t="s">
        <v>172</v>
      </c>
      <c r="F792" s="4">
        <v>0.4</v>
      </c>
      <c r="G792" s="28">
        <v>11.79</v>
      </c>
      <c r="H792" s="6">
        <v>22100</v>
      </c>
      <c r="I792" s="6">
        <v>12000</v>
      </c>
    </row>
    <row r="793" spans="1:9" x14ac:dyDescent="0.25">
      <c r="A793" t="s">
        <v>36</v>
      </c>
      <c r="B793" s="1">
        <v>540941</v>
      </c>
      <c r="C793" s="2">
        <v>45348</v>
      </c>
      <c r="D793" s="3">
        <f t="shared" si="12"/>
        <v>45348</v>
      </c>
      <c r="E793" s="1" t="s">
        <v>46</v>
      </c>
      <c r="F793" s="4">
        <v>0.42638888888888887</v>
      </c>
      <c r="G793" s="28">
        <v>13.02</v>
      </c>
      <c r="H793" s="6">
        <v>22100</v>
      </c>
      <c r="I793" s="6">
        <v>12000</v>
      </c>
    </row>
    <row r="794" spans="1:9" x14ac:dyDescent="0.25">
      <c r="A794" t="s">
        <v>9</v>
      </c>
      <c r="B794" s="1">
        <v>540989</v>
      </c>
      <c r="C794" s="2">
        <v>45348</v>
      </c>
      <c r="D794" s="3">
        <f t="shared" si="12"/>
        <v>45348</v>
      </c>
      <c r="E794" s="1" t="s">
        <v>90</v>
      </c>
      <c r="F794" s="4">
        <v>0.52152777777777781</v>
      </c>
      <c r="G794" s="28">
        <v>9.64</v>
      </c>
      <c r="H794" s="6">
        <v>22100</v>
      </c>
      <c r="I794" s="6">
        <v>12000</v>
      </c>
    </row>
    <row r="795" spans="1:9" x14ac:dyDescent="0.25">
      <c r="A795" t="s">
        <v>37</v>
      </c>
      <c r="B795" s="1">
        <v>541001</v>
      </c>
      <c r="C795" s="2">
        <v>45348</v>
      </c>
      <c r="D795" s="3">
        <f t="shared" si="12"/>
        <v>45348</v>
      </c>
      <c r="E795" s="1" t="s">
        <v>14</v>
      </c>
      <c r="F795" s="4">
        <v>0.55277777777777781</v>
      </c>
      <c r="G795" s="28">
        <v>11.11</v>
      </c>
      <c r="H795" s="6">
        <v>22100</v>
      </c>
      <c r="I795" s="6">
        <v>12000</v>
      </c>
    </row>
    <row r="796" spans="1:9" x14ac:dyDescent="0.25">
      <c r="A796" t="s">
        <v>39</v>
      </c>
      <c r="B796" s="1">
        <v>541005</v>
      </c>
      <c r="C796" s="2">
        <v>45348</v>
      </c>
      <c r="D796" s="3">
        <f t="shared" si="12"/>
        <v>45348</v>
      </c>
      <c r="E796" s="1" t="s">
        <v>12</v>
      </c>
      <c r="F796" s="4">
        <v>0.56736111111111109</v>
      </c>
      <c r="G796" s="28">
        <v>12.39</v>
      </c>
      <c r="H796" s="6">
        <v>22100</v>
      </c>
      <c r="I796" s="6">
        <v>12000</v>
      </c>
    </row>
    <row r="797" spans="1:9" x14ac:dyDescent="0.25">
      <c r="A797" t="s">
        <v>38</v>
      </c>
      <c r="B797" s="1">
        <v>541031</v>
      </c>
      <c r="C797" s="2">
        <v>45348</v>
      </c>
      <c r="D797" s="3">
        <f t="shared" si="12"/>
        <v>45348</v>
      </c>
      <c r="E797" s="1" t="s">
        <v>46</v>
      </c>
      <c r="F797" s="4">
        <v>0.62986111111111109</v>
      </c>
      <c r="G797" s="28">
        <v>5.09</v>
      </c>
      <c r="H797" s="6">
        <v>22100</v>
      </c>
      <c r="I797" s="6">
        <v>12000</v>
      </c>
    </row>
    <row r="798" spans="1:9" x14ac:dyDescent="0.25">
      <c r="A798" t="s">
        <v>36</v>
      </c>
      <c r="B798" s="1">
        <v>541054</v>
      </c>
      <c r="C798" s="2">
        <v>45348</v>
      </c>
      <c r="D798" s="3">
        <f t="shared" si="12"/>
        <v>45348</v>
      </c>
      <c r="E798" s="1" t="s">
        <v>59</v>
      </c>
      <c r="F798" s="4">
        <v>0.70277777777777772</v>
      </c>
      <c r="G798" s="28">
        <v>8.19</v>
      </c>
      <c r="H798" s="6">
        <v>22100</v>
      </c>
      <c r="I798" s="6">
        <v>12000</v>
      </c>
    </row>
    <row r="799" spans="1:9" x14ac:dyDescent="0.25">
      <c r="A799" t="s">
        <v>36</v>
      </c>
      <c r="B799" s="1">
        <v>541055</v>
      </c>
      <c r="C799" s="2">
        <v>45348</v>
      </c>
      <c r="D799" s="3">
        <f t="shared" si="12"/>
        <v>45348</v>
      </c>
      <c r="E799" s="1" t="s">
        <v>172</v>
      </c>
      <c r="F799" s="4">
        <v>0.70416666666666672</v>
      </c>
      <c r="G799" s="29">
        <v>1.18</v>
      </c>
      <c r="H799" s="6">
        <v>22100</v>
      </c>
      <c r="I799" s="6">
        <v>12000</v>
      </c>
    </row>
    <row r="800" spans="1:9" x14ac:dyDescent="0.25">
      <c r="A800" t="s">
        <v>36</v>
      </c>
      <c r="B800" s="1">
        <v>541074</v>
      </c>
      <c r="C800" s="2">
        <v>45348</v>
      </c>
      <c r="D800" s="3">
        <f t="shared" si="12"/>
        <v>45348</v>
      </c>
      <c r="E800" s="1" t="s">
        <v>16</v>
      </c>
      <c r="F800" s="4">
        <v>0.81666666666666665</v>
      </c>
      <c r="G800" s="29">
        <v>11.92</v>
      </c>
      <c r="H800" s="6">
        <v>22100</v>
      </c>
      <c r="I800" s="6">
        <v>12000</v>
      </c>
    </row>
    <row r="801" spans="1:9" x14ac:dyDescent="0.25">
      <c r="A801" t="s">
        <v>36</v>
      </c>
      <c r="B801" s="1">
        <v>541075</v>
      </c>
      <c r="C801" s="2">
        <v>45348</v>
      </c>
      <c r="D801" s="3">
        <f t="shared" si="12"/>
        <v>45348</v>
      </c>
      <c r="E801" s="1" t="s">
        <v>31</v>
      </c>
      <c r="F801" s="4">
        <v>0.81736111111111109</v>
      </c>
      <c r="G801" s="29">
        <v>2.91</v>
      </c>
      <c r="H801" s="6">
        <v>22100</v>
      </c>
      <c r="I801" s="6">
        <v>12000</v>
      </c>
    </row>
    <row r="802" spans="1:9" x14ac:dyDescent="0.25">
      <c r="A802" t="s">
        <v>23</v>
      </c>
      <c r="B802" s="1">
        <v>541094</v>
      </c>
      <c r="C802" s="2">
        <v>45348</v>
      </c>
      <c r="D802" s="3">
        <f t="shared" si="12"/>
        <v>45348</v>
      </c>
      <c r="E802" s="1" t="s">
        <v>173</v>
      </c>
      <c r="F802" s="4">
        <v>0.91319444444444442</v>
      </c>
      <c r="G802" s="30">
        <v>10.27</v>
      </c>
      <c r="H802" s="6">
        <v>22100</v>
      </c>
      <c r="I802" s="6">
        <v>12000</v>
      </c>
    </row>
    <row r="803" spans="1:9" x14ac:dyDescent="0.25">
      <c r="A803" t="s">
        <v>23</v>
      </c>
      <c r="B803" s="1">
        <v>541096</v>
      </c>
      <c r="C803" s="2">
        <v>45348</v>
      </c>
      <c r="D803" s="3">
        <f t="shared" si="12"/>
        <v>45348</v>
      </c>
      <c r="E803" s="1" t="s">
        <v>14</v>
      </c>
      <c r="F803" s="4">
        <v>0.91736111111111107</v>
      </c>
      <c r="G803" s="30">
        <v>10.3</v>
      </c>
      <c r="H803" s="6">
        <v>22100</v>
      </c>
      <c r="I803" s="6">
        <v>12000</v>
      </c>
    </row>
    <row r="804" spans="1:9" x14ac:dyDescent="0.25">
      <c r="A804" t="s">
        <v>23</v>
      </c>
      <c r="B804" s="1">
        <v>541098</v>
      </c>
      <c r="C804" s="2">
        <v>45348</v>
      </c>
      <c r="D804" s="3">
        <f t="shared" si="12"/>
        <v>45348</v>
      </c>
      <c r="E804" s="1" t="s">
        <v>12</v>
      </c>
      <c r="F804" s="4">
        <v>0.93611111111111112</v>
      </c>
      <c r="G804" s="28">
        <v>10.62</v>
      </c>
      <c r="H804" s="6">
        <v>22100</v>
      </c>
      <c r="I804" s="6">
        <v>12000</v>
      </c>
    </row>
    <row r="805" spans="1:9" x14ac:dyDescent="0.25">
      <c r="A805" t="s">
        <v>23</v>
      </c>
      <c r="B805" s="1">
        <v>541100</v>
      </c>
      <c r="C805" s="2">
        <v>45348</v>
      </c>
      <c r="D805" s="3">
        <f t="shared" si="12"/>
        <v>45348</v>
      </c>
      <c r="E805" s="1" t="s">
        <v>34</v>
      </c>
      <c r="F805" s="4">
        <v>0.94374999999999998</v>
      </c>
      <c r="G805" s="28">
        <v>1.65</v>
      </c>
      <c r="H805" s="6">
        <v>22100</v>
      </c>
      <c r="I805" s="6">
        <v>12000</v>
      </c>
    </row>
    <row r="806" spans="1:9" x14ac:dyDescent="0.25">
      <c r="A806" t="s">
        <v>23</v>
      </c>
      <c r="B806" s="1">
        <v>541101</v>
      </c>
      <c r="C806" s="2">
        <v>45349</v>
      </c>
      <c r="D806" s="3">
        <f t="shared" si="12"/>
        <v>45349</v>
      </c>
      <c r="E806" s="1" t="s">
        <v>47</v>
      </c>
      <c r="F806" s="4">
        <v>3.888888888888889E-2</v>
      </c>
      <c r="G806" s="28">
        <v>6.5</v>
      </c>
      <c r="H806" s="6">
        <v>22100</v>
      </c>
      <c r="I806" s="6">
        <v>12000</v>
      </c>
    </row>
    <row r="807" spans="1:9" x14ac:dyDescent="0.25">
      <c r="A807" t="s">
        <v>45</v>
      </c>
      <c r="B807" s="1">
        <v>541102</v>
      </c>
      <c r="C807" s="2">
        <v>45349</v>
      </c>
      <c r="D807" s="3">
        <f t="shared" si="12"/>
        <v>45349</v>
      </c>
      <c r="E807" s="1" t="s">
        <v>90</v>
      </c>
      <c r="F807" s="4">
        <v>4.3749999999999997E-2</v>
      </c>
      <c r="G807" s="28">
        <v>7.78</v>
      </c>
      <c r="H807" s="6">
        <v>22100</v>
      </c>
      <c r="I807" s="6">
        <v>12000</v>
      </c>
    </row>
    <row r="808" spans="1:9" x14ac:dyDescent="0.25">
      <c r="A808" t="s">
        <v>11</v>
      </c>
      <c r="B808" s="1">
        <v>541135</v>
      </c>
      <c r="C808" s="2">
        <v>45349</v>
      </c>
      <c r="D808" s="3">
        <f t="shared" si="12"/>
        <v>45349</v>
      </c>
      <c r="E808" s="1" t="s">
        <v>12</v>
      </c>
      <c r="F808" s="4">
        <v>0.34236111111111112</v>
      </c>
      <c r="G808" s="28">
        <v>11.08</v>
      </c>
      <c r="H808" s="6">
        <v>22100</v>
      </c>
      <c r="I808" s="6">
        <v>12000</v>
      </c>
    </row>
    <row r="809" spans="1:9" x14ac:dyDescent="0.25">
      <c r="A809" t="s">
        <v>13</v>
      </c>
      <c r="B809" s="1">
        <v>541136</v>
      </c>
      <c r="C809" s="2">
        <v>45349</v>
      </c>
      <c r="D809" s="3">
        <f t="shared" si="12"/>
        <v>45349</v>
      </c>
      <c r="E809" s="1" t="s">
        <v>14</v>
      </c>
      <c r="F809" s="4">
        <v>0.34513888888888888</v>
      </c>
      <c r="G809" s="28">
        <v>10.98</v>
      </c>
      <c r="H809" s="6">
        <v>22100</v>
      </c>
      <c r="I809" s="6">
        <v>12000</v>
      </c>
    </row>
    <row r="810" spans="1:9" x14ac:dyDescent="0.25">
      <c r="A810" t="s">
        <v>15</v>
      </c>
      <c r="B810" s="1">
        <v>541150</v>
      </c>
      <c r="C810" s="2">
        <v>45349</v>
      </c>
      <c r="D810" s="3">
        <f t="shared" si="12"/>
        <v>45349</v>
      </c>
      <c r="E810" s="1" t="s">
        <v>16</v>
      </c>
      <c r="F810" s="4">
        <v>0.37083333333333335</v>
      </c>
      <c r="G810" s="28">
        <v>12.67</v>
      </c>
      <c r="H810" s="6">
        <v>22100</v>
      </c>
      <c r="I810" s="6">
        <v>12000</v>
      </c>
    </row>
    <row r="811" spans="1:9" x14ac:dyDescent="0.25">
      <c r="A811" t="s">
        <v>17</v>
      </c>
      <c r="B811" s="1">
        <v>541159</v>
      </c>
      <c r="C811" s="2">
        <v>45349</v>
      </c>
      <c r="D811" s="3">
        <f t="shared" si="12"/>
        <v>45349</v>
      </c>
      <c r="E811" s="1" t="s">
        <v>46</v>
      </c>
      <c r="F811" s="4">
        <v>0.38472222222222224</v>
      </c>
      <c r="G811" s="28">
        <v>11.18</v>
      </c>
      <c r="H811" s="6">
        <v>22100</v>
      </c>
      <c r="I811" s="6">
        <v>12000</v>
      </c>
    </row>
    <row r="812" spans="1:9" x14ac:dyDescent="0.25">
      <c r="A812" s="7" t="s">
        <v>19</v>
      </c>
      <c r="B812" s="8">
        <v>541215</v>
      </c>
      <c r="C812" s="9">
        <v>45349</v>
      </c>
      <c r="D812" s="3">
        <f t="shared" si="12"/>
        <v>45349</v>
      </c>
      <c r="E812" s="8" t="s">
        <v>20</v>
      </c>
      <c r="F812" s="10">
        <v>0.49722222222222223</v>
      </c>
      <c r="G812" s="66">
        <v>4.45</v>
      </c>
      <c r="H812" s="6">
        <v>22100</v>
      </c>
      <c r="I812" s="6">
        <v>12000</v>
      </c>
    </row>
    <row r="813" spans="1:9" x14ac:dyDescent="0.25">
      <c r="A813" t="s">
        <v>13</v>
      </c>
      <c r="B813" s="1">
        <v>541227</v>
      </c>
      <c r="C813" s="2">
        <v>45349</v>
      </c>
      <c r="D813" s="3">
        <f t="shared" si="12"/>
        <v>45349</v>
      </c>
      <c r="E813" s="1" t="s">
        <v>14</v>
      </c>
      <c r="F813" s="4">
        <v>0.51944444444444449</v>
      </c>
      <c r="G813" s="28">
        <v>10.52</v>
      </c>
      <c r="H813" s="6">
        <v>22100</v>
      </c>
      <c r="I813" s="6">
        <v>12000</v>
      </c>
    </row>
    <row r="814" spans="1:9" x14ac:dyDescent="0.25">
      <c r="A814" t="s">
        <v>17</v>
      </c>
      <c r="B814" s="1">
        <v>541237</v>
      </c>
      <c r="C814" s="2">
        <v>45349</v>
      </c>
      <c r="D814" s="3">
        <f t="shared" si="12"/>
        <v>45349</v>
      </c>
      <c r="E814" s="1" t="s">
        <v>172</v>
      </c>
      <c r="F814" s="4">
        <v>0.53541666666666665</v>
      </c>
      <c r="G814" s="28">
        <v>6.54</v>
      </c>
      <c r="H814" s="6">
        <v>22100</v>
      </c>
      <c r="I814" s="6">
        <v>12000</v>
      </c>
    </row>
    <row r="815" spans="1:9" x14ac:dyDescent="0.25">
      <c r="A815" t="s">
        <v>17</v>
      </c>
      <c r="B815" s="1">
        <v>541238</v>
      </c>
      <c r="C815" s="2">
        <v>45349</v>
      </c>
      <c r="D815" s="3">
        <f t="shared" si="12"/>
        <v>45349</v>
      </c>
      <c r="E815" s="1" t="s">
        <v>29</v>
      </c>
      <c r="F815" s="4">
        <v>0.53819444444444442</v>
      </c>
      <c r="G815" s="28">
        <v>1.1599999999999999</v>
      </c>
      <c r="H815" s="6">
        <v>22100</v>
      </c>
      <c r="I815" s="6">
        <v>12000</v>
      </c>
    </row>
    <row r="816" spans="1:9" x14ac:dyDescent="0.25">
      <c r="A816" t="s">
        <v>11</v>
      </c>
      <c r="B816" s="1">
        <v>541248</v>
      </c>
      <c r="C816" s="2">
        <v>45349</v>
      </c>
      <c r="D816" s="3">
        <f t="shared" si="12"/>
        <v>45349</v>
      </c>
      <c r="E816" s="1" t="s">
        <v>12</v>
      </c>
      <c r="F816" s="4">
        <v>0.57499999999999996</v>
      </c>
      <c r="G816" s="29">
        <v>10.130000000000001</v>
      </c>
      <c r="H816" s="6">
        <v>22100</v>
      </c>
      <c r="I816" s="6">
        <v>12000</v>
      </c>
    </row>
    <row r="817" spans="1:9" x14ac:dyDescent="0.25">
      <c r="A817" t="s">
        <v>17</v>
      </c>
      <c r="B817" s="1">
        <v>541305</v>
      </c>
      <c r="C817" s="2">
        <v>45349</v>
      </c>
      <c r="D817" s="3">
        <f t="shared" si="12"/>
        <v>45349</v>
      </c>
      <c r="E817" s="1" t="s">
        <v>46</v>
      </c>
      <c r="F817" s="4">
        <v>0.70625000000000004</v>
      </c>
      <c r="G817" s="29">
        <v>12.18</v>
      </c>
      <c r="H817" s="6">
        <v>22100</v>
      </c>
      <c r="I817" s="6">
        <v>12000</v>
      </c>
    </row>
    <row r="818" spans="1:9" x14ac:dyDescent="0.25">
      <c r="A818" t="s">
        <v>11</v>
      </c>
      <c r="B818" s="1">
        <v>541306</v>
      </c>
      <c r="C818" s="2">
        <v>45349</v>
      </c>
      <c r="D818" s="3">
        <f t="shared" si="12"/>
        <v>45349</v>
      </c>
      <c r="E818" s="1" t="s">
        <v>59</v>
      </c>
      <c r="F818" s="4">
        <v>0.70902777777777781</v>
      </c>
      <c r="G818" s="29">
        <v>8.16</v>
      </c>
      <c r="H818" s="6">
        <v>22100</v>
      </c>
      <c r="I818" s="6">
        <v>12000</v>
      </c>
    </row>
    <row r="819" spans="1:9" x14ac:dyDescent="0.25">
      <c r="A819" t="s">
        <v>15</v>
      </c>
      <c r="B819" s="1">
        <v>541310</v>
      </c>
      <c r="C819" s="2">
        <v>45349</v>
      </c>
      <c r="D819" s="3">
        <f t="shared" si="12"/>
        <v>45349</v>
      </c>
      <c r="E819" s="1" t="s">
        <v>30</v>
      </c>
      <c r="F819" s="4">
        <v>0.72638888888888886</v>
      </c>
      <c r="G819" s="30">
        <v>8.06</v>
      </c>
      <c r="H819" s="6">
        <v>22100</v>
      </c>
      <c r="I819" s="6">
        <v>12000</v>
      </c>
    </row>
    <row r="820" spans="1:9" x14ac:dyDescent="0.25">
      <c r="A820" t="s">
        <v>15</v>
      </c>
      <c r="B820" s="1">
        <v>541324</v>
      </c>
      <c r="C820" s="2">
        <v>45349</v>
      </c>
      <c r="D820" s="3">
        <f t="shared" si="12"/>
        <v>45349</v>
      </c>
      <c r="E820" s="1" t="s">
        <v>16</v>
      </c>
      <c r="F820" s="4">
        <v>0.76736111111111116</v>
      </c>
      <c r="G820" s="30">
        <v>12.43</v>
      </c>
      <c r="H820" s="6">
        <v>22100</v>
      </c>
      <c r="I820" s="6">
        <v>12000</v>
      </c>
    </row>
    <row r="821" spans="1:9" x14ac:dyDescent="0.25">
      <c r="A821" t="s">
        <v>11</v>
      </c>
      <c r="B821" s="1">
        <v>541332</v>
      </c>
      <c r="C821" s="2">
        <v>45349</v>
      </c>
      <c r="D821" s="3">
        <f t="shared" si="12"/>
        <v>45349</v>
      </c>
      <c r="E821" s="1" t="s">
        <v>31</v>
      </c>
      <c r="F821" s="4">
        <v>0.82499999999999996</v>
      </c>
      <c r="G821" s="30">
        <v>11.35</v>
      </c>
      <c r="H821" s="6">
        <v>22100</v>
      </c>
      <c r="I821" s="6">
        <v>12000</v>
      </c>
    </row>
    <row r="822" spans="1:9" x14ac:dyDescent="0.25">
      <c r="A822" t="s">
        <v>11</v>
      </c>
      <c r="B822" s="1">
        <v>541337</v>
      </c>
      <c r="C822" s="2">
        <v>45349</v>
      </c>
      <c r="D822" s="3">
        <f t="shared" si="12"/>
        <v>45349</v>
      </c>
      <c r="E822" s="1" t="s">
        <v>33</v>
      </c>
      <c r="F822" s="4">
        <v>0.85902777777777772</v>
      </c>
      <c r="G822" s="30">
        <v>4.59</v>
      </c>
      <c r="H822" s="6">
        <v>22100</v>
      </c>
      <c r="I822" s="6">
        <v>12000</v>
      </c>
    </row>
    <row r="823" spans="1:9" x14ac:dyDescent="0.25">
      <c r="A823" t="s">
        <v>23</v>
      </c>
      <c r="B823" s="1">
        <v>541340</v>
      </c>
      <c r="C823" s="2">
        <v>45349</v>
      </c>
      <c r="D823" s="3">
        <f t="shared" si="12"/>
        <v>45349</v>
      </c>
      <c r="E823" s="1" t="s">
        <v>44</v>
      </c>
      <c r="F823" s="4">
        <v>0.88611111111111107</v>
      </c>
      <c r="G823" s="30">
        <v>3.13</v>
      </c>
      <c r="H823" s="6">
        <v>22100</v>
      </c>
      <c r="I823" s="6">
        <v>12000</v>
      </c>
    </row>
    <row r="824" spans="1:9" x14ac:dyDescent="0.25">
      <c r="A824" t="s">
        <v>13</v>
      </c>
      <c r="B824" s="1">
        <v>541341</v>
      </c>
      <c r="C824" s="2">
        <v>45349</v>
      </c>
      <c r="D824" s="3">
        <f t="shared" si="12"/>
        <v>45349</v>
      </c>
      <c r="E824" s="1" t="s">
        <v>173</v>
      </c>
      <c r="F824" s="4">
        <v>0.88888888888888884</v>
      </c>
      <c r="G824" s="30">
        <v>7.35</v>
      </c>
      <c r="H824" s="6">
        <v>22100</v>
      </c>
      <c r="I824" s="6">
        <v>12000</v>
      </c>
    </row>
    <row r="825" spans="1:9" x14ac:dyDescent="0.25">
      <c r="A825" t="s">
        <v>17</v>
      </c>
      <c r="B825" s="1">
        <v>541351</v>
      </c>
      <c r="C825" s="2">
        <v>45349</v>
      </c>
      <c r="D825" s="3">
        <f t="shared" si="12"/>
        <v>45349</v>
      </c>
      <c r="E825" s="1" t="s">
        <v>41</v>
      </c>
      <c r="F825" s="4">
        <v>0.96250000000000002</v>
      </c>
      <c r="G825" s="30">
        <v>11.66</v>
      </c>
      <c r="H825" s="6">
        <v>22100</v>
      </c>
      <c r="I825" s="6">
        <v>12000</v>
      </c>
    </row>
    <row r="826" spans="1:9" x14ac:dyDescent="0.25">
      <c r="A826" t="s">
        <v>24</v>
      </c>
      <c r="B826" s="1">
        <v>541377</v>
      </c>
      <c r="C826" s="2">
        <v>45350</v>
      </c>
      <c r="D826" s="3">
        <f t="shared" si="12"/>
        <v>45350</v>
      </c>
      <c r="E826" s="1" t="s">
        <v>172</v>
      </c>
      <c r="F826" s="4">
        <v>0.31736111111111109</v>
      </c>
      <c r="G826" s="30">
        <v>11.58</v>
      </c>
      <c r="H826" s="6">
        <v>22100</v>
      </c>
      <c r="I826" s="6">
        <v>12000</v>
      </c>
    </row>
    <row r="827" spans="1:9" x14ac:dyDescent="0.25">
      <c r="A827" t="s">
        <v>25</v>
      </c>
      <c r="B827" s="1">
        <v>541390</v>
      </c>
      <c r="C827" s="2">
        <v>45350</v>
      </c>
      <c r="D827" s="3">
        <f t="shared" si="12"/>
        <v>45350</v>
      </c>
      <c r="E827" s="1" t="s">
        <v>14</v>
      </c>
      <c r="F827" s="4">
        <v>0.34097222222222223</v>
      </c>
      <c r="G827" s="30">
        <v>12.78</v>
      </c>
      <c r="H827" s="6">
        <v>22100</v>
      </c>
      <c r="I827" s="6">
        <v>12000</v>
      </c>
    </row>
    <row r="828" spans="1:9" x14ac:dyDescent="0.25">
      <c r="A828" t="s">
        <v>27</v>
      </c>
      <c r="B828" s="1">
        <v>541396</v>
      </c>
      <c r="C828" s="2">
        <v>45350</v>
      </c>
      <c r="D828" s="3">
        <f t="shared" si="12"/>
        <v>45350</v>
      </c>
      <c r="E828" s="1" t="s">
        <v>16</v>
      </c>
      <c r="F828" s="4">
        <v>0.35694444444444445</v>
      </c>
      <c r="G828" s="30">
        <v>12.49</v>
      </c>
      <c r="H828" s="6">
        <v>22100</v>
      </c>
      <c r="I828" s="6">
        <v>12000</v>
      </c>
    </row>
    <row r="829" spans="1:9" x14ac:dyDescent="0.25">
      <c r="A829" t="s">
        <v>26</v>
      </c>
      <c r="B829" s="1">
        <v>541408</v>
      </c>
      <c r="C829" s="2">
        <v>45350</v>
      </c>
      <c r="D829" s="3">
        <f t="shared" si="12"/>
        <v>45350</v>
      </c>
      <c r="E829" s="1" t="s">
        <v>12</v>
      </c>
      <c r="F829" s="4">
        <v>0.38263888888888886</v>
      </c>
      <c r="G829" s="31">
        <v>12.29</v>
      </c>
      <c r="H829" s="6">
        <v>22100</v>
      </c>
      <c r="I829" s="6">
        <v>12000</v>
      </c>
    </row>
    <row r="830" spans="1:9" x14ac:dyDescent="0.25">
      <c r="A830" t="s">
        <v>24</v>
      </c>
      <c r="B830" s="1">
        <v>541435</v>
      </c>
      <c r="C830" s="2">
        <v>45350</v>
      </c>
      <c r="D830" s="3">
        <f t="shared" si="12"/>
        <v>45350</v>
      </c>
      <c r="E830" s="1" t="s">
        <v>20</v>
      </c>
      <c r="F830" s="4">
        <v>0.44722222222222224</v>
      </c>
      <c r="G830" s="31">
        <v>9.94</v>
      </c>
      <c r="H830" s="6">
        <v>22100</v>
      </c>
      <c r="I830" s="6">
        <v>12000</v>
      </c>
    </row>
    <row r="831" spans="1:9" x14ac:dyDescent="0.25">
      <c r="A831" t="s">
        <v>24</v>
      </c>
      <c r="B831" s="1">
        <v>541462</v>
      </c>
      <c r="C831" s="2">
        <v>45350</v>
      </c>
      <c r="D831" s="3">
        <f t="shared" si="12"/>
        <v>45350</v>
      </c>
      <c r="E831" s="1" t="s">
        <v>172</v>
      </c>
      <c r="F831" s="4">
        <v>0.49027777777777776</v>
      </c>
      <c r="G831" s="31">
        <v>10.01</v>
      </c>
      <c r="H831" s="6">
        <v>22100</v>
      </c>
      <c r="I831" s="6">
        <v>12000</v>
      </c>
    </row>
    <row r="832" spans="1:9" x14ac:dyDescent="0.25">
      <c r="A832" t="s">
        <v>25</v>
      </c>
      <c r="B832" s="1">
        <v>541470</v>
      </c>
      <c r="C832" s="2">
        <v>45350</v>
      </c>
      <c r="D832" s="3">
        <f t="shared" si="12"/>
        <v>45350</v>
      </c>
      <c r="E832" s="1" t="s">
        <v>14</v>
      </c>
      <c r="F832" s="4">
        <v>0.50486111111111109</v>
      </c>
      <c r="G832" s="31">
        <v>9.68</v>
      </c>
      <c r="H832" s="6">
        <v>22100</v>
      </c>
      <c r="I832" s="6">
        <v>12000</v>
      </c>
    </row>
    <row r="833" spans="1:9" x14ac:dyDescent="0.25">
      <c r="A833" t="s">
        <v>27</v>
      </c>
      <c r="B833" s="1">
        <v>541491</v>
      </c>
      <c r="C833" s="2">
        <v>45350</v>
      </c>
      <c r="D833" s="3">
        <f t="shared" ref="D833:D896" si="13">+C833</f>
        <v>45350</v>
      </c>
      <c r="E833" s="1" t="s">
        <v>16</v>
      </c>
      <c r="F833" s="4">
        <v>0.54652777777777772</v>
      </c>
      <c r="G833" s="31">
        <v>8.83</v>
      </c>
      <c r="H833" s="6">
        <v>22100</v>
      </c>
      <c r="I833" s="6">
        <v>12000</v>
      </c>
    </row>
    <row r="834" spans="1:9" x14ac:dyDescent="0.25">
      <c r="A834" t="s">
        <v>25</v>
      </c>
      <c r="B834" s="1">
        <v>541567</v>
      </c>
      <c r="C834" s="2">
        <v>45350</v>
      </c>
      <c r="D834" s="3">
        <f t="shared" si="13"/>
        <v>45350</v>
      </c>
      <c r="E834" s="1" t="s">
        <v>14</v>
      </c>
      <c r="F834" s="4">
        <v>0.75486111111111109</v>
      </c>
      <c r="G834" s="31">
        <v>8.3699999999999992</v>
      </c>
      <c r="H834" s="6">
        <v>22100</v>
      </c>
      <c r="I834" s="6">
        <v>12000</v>
      </c>
    </row>
    <row r="835" spans="1:9" x14ac:dyDescent="0.25">
      <c r="A835" t="s">
        <v>26</v>
      </c>
      <c r="B835" s="1">
        <v>541568</v>
      </c>
      <c r="C835" s="2">
        <v>45350</v>
      </c>
      <c r="D835" s="3">
        <f t="shared" si="13"/>
        <v>45350</v>
      </c>
      <c r="E835" s="1" t="s">
        <v>12</v>
      </c>
      <c r="F835" s="4">
        <v>0.76180555555555551</v>
      </c>
      <c r="G835" s="31">
        <v>11.85</v>
      </c>
      <c r="H835" s="6">
        <v>22100</v>
      </c>
      <c r="I835" s="6">
        <v>12000</v>
      </c>
    </row>
    <row r="836" spans="1:9" x14ac:dyDescent="0.25">
      <c r="A836" t="s">
        <v>26</v>
      </c>
      <c r="B836" s="1">
        <v>541573</v>
      </c>
      <c r="C836" s="2">
        <v>45350</v>
      </c>
      <c r="D836" s="3">
        <f t="shared" si="13"/>
        <v>45350</v>
      </c>
      <c r="E836" s="1" t="s">
        <v>33</v>
      </c>
      <c r="F836" s="4">
        <v>0.77361111111111114</v>
      </c>
      <c r="G836" s="31">
        <v>10.29</v>
      </c>
      <c r="H836" s="6">
        <v>22100</v>
      </c>
      <c r="I836" s="6">
        <v>12000</v>
      </c>
    </row>
    <row r="837" spans="1:9" x14ac:dyDescent="0.25">
      <c r="A837" t="s">
        <v>24</v>
      </c>
      <c r="B837" s="1">
        <v>541580</v>
      </c>
      <c r="C837" s="2">
        <v>45350</v>
      </c>
      <c r="D837" s="3">
        <f t="shared" si="13"/>
        <v>45350</v>
      </c>
      <c r="E837" s="1" t="s">
        <v>172</v>
      </c>
      <c r="F837" s="4">
        <v>0.79791666666666672</v>
      </c>
      <c r="G837" s="31">
        <v>12.67</v>
      </c>
      <c r="H837" s="6">
        <v>22100</v>
      </c>
      <c r="I837" s="6">
        <v>12000</v>
      </c>
    </row>
    <row r="838" spans="1:9" x14ac:dyDescent="0.25">
      <c r="A838" t="s">
        <v>27</v>
      </c>
      <c r="B838" s="1">
        <v>541587</v>
      </c>
      <c r="C838" s="2">
        <v>45350</v>
      </c>
      <c r="D838" s="3">
        <f t="shared" si="13"/>
        <v>45350</v>
      </c>
      <c r="E838" s="1" t="s">
        <v>16</v>
      </c>
      <c r="F838" s="4">
        <v>0.8208333333333333</v>
      </c>
      <c r="G838" s="31">
        <v>11.31</v>
      </c>
      <c r="H838" s="6">
        <v>22100</v>
      </c>
      <c r="I838" s="6">
        <v>12000</v>
      </c>
    </row>
    <row r="839" spans="1:9" x14ac:dyDescent="0.25">
      <c r="A839" t="s">
        <v>23</v>
      </c>
      <c r="B839" s="1">
        <v>541596</v>
      </c>
      <c r="C839" s="2">
        <v>45350</v>
      </c>
      <c r="D839" s="3">
        <f t="shared" si="13"/>
        <v>45350</v>
      </c>
      <c r="E839" s="1" t="s">
        <v>44</v>
      </c>
      <c r="F839" s="4">
        <v>0.91111111111111109</v>
      </c>
      <c r="G839" s="31">
        <v>5.54</v>
      </c>
      <c r="H839" s="6">
        <v>22100</v>
      </c>
      <c r="I839" s="6">
        <v>12000</v>
      </c>
    </row>
    <row r="840" spans="1:9" x14ac:dyDescent="0.25">
      <c r="A840" t="s">
        <v>23</v>
      </c>
      <c r="B840" s="1">
        <v>541599</v>
      </c>
      <c r="C840" s="2">
        <v>45350</v>
      </c>
      <c r="D840" s="3">
        <f t="shared" si="13"/>
        <v>45350</v>
      </c>
      <c r="E840" s="1" t="s">
        <v>34</v>
      </c>
      <c r="F840" s="4">
        <v>0.91180555555555554</v>
      </c>
      <c r="G840" s="31">
        <v>5.89</v>
      </c>
      <c r="H840" s="6">
        <v>22100</v>
      </c>
      <c r="I840" s="6">
        <v>12000</v>
      </c>
    </row>
    <row r="841" spans="1:9" x14ac:dyDescent="0.25">
      <c r="A841" t="s">
        <v>23</v>
      </c>
      <c r="B841" s="1">
        <v>541601</v>
      </c>
      <c r="C841" s="2">
        <v>45350</v>
      </c>
      <c r="D841" s="3">
        <f t="shared" si="13"/>
        <v>45350</v>
      </c>
      <c r="E841" s="1" t="s">
        <v>35</v>
      </c>
      <c r="F841" s="4">
        <v>0.93611111111111112</v>
      </c>
      <c r="G841" s="31">
        <v>7.28</v>
      </c>
      <c r="H841" s="6">
        <v>22100</v>
      </c>
      <c r="I841" s="6">
        <v>12000</v>
      </c>
    </row>
    <row r="842" spans="1:9" x14ac:dyDescent="0.25">
      <c r="A842" t="s">
        <v>23</v>
      </c>
      <c r="B842" s="1">
        <v>541602</v>
      </c>
      <c r="C842" s="2">
        <v>45350</v>
      </c>
      <c r="D842" s="3">
        <f t="shared" si="13"/>
        <v>45350</v>
      </c>
      <c r="E842" s="1" t="s">
        <v>51</v>
      </c>
      <c r="F842" s="4">
        <v>0.9375</v>
      </c>
      <c r="G842" s="32">
        <v>6.64</v>
      </c>
      <c r="H842" s="6">
        <v>22100</v>
      </c>
      <c r="I842" s="6">
        <v>12000</v>
      </c>
    </row>
    <row r="843" spans="1:9" x14ac:dyDescent="0.25">
      <c r="A843" s="56" t="s">
        <v>37</v>
      </c>
      <c r="B843" s="57">
        <v>541651</v>
      </c>
      <c r="C843" s="58">
        <v>45351</v>
      </c>
      <c r="D843" s="3">
        <f t="shared" si="13"/>
        <v>45351</v>
      </c>
      <c r="E843" s="57" t="s">
        <v>14</v>
      </c>
      <c r="F843" s="59">
        <v>0.34444444444444444</v>
      </c>
      <c r="G843" s="62">
        <v>9.9</v>
      </c>
      <c r="H843" s="6">
        <v>22100</v>
      </c>
      <c r="I843" s="6">
        <v>12000</v>
      </c>
    </row>
    <row r="844" spans="1:9" x14ac:dyDescent="0.25">
      <c r="A844" s="56" t="s">
        <v>66</v>
      </c>
      <c r="B844" s="57">
        <v>541664</v>
      </c>
      <c r="C844" s="58">
        <v>45351</v>
      </c>
      <c r="D844" s="3">
        <f t="shared" si="13"/>
        <v>45351</v>
      </c>
      <c r="E844" s="57" t="s">
        <v>30</v>
      </c>
      <c r="F844" s="59">
        <v>0.35625000000000001</v>
      </c>
      <c r="G844" s="62">
        <v>4.2699999999999996</v>
      </c>
      <c r="H844" s="6">
        <v>22100</v>
      </c>
      <c r="I844" s="6">
        <v>12000</v>
      </c>
    </row>
    <row r="845" spans="1:9" x14ac:dyDescent="0.25">
      <c r="A845" s="56" t="s">
        <v>36</v>
      </c>
      <c r="B845" s="57">
        <v>541667</v>
      </c>
      <c r="C845" s="58">
        <v>45351</v>
      </c>
      <c r="D845" s="3">
        <f t="shared" si="13"/>
        <v>45351</v>
      </c>
      <c r="E845" s="57" t="s">
        <v>172</v>
      </c>
      <c r="F845" s="59">
        <v>0.36736111111111114</v>
      </c>
      <c r="G845" s="62">
        <v>12.42</v>
      </c>
      <c r="H845" s="6">
        <v>22100</v>
      </c>
      <c r="I845" s="6">
        <v>12000</v>
      </c>
    </row>
    <row r="846" spans="1:9" x14ac:dyDescent="0.25">
      <c r="A846" s="56" t="s">
        <v>66</v>
      </c>
      <c r="B846" s="57">
        <v>541668</v>
      </c>
      <c r="C846" s="58">
        <v>45351</v>
      </c>
      <c r="D846" s="3">
        <f t="shared" si="13"/>
        <v>45351</v>
      </c>
      <c r="E846" s="57" t="s">
        <v>46</v>
      </c>
      <c r="F846" s="59">
        <v>0.36805555555555558</v>
      </c>
      <c r="G846" s="62">
        <v>4.96</v>
      </c>
      <c r="H846" s="6">
        <v>22100</v>
      </c>
      <c r="I846" s="6">
        <v>12000</v>
      </c>
    </row>
    <row r="847" spans="1:9" x14ac:dyDescent="0.25">
      <c r="A847" t="s">
        <v>39</v>
      </c>
      <c r="B847" s="1">
        <v>541671</v>
      </c>
      <c r="C847" s="2">
        <v>45351</v>
      </c>
      <c r="D847" s="3">
        <f t="shared" si="13"/>
        <v>45351</v>
      </c>
      <c r="E847" s="1" t="s">
        <v>12</v>
      </c>
      <c r="F847" s="4">
        <v>0.37569444444444444</v>
      </c>
      <c r="G847" s="32">
        <v>10.57</v>
      </c>
      <c r="H847" s="6">
        <v>22100</v>
      </c>
      <c r="I847" s="6">
        <v>12000</v>
      </c>
    </row>
    <row r="848" spans="1:9" x14ac:dyDescent="0.25">
      <c r="A848" t="s">
        <v>38</v>
      </c>
      <c r="B848" s="1">
        <v>541678</v>
      </c>
      <c r="C848" s="2">
        <v>45351</v>
      </c>
      <c r="D848" s="3">
        <f t="shared" si="13"/>
        <v>45351</v>
      </c>
      <c r="E848" s="1" t="s">
        <v>16</v>
      </c>
      <c r="F848" s="4">
        <v>0.38611111111111113</v>
      </c>
      <c r="G848" s="32">
        <v>10.76</v>
      </c>
      <c r="H848" s="6">
        <v>22100</v>
      </c>
      <c r="I848" s="6">
        <v>12000</v>
      </c>
    </row>
    <row r="849" spans="1:9" x14ac:dyDescent="0.25">
      <c r="A849" t="s">
        <v>37</v>
      </c>
      <c r="B849" s="1">
        <v>541737</v>
      </c>
      <c r="C849" s="2">
        <v>45351</v>
      </c>
      <c r="D849" s="3">
        <f t="shared" si="13"/>
        <v>45351</v>
      </c>
      <c r="E849" s="1" t="s">
        <v>14</v>
      </c>
      <c r="F849" s="4">
        <v>0.50486111111111109</v>
      </c>
      <c r="G849" s="32">
        <v>9.76</v>
      </c>
      <c r="H849" s="6">
        <v>22100</v>
      </c>
      <c r="I849" s="6">
        <v>12000</v>
      </c>
    </row>
    <row r="850" spans="1:9" x14ac:dyDescent="0.25">
      <c r="A850" t="s">
        <v>36</v>
      </c>
      <c r="B850" s="1">
        <v>541796</v>
      </c>
      <c r="C850" s="2">
        <v>45351</v>
      </c>
      <c r="D850" s="3">
        <f t="shared" si="13"/>
        <v>45351</v>
      </c>
      <c r="E850" s="1" t="s">
        <v>172</v>
      </c>
      <c r="F850" s="4">
        <v>0.65625</v>
      </c>
      <c r="G850" s="32">
        <v>10.66</v>
      </c>
      <c r="H850" s="6">
        <v>22100</v>
      </c>
      <c r="I850" s="6">
        <v>12000</v>
      </c>
    </row>
    <row r="851" spans="1:9" x14ac:dyDescent="0.25">
      <c r="A851" t="s">
        <v>66</v>
      </c>
      <c r="B851" s="1">
        <v>541798</v>
      </c>
      <c r="C851" s="2">
        <v>45351</v>
      </c>
      <c r="D851" s="3">
        <f t="shared" si="13"/>
        <v>45351</v>
      </c>
      <c r="E851" s="1" t="s">
        <v>20</v>
      </c>
      <c r="F851" s="4">
        <v>0.65694444444444444</v>
      </c>
      <c r="G851" s="32">
        <v>5.23</v>
      </c>
      <c r="H851" s="6">
        <v>22100</v>
      </c>
      <c r="I851" s="6">
        <v>12000</v>
      </c>
    </row>
    <row r="852" spans="1:9" x14ac:dyDescent="0.25">
      <c r="A852" t="s">
        <v>38</v>
      </c>
      <c r="B852" s="1">
        <v>541799</v>
      </c>
      <c r="C852" s="2">
        <v>45351</v>
      </c>
      <c r="D852" s="3">
        <f t="shared" si="13"/>
        <v>45351</v>
      </c>
      <c r="E852" s="1" t="s">
        <v>16</v>
      </c>
      <c r="F852" s="4">
        <v>0.65763888888888888</v>
      </c>
      <c r="G852" s="32">
        <v>5.29</v>
      </c>
      <c r="H852" s="6">
        <v>22100</v>
      </c>
      <c r="I852" s="6">
        <v>12000</v>
      </c>
    </row>
    <row r="853" spans="1:9" x14ac:dyDescent="0.25">
      <c r="A853" t="s">
        <v>66</v>
      </c>
      <c r="B853" s="1">
        <v>541801</v>
      </c>
      <c r="C853" s="2">
        <v>45351</v>
      </c>
      <c r="D853" s="3">
        <f t="shared" si="13"/>
        <v>45351</v>
      </c>
      <c r="E853" s="1" t="s">
        <v>30</v>
      </c>
      <c r="F853" s="4">
        <v>0.66041666666666665</v>
      </c>
      <c r="G853" s="34">
        <v>1.67</v>
      </c>
      <c r="H853" s="6">
        <v>22100</v>
      </c>
      <c r="I853" s="6">
        <v>12000</v>
      </c>
    </row>
    <row r="854" spans="1:9" x14ac:dyDescent="0.25">
      <c r="A854" t="s">
        <v>36</v>
      </c>
      <c r="B854" s="1">
        <v>541802</v>
      </c>
      <c r="C854" s="2">
        <v>45351</v>
      </c>
      <c r="D854" s="3">
        <f t="shared" si="13"/>
        <v>45351</v>
      </c>
      <c r="E854" s="1" t="s">
        <v>29</v>
      </c>
      <c r="F854" s="4">
        <v>0.66736111111111107</v>
      </c>
      <c r="G854" s="34">
        <v>0.44</v>
      </c>
      <c r="H854" s="6">
        <v>22100</v>
      </c>
      <c r="I854" s="6">
        <v>12000</v>
      </c>
    </row>
    <row r="855" spans="1:9" x14ac:dyDescent="0.25">
      <c r="A855" t="s">
        <v>66</v>
      </c>
      <c r="B855" s="1">
        <v>541803</v>
      </c>
      <c r="C855" s="2">
        <v>45351</v>
      </c>
      <c r="D855" s="3">
        <f t="shared" si="13"/>
        <v>45351</v>
      </c>
      <c r="E855" s="1" t="s">
        <v>46</v>
      </c>
      <c r="F855" s="4">
        <v>0.66874999999999996</v>
      </c>
      <c r="G855" s="34">
        <v>4.1399999999999997</v>
      </c>
      <c r="H855" s="6">
        <v>22100</v>
      </c>
      <c r="I855" s="6">
        <v>12000</v>
      </c>
    </row>
    <row r="856" spans="1:9" x14ac:dyDescent="0.25">
      <c r="A856" t="s">
        <v>39</v>
      </c>
      <c r="B856" s="1">
        <v>541806</v>
      </c>
      <c r="C856" s="2">
        <v>45351</v>
      </c>
      <c r="D856" s="3">
        <f t="shared" si="13"/>
        <v>45351</v>
      </c>
      <c r="E856" s="1" t="s">
        <v>12</v>
      </c>
      <c r="F856" s="4">
        <v>0.67777777777777781</v>
      </c>
      <c r="G856" s="34">
        <v>8.57</v>
      </c>
      <c r="H856" s="6">
        <v>22100</v>
      </c>
      <c r="I856" s="6">
        <v>12000</v>
      </c>
    </row>
    <row r="857" spans="1:9" x14ac:dyDescent="0.25">
      <c r="A857" t="s">
        <v>23</v>
      </c>
      <c r="B857" s="1">
        <v>541847</v>
      </c>
      <c r="C857" s="2">
        <v>45351</v>
      </c>
      <c r="D857" s="3">
        <f t="shared" si="13"/>
        <v>45351</v>
      </c>
      <c r="E857" s="1" t="s">
        <v>14</v>
      </c>
      <c r="F857" s="4">
        <v>0.86597222222222225</v>
      </c>
      <c r="G857" s="32">
        <v>5.73</v>
      </c>
      <c r="H857" s="6">
        <v>22100</v>
      </c>
      <c r="I857" s="6">
        <v>12000</v>
      </c>
    </row>
    <row r="858" spans="1:9" x14ac:dyDescent="0.25">
      <c r="A858" t="s">
        <v>17</v>
      </c>
      <c r="B858" s="1">
        <v>541868</v>
      </c>
      <c r="C858" s="2">
        <v>45352</v>
      </c>
      <c r="D858" s="3">
        <f t="shared" si="13"/>
        <v>45352</v>
      </c>
      <c r="E858" s="1" t="s">
        <v>172</v>
      </c>
      <c r="F858" s="4">
        <v>0.32222222222222224</v>
      </c>
      <c r="G858" s="67">
        <v>9.2100000000000009</v>
      </c>
      <c r="H858" s="6">
        <v>22100</v>
      </c>
      <c r="I858" s="6">
        <v>12000</v>
      </c>
    </row>
    <row r="859" spans="1:9" x14ac:dyDescent="0.25">
      <c r="A859" t="s">
        <v>11</v>
      </c>
      <c r="B859" s="1">
        <v>541871</v>
      </c>
      <c r="C859" s="2">
        <v>45352</v>
      </c>
      <c r="D859" s="3">
        <f t="shared" si="13"/>
        <v>45352</v>
      </c>
      <c r="E859" s="1" t="s">
        <v>12</v>
      </c>
      <c r="F859" s="4">
        <v>0.34097222222222223</v>
      </c>
      <c r="G859" s="67">
        <v>11.86</v>
      </c>
      <c r="H859" s="6">
        <v>22100</v>
      </c>
      <c r="I859" s="6">
        <v>12000</v>
      </c>
    </row>
    <row r="860" spans="1:9" x14ac:dyDescent="0.25">
      <c r="A860" t="s">
        <v>15</v>
      </c>
      <c r="B860" s="1">
        <v>541872</v>
      </c>
      <c r="C860" s="2">
        <v>45352</v>
      </c>
      <c r="D860" s="3">
        <f t="shared" si="13"/>
        <v>45352</v>
      </c>
      <c r="E860" s="1" t="s">
        <v>16</v>
      </c>
      <c r="F860" s="4">
        <v>0.34166666666666667</v>
      </c>
      <c r="G860" s="67">
        <v>12.09</v>
      </c>
      <c r="H860" s="6">
        <v>22100</v>
      </c>
      <c r="I860" s="6">
        <v>12000</v>
      </c>
    </row>
    <row r="861" spans="1:9" x14ac:dyDescent="0.25">
      <c r="A861" t="s">
        <v>13</v>
      </c>
      <c r="B861" s="1">
        <v>541877</v>
      </c>
      <c r="C861" s="2">
        <v>45352</v>
      </c>
      <c r="D861" s="3">
        <f t="shared" si="13"/>
        <v>45352</v>
      </c>
      <c r="E861" s="1" t="s">
        <v>14</v>
      </c>
      <c r="F861" s="4">
        <v>0.35555555555555557</v>
      </c>
      <c r="G861" s="67">
        <v>11.04</v>
      </c>
      <c r="H861" s="6">
        <v>22100</v>
      </c>
      <c r="I861" s="6">
        <v>12000</v>
      </c>
    </row>
    <row r="862" spans="1:9" x14ac:dyDescent="0.25">
      <c r="A862" t="s">
        <v>17</v>
      </c>
      <c r="B862" s="1">
        <v>541888</v>
      </c>
      <c r="C862" s="2">
        <v>45352</v>
      </c>
      <c r="D862" s="3">
        <f t="shared" si="13"/>
        <v>45352</v>
      </c>
      <c r="E862" s="1" t="s">
        <v>20</v>
      </c>
      <c r="F862" s="4">
        <v>0.37638888888888888</v>
      </c>
      <c r="G862" s="67">
        <v>5.41</v>
      </c>
      <c r="H862" s="6">
        <v>22100</v>
      </c>
      <c r="I862" s="6">
        <v>12000</v>
      </c>
    </row>
    <row r="863" spans="1:9" x14ac:dyDescent="0.25">
      <c r="A863" t="s">
        <v>17</v>
      </c>
      <c r="B863" s="1">
        <v>541889</v>
      </c>
      <c r="C863" s="2">
        <v>45352</v>
      </c>
      <c r="D863" s="3">
        <f t="shared" si="13"/>
        <v>45352</v>
      </c>
      <c r="E863" s="1" t="s">
        <v>29</v>
      </c>
      <c r="F863" s="4">
        <v>0.37777777777777777</v>
      </c>
      <c r="G863" s="67">
        <v>0.63</v>
      </c>
      <c r="H863" s="6">
        <v>22100</v>
      </c>
      <c r="I863" s="6">
        <v>12000</v>
      </c>
    </row>
    <row r="864" spans="1:9" x14ac:dyDescent="0.25">
      <c r="A864" t="s">
        <v>11</v>
      </c>
      <c r="B864" s="1">
        <v>541942</v>
      </c>
      <c r="C864" s="2">
        <v>45352</v>
      </c>
      <c r="D864" s="3">
        <f t="shared" si="13"/>
        <v>45352</v>
      </c>
      <c r="E864" s="1" t="s">
        <v>46</v>
      </c>
      <c r="F864" s="4">
        <v>0.44166666666666665</v>
      </c>
      <c r="G864" s="67">
        <v>11.29</v>
      </c>
      <c r="H864" s="6">
        <v>22100</v>
      </c>
      <c r="I864" s="6">
        <v>12000</v>
      </c>
    </row>
    <row r="865" spans="1:9" x14ac:dyDescent="0.25">
      <c r="A865" t="s">
        <v>17</v>
      </c>
      <c r="B865" s="1">
        <v>541961</v>
      </c>
      <c r="C865" s="2">
        <v>45352</v>
      </c>
      <c r="D865" s="3">
        <f t="shared" si="13"/>
        <v>45352</v>
      </c>
      <c r="E865" s="1" t="s">
        <v>172</v>
      </c>
      <c r="F865" s="4">
        <v>0.46736111111111112</v>
      </c>
      <c r="G865" s="67">
        <v>8.07</v>
      </c>
      <c r="H865" s="6">
        <v>22100</v>
      </c>
      <c r="I865" s="6">
        <v>12000</v>
      </c>
    </row>
    <row r="866" spans="1:9" x14ac:dyDescent="0.25">
      <c r="A866" t="s">
        <v>13</v>
      </c>
      <c r="B866" s="1">
        <v>541971</v>
      </c>
      <c r="C866" s="2">
        <v>45352</v>
      </c>
      <c r="D866" s="3">
        <f t="shared" si="13"/>
        <v>45352</v>
      </c>
      <c r="E866" s="1" t="s">
        <v>14</v>
      </c>
      <c r="F866" s="4">
        <v>0.49236111111111114</v>
      </c>
      <c r="G866" s="67">
        <v>7.03</v>
      </c>
      <c r="H866" s="6">
        <v>22100</v>
      </c>
      <c r="I866" s="6">
        <v>12000</v>
      </c>
    </row>
    <row r="867" spans="1:9" x14ac:dyDescent="0.25">
      <c r="A867" t="s">
        <v>15</v>
      </c>
      <c r="B867" s="1">
        <v>542008</v>
      </c>
      <c r="C867" s="2">
        <v>45352</v>
      </c>
      <c r="D867" s="3">
        <f t="shared" si="13"/>
        <v>45352</v>
      </c>
      <c r="E867" s="1" t="s">
        <v>16</v>
      </c>
      <c r="F867" s="4">
        <v>0.57013888888888886</v>
      </c>
      <c r="G867" s="67">
        <v>10.11</v>
      </c>
      <c r="H867" s="6">
        <v>22100</v>
      </c>
      <c r="I867" s="6">
        <v>12000</v>
      </c>
    </row>
    <row r="868" spans="1:9" x14ac:dyDescent="0.25">
      <c r="A868" t="s">
        <v>11</v>
      </c>
      <c r="B868" s="1">
        <v>542012</v>
      </c>
      <c r="C868" s="2">
        <v>45352</v>
      </c>
      <c r="D868" s="3">
        <f t="shared" si="13"/>
        <v>45352</v>
      </c>
      <c r="E868" s="1" t="s">
        <v>12</v>
      </c>
      <c r="F868" s="4">
        <v>0.57430555555555551</v>
      </c>
      <c r="G868" s="68">
        <v>8.1199999999999992</v>
      </c>
      <c r="H868" s="6">
        <v>22100</v>
      </c>
      <c r="I868" s="6">
        <v>12000</v>
      </c>
    </row>
    <row r="869" spans="1:9" x14ac:dyDescent="0.25">
      <c r="A869" t="s">
        <v>13</v>
      </c>
      <c r="B869" s="1">
        <v>542052</v>
      </c>
      <c r="C869" s="2">
        <v>45352</v>
      </c>
      <c r="D869" s="3">
        <f t="shared" si="13"/>
        <v>45352</v>
      </c>
      <c r="E869" s="1" t="s">
        <v>14</v>
      </c>
      <c r="F869" s="4">
        <v>0.68263888888888891</v>
      </c>
      <c r="G869" s="68">
        <v>7.3</v>
      </c>
      <c r="H869" s="6">
        <v>22100</v>
      </c>
      <c r="I869" s="6">
        <v>12000</v>
      </c>
    </row>
    <row r="870" spans="1:9" x14ac:dyDescent="0.25">
      <c r="A870" t="s">
        <v>23</v>
      </c>
      <c r="B870" s="1">
        <v>542085</v>
      </c>
      <c r="C870" s="2">
        <v>45352</v>
      </c>
      <c r="D870" s="3">
        <f t="shared" si="13"/>
        <v>45352</v>
      </c>
      <c r="E870" s="1" t="s">
        <v>50</v>
      </c>
      <c r="F870" s="4">
        <v>0.85069444444444442</v>
      </c>
      <c r="G870" s="68">
        <v>6.68</v>
      </c>
      <c r="H870" s="6">
        <v>22100</v>
      </c>
      <c r="I870" s="6">
        <v>12000</v>
      </c>
    </row>
    <row r="871" spans="1:9" x14ac:dyDescent="0.25">
      <c r="A871" t="s">
        <v>23</v>
      </c>
      <c r="B871" s="1">
        <v>542086</v>
      </c>
      <c r="C871" s="2">
        <v>45352</v>
      </c>
      <c r="D871" s="3">
        <f t="shared" si="13"/>
        <v>45352</v>
      </c>
      <c r="E871" s="1" t="s">
        <v>12</v>
      </c>
      <c r="F871" s="4">
        <v>0.86111111111111116</v>
      </c>
      <c r="G871" s="69">
        <v>7.8</v>
      </c>
      <c r="H871" s="6">
        <v>22100</v>
      </c>
      <c r="I871" s="6">
        <v>12000</v>
      </c>
    </row>
    <row r="872" spans="1:9" x14ac:dyDescent="0.25">
      <c r="A872" t="s">
        <v>23</v>
      </c>
      <c r="B872" s="1">
        <v>542088</v>
      </c>
      <c r="C872" s="2">
        <v>45352</v>
      </c>
      <c r="D872" s="3">
        <f t="shared" si="13"/>
        <v>45352</v>
      </c>
      <c r="E872" s="1" t="s">
        <v>172</v>
      </c>
      <c r="F872" s="4">
        <v>0.8618055555555556</v>
      </c>
      <c r="G872" s="70">
        <v>6.28</v>
      </c>
      <c r="H872" s="6">
        <v>22100</v>
      </c>
      <c r="I872" s="6">
        <v>12000</v>
      </c>
    </row>
    <row r="873" spans="1:9" x14ac:dyDescent="0.25">
      <c r="A873" t="s">
        <v>23</v>
      </c>
      <c r="B873" s="1">
        <v>542089</v>
      </c>
      <c r="C873" s="2">
        <v>45352</v>
      </c>
      <c r="D873" s="3">
        <f t="shared" si="13"/>
        <v>45352</v>
      </c>
      <c r="E873" s="1" t="s">
        <v>34</v>
      </c>
      <c r="F873" s="4">
        <v>0.87847222222222221</v>
      </c>
      <c r="G873" s="70">
        <v>6.93</v>
      </c>
      <c r="H873" s="6">
        <v>22100</v>
      </c>
      <c r="I873" s="6">
        <v>12000</v>
      </c>
    </row>
    <row r="874" spans="1:9" x14ac:dyDescent="0.25">
      <c r="A874" t="s">
        <v>24</v>
      </c>
      <c r="B874" s="1">
        <v>542100</v>
      </c>
      <c r="C874" s="2">
        <v>45353</v>
      </c>
      <c r="D874" s="3">
        <f t="shared" si="13"/>
        <v>45353</v>
      </c>
      <c r="E874" s="1" t="s">
        <v>16</v>
      </c>
      <c r="F874" s="4">
        <v>0.25208333333333333</v>
      </c>
      <c r="G874" s="70">
        <v>4.7300000000000004</v>
      </c>
      <c r="H874" s="6">
        <v>22100</v>
      </c>
      <c r="I874" s="6">
        <v>12000</v>
      </c>
    </row>
    <row r="875" spans="1:9" x14ac:dyDescent="0.25">
      <c r="A875" t="s">
        <v>27</v>
      </c>
      <c r="B875" s="1">
        <v>542112</v>
      </c>
      <c r="C875" s="2">
        <v>45353</v>
      </c>
      <c r="D875" s="3">
        <f t="shared" si="13"/>
        <v>45353</v>
      </c>
      <c r="E875" s="1" t="s">
        <v>16</v>
      </c>
      <c r="F875" s="4">
        <v>0.2951388888888889</v>
      </c>
      <c r="G875" s="70">
        <v>10.71</v>
      </c>
      <c r="H875" s="6">
        <v>22100</v>
      </c>
      <c r="I875" s="6">
        <v>12000</v>
      </c>
    </row>
    <row r="876" spans="1:9" x14ac:dyDescent="0.25">
      <c r="A876" t="s">
        <v>25</v>
      </c>
      <c r="B876" s="1">
        <v>542120</v>
      </c>
      <c r="C876" s="2">
        <v>45353</v>
      </c>
      <c r="D876" s="3">
        <f t="shared" si="13"/>
        <v>45353</v>
      </c>
      <c r="E876" s="1" t="s">
        <v>14</v>
      </c>
      <c r="F876" s="4">
        <v>0.31319444444444444</v>
      </c>
      <c r="G876" s="70">
        <v>11.41</v>
      </c>
      <c r="H876" s="6">
        <v>22100</v>
      </c>
      <c r="I876" s="6">
        <v>12000</v>
      </c>
    </row>
    <row r="877" spans="1:9" x14ac:dyDescent="0.25">
      <c r="A877" t="s">
        <v>45</v>
      </c>
      <c r="B877" s="1">
        <v>542121</v>
      </c>
      <c r="C877" s="2">
        <v>45353</v>
      </c>
      <c r="D877" s="3">
        <f t="shared" si="13"/>
        <v>45353</v>
      </c>
      <c r="E877" s="1" t="s">
        <v>51</v>
      </c>
      <c r="F877" s="4">
        <v>0.31388888888888888</v>
      </c>
      <c r="G877" s="70">
        <v>5.54</v>
      </c>
      <c r="H877" s="6">
        <v>22100</v>
      </c>
      <c r="I877" s="6">
        <v>12000</v>
      </c>
    </row>
    <row r="878" spans="1:9" x14ac:dyDescent="0.25">
      <c r="A878" t="s">
        <v>26</v>
      </c>
      <c r="B878" s="1">
        <v>542133</v>
      </c>
      <c r="C878" s="2">
        <v>45353</v>
      </c>
      <c r="D878" s="3">
        <f t="shared" si="13"/>
        <v>45353</v>
      </c>
      <c r="E878" s="1" t="s">
        <v>12</v>
      </c>
      <c r="F878" s="4">
        <v>0.3659722222222222</v>
      </c>
      <c r="G878" s="70">
        <v>11.73</v>
      </c>
      <c r="H878" s="6">
        <v>22100</v>
      </c>
      <c r="I878" s="6">
        <v>12000</v>
      </c>
    </row>
    <row r="879" spans="1:9" x14ac:dyDescent="0.25">
      <c r="A879" t="s">
        <v>24</v>
      </c>
      <c r="B879" s="1">
        <v>542153</v>
      </c>
      <c r="C879" s="2">
        <v>45353</v>
      </c>
      <c r="D879" s="3">
        <f t="shared" si="13"/>
        <v>45353</v>
      </c>
      <c r="E879" s="1" t="s">
        <v>172</v>
      </c>
      <c r="F879" s="4">
        <v>0.39374999999999999</v>
      </c>
      <c r="G879" s="70">
        <v>10.199999999999999</v>
      </c>
      <c r="H879" s="6">
        <v>22100</v>
      </c>
      <c r="I879" s="6">
        <v>12000</v>
      </c>
    </row>
    <row r="880" spans="1:9" x14ac:dyDescent="0.25">
      <c r="A880" t="s">
        <v>25</v>
      </c>
      <c r="B880" s="1">
        <v>542189</v>
      </c>
      <c r="C880" s="2">
        <v>45353</v>
      </c>
      <c r="D880" s="3">
        <f t="shared" si="13"/>
        <v>45353</v>
      </c>
      <c r="E880" s="1" t="s">
        <v>14</v>
      </c>
      <c r="F880" s="4">
        <v>0.46458333333333335</v>
      </c>
      <c r="G880" s="67">
        <v>9.35</v>
      </c>
      <c r="H880" s="6">
        <v>22100</v>
      </c>
      <c r="I880" s="6">
        <v>12000</v>
      </c>
    </row>
    <row r="881" spans="1:9" x14ac:dyDescent="0.25">
      <c r="A881" t="s">
        <v>24</v>
      </c>
      <c r="B881" s="1">
        <v>542204</v>
      </c>
      <c r="C881" s="2">
        <v>45353</v>
      </c>
      <c r="D881" s="3">
        <f t="shared" si="13"/>
        <v>45353</v>
      </c>
      <c r="E881" s="1" t="s">
        <v>33</v>
      </c>
      <c r="F881" s="4">
        <v>0.49305555555555558</v>
      </c>
      <c r="G881" s="67">
        <v>13.47</v>
      </c>
      <c r="H881" s="6">
        <v>22100</v>
      </c>
      <c r="I881" s="6">
        <v>12000</v>
      </c>
    </row>
    <row r="882" spans="1:9" x14ac:dyDescent="0.25">
      <c r="A882" t="s">
        <v>26</v>
      </c>
      <c r="B882" s="1">
        <v>542218</v>
      </c>
      <c r="C882" s="2">
        <v>45353</v>
      </c>
      <c r="D882" s="3">
        <f t="shared" si="13"/>
        <v>45353</v>
      </c>
      <c r="E882" s="1" t="s">
        <v>12</v>
      </c>
      <c r="F882" s="4">
        <v>0.52222222222222225</v>
      </c>
      <c r="G882" s="67">
        <v>5.73</v>
      </c>
      <c r="H882" s="6">
        <v>22100</v>
      </c>
      <c r="I882" s="6">
        <v>12000</v>
      </c>
    </row>
    <row r="883" spans="1:9" x14ac:dyDescent="0.25">
      <c r="A883" t="s">
        <v>24</v>
      </c>
      <c r="B883" s="1">
        <v>542222</v>
      </c>
      <c r="C883" s="2">
        <v>45353</v>
      </c>
      <c r="D883" s="3">
        <f t="shared" si="13"/>
        <v>45353</v>
      </c>
      <c r="E883" s="1" t="s">
        <v>46</v>
      </c>
      <c r="F883" s="4">
        <v>0.52777777777777779</v>
      </c>
      <c r="G883" s="67">
        <v>2.16</v>
      </c>
      <c r="H883" s="6">
        <v>22100</v>
      </c>
      <c r="I883" s="6">
        <v>12000</v>
      </c>
    </row>
    <row r="884" spans="1:9" x14ac:dyDescent="0.25">
      <c r="A884" t="s">
        <v>27</v>
      </c>
      <c r="B884" s="1">
        <v>542232</v>
      </c>
      <c r="C884" s="2">
        <v>45353</v>
      </c>
      <c r="D884" s="3">
        <f t="shared" si="13"/>
        <v>45353</v>
      </c>
      <c r="E884" s="1" t="s">
        <v>16</v>
      </c>
      <c r="F884" s="4">
        <v>0.55763888888888891</v>
      </c>
      <c r="G884" s="68">
        <v>12.15</v>
      </c>
      <c r="H884" s="6">
        <v>22100</v>
      </c>
      <c r="I884" s="6">
        <v>12000</v>
      </c>
    </row>
    <row r="885" spans="1:9" x14ac:dyDescent="0.25">
      <c r="A885" t="s">
        <v>24</v>
      </c>
      <c r="B885" s="1">
        <v>542241</v>
      </c>
      <c r="C885" s="2">
        <v>45353</v>
      </c>
      <c r="D885" s="3">
        <f t="shared" si="13"/>
        <v>45353</v>
      </c>
      <c r="E885" s="1" t="s">
        <v>172</v>
      </c>
      <c r="F885" s="4">
        <v>0.59166666666666667</v>
      </c>
      <c r="G885" s="68">
        <v>8.52</v>
      </c>
      <c r="H885" s="6">
        <v>22100</v>
      </c>
      <c r="I885" s="6">
        <v>12000</v>
      </c>
    </row>
    <row r="886" spans="1:9" x14ac:dyDescent="0.25">
      <c r="A886" t="s">
        <v>23</v>
      </c>
      <c r="B886" s="1">
        <v>542269</v>
      </c>
      <c r="C886" s="2">
        <v>45353</v>
      </c>
      <c r="D886" s="3">
        <f t="shared" si="13"/>
        <v>45353</v>
      </c>
      <c r="E886" s="1" t="s">
        <v>14</v>
      </c>
      <c r="F886" s="4">
        <v>0.7368055555555556</v>
      </c>
      <c r="G886" s="68">
        <v>2.41</v>
      </c>
      <c r="H886" s="6">
        <v>22100</v>
      </c>
      <c r="I886" s="6">
        <v>12000</v>
      </c>
    </row>
    <row r="887" spans="1:9" x14ac:dyDescent="0.25">
      <c r="A887" t="s">
        <v>9</v>
      </c>
      <c r="B887" s="1">
        <v>542281</v>
      </c>
      <c r="C887" s="2">
        <v>45355</v>
      </c>
      <c r="D887" s="3">
        <f t="shared" si="13"/>
        <v>45355</v>
      </c>
      <c r="E887" s="1" t="s">
        <v>10</v>
      </c>
      <c r="F887" s="4">
        <v>0.17291666666666666</v>
      </c>
      <c r="G887" s="69">
        <v>8.5299999999999994</v>
      </c>
      <c r="H887" s="6">
        <v>22100</v>
      </c>
      <c r="I887" s="6">
        <v>12000</v>
      </c>
    </row>
    <row r="888" spans="1:9" x14ac:dyDescent="0.25">
      <c r="A888" t="s">
        <v>37</v>
      </c>
      <c r="B888" s="1">
        <v>542326</v>
      </c>
      <c r="C888" s="2">
        <v>45355</v>
      </c>
      <c r="D888" s="3">
        <f t="shared" si="13"/>
        <v>45355</v>
      </c>
      <c r="E888" s="1" t="s">
        <v>14</v>
      </c>
      <c r="F888" s="4">
        <v>0.32847222222222222</v>
      </c>
      <c r="G888" s="70">
        <v>11.7</v>
      </c>
      <c r="H888" s="6">
        <v>22100</v>
      </c>
      <c r="I888" s="6">
        <v>12000</v>
      </c>
    </row>
    <row r="889" spans="1:9" x14ac:dyDescent="0.25">
      <c r="A889" t="s">
        <v>39</v>
      </c>
      <c r="B889" s="1">
        <v>542342</v>
      </c>
      <c r="C889" s="2">
        <v>45355</v>
      </c>
      <c r="D889" s="3">
        <f t="shared" si="13"/>
        <v>45355</v>
      </c>
      <c r="E889" s="1" t="s">
        <v>12</v>
      </c>
      <c r="F889" s="4">
        <v>0.36180555555555555</v>
      </c>
      <c r="G889" s="70">
        <v>11.86</v>
      </c>
      <c r="H889" s="6">
        <v>22100</v>
      </c>
      <c r="I889" s="6">
        <v>12000</v>
      </c>
    </row>
    <row r="890" spans="1:9" x14ac:dyDescent="0.25">
      <c r="A890" t="s">
        <v>38</v>
      </c>
      <c r="B890" s="1">
        <v>542346</v>
      </c>
      <c r="C890" s="2">
        <v>45355</v>
      </c>
      <c r="D890" s="3">
        <f t="shared" si="13"/>
        <v>45355</v>
      </c>
      <c r="E890" s="1" t="s">
        <v>172</v>
      </c>
      <c r="F890" s="4">
        <v>0.36944444444444446</v>
      </c>
      <c r="G890" s="70">
        <v>13.09</v>
      </c>
      <c r="H890" s="6">
        <v>22100</v>
      </c>
      <c r="I890" s="6">
        <v>12000</v>
      </c>
    </row>
    <row r="891" spans="1:9" x14ac:dyDescent="0.25">
      <c r="A891" t="s">
        <v>36</v>
      </c>
      <c r="B891" s="1">
        <v>542363</v>
      </c>
      <c r="C891" s="2">
        <v>45355</v>
      </c>
      <c r="D891" s="3">
        <f t="shared" si="13"/>
        <v>45355</v>
      </c>
      <c r="E891" s="1" t="s">
        <v>46</v>
      </c>
      <c r="F891" s="4">
        <v>0.40138888888888891</v>
      </c>
      <c r="G891" s="70">
        <v>11.25</v>
      </c>
      <c r="H891" s="6">
        <v>22100</v>
      </c>
      <c r="I891" s="6">
        <v>12000</v>
      </c>
    </row>
    <row r="892" spans="1:9" x14ac:dyDescent="0.25">
      <c r="A892" t="s">
        <v>36</v>
      </c>
      <c r="B892" s="1">
        <v>542405</v>
      </c>
      <c r="C892" s="2">
        <v>45355</v>
      </c>
      <c r="D892" s="3">
        <f t="shared" si="13"/>
        <v>45355</v>
      </c>
      <c r="E892" s="1" t="s">
        <v>30</v>
      </c>
      <c r="F892" s="4">
        <v>0.46527777777777779</v>
      </c>
      <c r="G892" s="70">
        <v>5.18</v>
      </c>
      <c r="H892" s="6">
        <v>22100</v>
      </c>
      <c r="I892" s="6">
        <v>12000</v>
      </c>
    </row>
    <row r="893" spans="1:9" x14ac:dyDescent="0.25">
      <c r="A893" t="s">
        <v>36</v>
      </c>
      <c r="B893" s="1">
        <v>542424</v>
      </c>
      <c r="C893" s="2">
        <v>45355</v>
      </c>
      <c r="D893" s="3">
        <f t="shared" si="13"/>
        <v>45355</v>
      </c>
      <c r="E893" s="1" t="s">
        <v>174</v>
      </c>
      <c r="F893" s="4">
        <v>0.49166666666666664</v>
      </c>
      <c r="G893" s="70">
        <v>0.9</v>
      </c>
      <c r="H893" s="6">
        <v>22100</v>
      </c>
      <c r="I893" s="6">
        <v>12000</v>
      </c>
    </row>
    <row r="894" spans="1:9" x14ac:dyDescent="0.25">
      <c r="A894" t="s">
        <v>37</v>
      </c>
      <c r="B894" s="1">
        <v>542434</v>
      </c>
      <c r="C894" s="2">
        <v>45355</v>
      </c>
      <c r="D894" s="3">
        <f t="shared" si="13"/>
        <v>45355</v>
      </c>
      <c r="E894" s="1" t="s">
        <v>14</v>
      </c>
      <c r="F894" s="4">
        <v>0.5229166666666667</v>
      </c>
      <c r="G894" s="71">
        <v>11.72</v>
      </c>
      <c r="H894" s="6">
        <v>22100</v>
      </c>
      <c r="I894" s="6">
        <v>12000</v>
      </c>
    </row>
    <row r="895" spans="1:9" x14ac:dyDescent="0.25">
      <c r="A895" t="s">
        <v>39</v>
      </c>
      <c r="B895" s="1">
        <v>542455</v>
      </c>
      <c r="C895" s="2">
        <v>45355</v>
      </c>
      <c r="D895" s="3">
        <f t="shared" si="13"/>
        <v>45355</v>
      </c>
      <c r="E895" s="1" t="s">
        <v>12</v>
      </c>
      <c r="F895" s="4">
        <v>0.55069444444444449</v>
      </c>
      <c r="G895" s="71">
        <v>8.0500000000000007</v>
      </c>
      <c r="H895" s="6">
        <v>22100</v>
      </c>
      <c r="I895" s="6">
        <v>12000</v>
      </c>
    </row>
    <row r="896" spans="1:9" x14ac:dyDescent="0.25">
      <c r="A896" t="s">
        <v>36</v>
      </c>
      <c r="B896" s="1">
        <v>542459</v>
      </c>
      <c r="C896" s="2">
        <v>45355</v>
      </c>
      <c r="D896" s="3">
        <f t="shared" si="13"/>
        <v>45355</v>
      </c>
      <c r="E896" s="1" t="s">
        <v>46</v>
      </c>
      <c r="F896" s="4">
        <v>0.55277777777777781</v>
      </c>
      <c r="G896" s="71">
        <v>8.74</v>
      </c>
      <c r="H896" s="6">
        <v>22100</v>
      </c>
      <c r="I896" s="6">
        <v>12000</v>
      </c>
    </row>
    <row r="897" spans="1:9" x14ac:dyDescent="0.25">
      <c r="A897" t="s">
        <v>38</v>
      </c>
      <c r="B897" s="1">
        <v>542485</v>
      </c>
      <c r="C897" s="2">
        <v>45355</v>
      </c>
      <c r="D897" s="3">
        <f t="shared" ref="D897:D960" si="14">+C897</f>
        <v>45355</v>
      </c>
      <c r="E897" s="1" t="s">
        <v>172</v>
      </c>
      <c r="F897" s="4">
        <v>0.59791666666666665</v>
      </c>
      <c r="G897" s="71">
        <v>11.45</v>
      </c>
      <c r="H897" s="6">
        <v>22100</v>
      </c>
      <c r="I897" s="6">
        <v>12000</v>
      </c>
    </row>
    <row r="898" spans="1:9" x14ac:dyDescent="0.25">
      <c r="A898" t="s">
        <v>36</v>
      </c>
      <c r="B898" s="1">
        <v>542524</v>
      </c>
      <c r="C898" s="2">
        <v>45355</v>
      </c>
      <c r="D898" s="3">
        <f t="shared" si="14"/>
        <v>45355</v>
      </c>
      <c r="E898" s="1" t="s">
        <v>46</v>
      </c>
      <c r="F898" s="4">
        <v>0.75486111111111109</v>
      </c>
      <c r="G898" s="71">
        <v>6.14</v>
      </c>
      <c r="H898" s="6">
        <v>22100</v>
      </c>
      <c r="I898" s="6">
        <v>12000</v>
      </c>
    </row>
    <row r="899" spans="1:9" x14ac:dyDescent="0.25">
      <c r="A899" t="s">
        <v>39</v>
      </c>
      <c r="B899" s="1">
        <v>542527</v>
      </c>
      <c r="C899" s="2">
        <v>45355</v>
      </c>
      <c r="D899" s="3">
        <f t="shared" si="14"/>
        <v>45355</v>
      </c>
      <c r="E899" s="1" t="s">
        <v>12</v>
      </c>
      <c r="F899" s="4">
        <v>0.76736111111111116</v>
      </c>
      <c r="G899" s="71">
        <v>6.4</v>
      </c>
      <c r="H899" s="6">
        <v>22100</v>
      </c>
      <c r="I899" s="6">
        <v>12000</v>
      </c>
    </row>
    <row r="900" spans="1:9" x14ac:dyDescent="0.25">
      <c r="A900" t="s">
        <v>36</v>
      </c>
      <c r="B900" s="1">
        <v>542529</v>
      </c>
      <c r="C900" s="2">
        <v>45355</v>
      </c>
      <c r="D900" s="3">
        <f t="shared" si="14"/>
        <v>45355</v>
      </c>
      <c r="E900" s="1" t="s">
        <v>14</v>
      </c>
      <c r="F900" s="4">
        <v>0.77152777777777781</v>
      </c>
      <c r="G900" s="71">
        <v>6.31</v>
      </c>
      <c r="H900" s="6">
        <v>22100</v>
      </c>
      <c r="I900" s="6">
        <v>12000</v>
      </c>
    </row>
    <row r="901" spans="1:9" x14ac:dyDescent="0.25">
      <c r="A901" t="s">
        <v>23</v>
      </c>
      <c r="B901" s="1">
        <v>542556</v>
      </c>
      <c r="C901" s="2">
        <v>45355</v>
      </c>
      <c r="D901" s="3">
        <f t="shared" si="14"/>
        <v>45355</v>
      </c>
      <c r="E901" s="1" t="s">
        <v>16</v>
      </c>
      <c r="F901" s="4">
        <v>0.88541666666666663</v>
      </c>
      <c r="G901" s="71">
        <v>10.02</v>
      </c>
      <c r="H901" s="6">
        <v>22100</v>
      </c>
      <c r="I901" s="6">
        <v>12000</v>
      </c>
    </row>
    <row r="902" spans="1:9" x14ac:dyDescent="0.25">
      <c r="A902" t="s">
        <v>23</v>
      </c>
      <c r="B902" s="1">
        <v>542557</v>
      </c>
      <c r="C902" s="2">
        <v>45355</v>
      </c>
      <c r="D902" s="3">
        <f t="shared" si="14"/>
        <v>45355</v>
      </c>
      <c r="E902" s="1" t="s">
        <v>44</v>
      </c>
      <c r="F902" s="4">
        <v>0.88888888888888884</v>
      </c>
      <c r="G902" s="71">
        <v>9.15</v>
      </c>
      <c r="H902" s="6">
        <v>22100</v>
      </c>
      <c r="I902" s="6">
        <v>12000</v>
      </c>
    </row>
    <row r="903" spans="1:9" x14ac:dyDescent="0.25">
      <c r="A903" t="s">
        <v>23</v>
      </c>
      <c r="B903" s="1">
        <v>542558</v>
      </c>
      <c r="C903" s="2">
        <v>45355</v>
      </c>
      <c r="D903" s="3">
        <f t="shared" si="14"/>
        <v>45355</v>
      </c>
      <c r="E903" s="1" t="s">
        <v>34</v>
      </c>
      <c r="F903" s="4">
        <v>0.89236111111111116</v>
      </c>
      <c r="G903" s="72">
        <v>9.2200000000000006</v>
      </c>
      <c r="H903" s="6">
        <v>22100</v>
      </c>
      <c r="I903" s="6">
        <v>12000</v>
      </c>
    </row>
    <row r="904" spans="1:9" x14ac:dyDescent="0.25">
      <c r="A904" t="s">
        <v>23</v>
      </c>
      <c r="B904" s="1">
        <v>542559</v>
      </c>
      <c r="C904" s="2">
        <v>45355</v>
      </c>
      <c r="D904" s="3">
        <f t="shared" si="14"/>
        <v>45355</v>
      </c>
      <c r="E904" s="1" t="s">
        <v>22</v>
      </c>
      <c r="F904" s="4">
        <v>0.92847222222222225</v>
      </c>
      <c r="G904" s="72">
        <v>10.51</v>
      </c>
      <c r="H904" s="6">
        <v>22100</v>
      </c>
      <c r="I904" s="6">
        <v>12000</v>
      </c>
    </row>
    <row r="905" spans="1:9" x14ac:dyDescent="0.25">
      <c r="A905" t="s">
        <v>11</v>
      </c>
      <c r="B905" s="1">
        <v>542600</v>
      </c>
      <c r="C905" s="2">
        <v>45356</v>
      </c>
      <c r="D905" s="3">
        <f t="shared" si="14"/>
        <v>45356</v>
      </c>
      <c r="E905" s="1" t="s">
        <v>12</v>
      </c>
      <c r="F905" s="4">
        <v>0.35833333333333334</v>
      </c>
      <c r="G905" s="73">
        <v>11.64</v>
      </c>
      <c r="H905" s="6">
        <v>22100</v>
      </c>
      <c r="I905" s="6">
        <v>12000</v>
      </c>
    </row>
    <row r="906" spans="1:9" x14ac:dyDescent="0.25">
      <c r="A906" t="s">
        <v>13</v>
      </c>
      <c r="B906" s="1">
        <v>542601</v>
      </c>
      <c r="C906" s="2">
        <v>45356</v>
      </c>
      <c r="D906" s="3">
        <f t="shared" si="14"/>
        <v>45356</v>
      </c>
      <c r="E906" s="1" t="s">
        <v>14</v>
      </c>
      <c r="F906" s="4">
        <v>0.36041666666666666</v>
      </c>
      <c r="G906" s="72">
        <v>11.23</v>
      </c>
      <c r="H906" s="6">
        <v>22100</v>
      </c>
      <c r="I906" s="6">
        <v>12000</v>
      </c>
    </row>
    <row r="907" spans="1:9" x14ac:dyDescent="0.25">
      <c r="A907" t="s">
        <v>15</v>
      </c>
      <c r="B907" s="1">
        <v>542612</v>
      </c>
      <c r="C907" s="2">
        <v>45356</v>
      </c>
      <c r="D907" s="3">
        <f t="shared" si="14"/>
        <v>45356</v>
      </c>
      <c r="E907" s="1" t="s">
        <v>16</v>
      </c>
      <c r="F907" s="4">
        <v>0.38750000000000001</v>
      </c>
      <c r="G907" s="72">
        <v>10.56</v>
      </c>
      <c r="H907" s="6">
        <v>22100</v>
      </c>
      <c r="I907" s="6">
        <v>12000</v>
      </c>
    </row>
    <row r="908" spans="1:9" x14ac:dyDescent="0.25">
      <c r="A908" s="7" t="s">
        <v>19</v>
      </c>
      <c r="B908" s="8">
        <v>542624</v>
      </c>
      <c r="C908" s="9">
        <v>45356</v>
      </c>
      <c r="D908" s="3">
        <f t="shared" si="14"/>
        <v>45356</v>
      </c>
      <c r="E908" s="8" t="s">
        <v>30</v>
      </c>
      <c r="F908" s="10">
        <v>0.40069444444444446</v>
      </c>
      <c r="G908" s="74">
        <v>3.83</v>
      </c>
      <c r="H908" s="6">
        <v>22100</v>
      </c>
      <c r="I908" s="6">
        <v>12000</v>
      </c>
    </row>
    <row r="909" spans="1:9" x14ac:dyDescent="0.25">
      <c r="A909" t="s">
        <v>17</v>
      </c>
      <c r="B909" s="1">
        <v>542630</v>
      </c>
      <c r="C909" s="2">
        <v>45356</v>
      </c>
      <c r="D909" s="3">
        <f t="shared" si="14"/>
        <v>45356</v>
      </c>
      <c r="E909" s="1" t="s">
        <v>46</v>
      </c>
      <c r="F909" s="4">
        <v>0.40902777777777777</v>
      </c>
      <c r="G909" s="72">
        <v>12.14</v>
      </c>
      <c r="H909" s="6">
        <v>22100</v>
      </c>
      <c r="I909" s="6">
        <v>12000</v>
      </c>
    </row>
    <row r="910" spans="1:9" x14ac:dyDescent="0.25">
      <c r="A910" t="s">
        <v>15</v>
      </c>
      <c r="B910" s="1">
        <v>542671</v>
      </c>
      <c r="C910" s="2">
        <v>45356</v>
      </c>
      <c r="D910" s="3">
        <f t="shared" si="14"/>
        <v>45356</v>
      </c>
      <c r="E910" s="1" t="s">
        <v>20</v>
      </c>
      <c r="F910" s="4">
        <v>0.48402777777777778</v>
      </c>
      <c r="G910" s="72">
        <v>7.02</v>
      </c>
      <c r="H910" s="6">
        <v>22100</v>
      </c>
      <c r="I910" s="6">
        <v>12000</v>
      </c>
    </row>
    <row r="911" spans="1:9" x14ac:dyDescent="0.25">
      <c r="A911" t="s">
        <v>13</v>
      </c>
      <c r="B911" s="1">
        <v>542692</v>
      </c>
      <c r="C911" s="2">
        <v>45356</v>
      </c>
      <c r="D911" s="3">
        <f t="shared" si="14"/>
        <v>45356</v>
      </c>
      <c r="E911" s="1" t="s">
        <v>14</v>
      </c>
      <c r="F911" s="4">
        <v>0.52500000000000002</v>
      </c>
      <c r="G911" s="72">
        <v>8.06</v>
      </c>
      <c r="H911" s="6">
        <v>22100</v>
      </c>
      <c r="I911" s="6">
        <v>12000</v>
      </c>
    </row>
    <row r="912" spans="1:9" x14ac:dyDescent="0.25">
      <c r="A912" t="s">
        <v>11</v>
      </c>
      <c r="B912" s="1">
        <v>542704</v>
      </c>
      <c r="C912" s="2">
        <v>45356</v>
      </c>
      <c r="D912" s="3">
        <f t="shared" si="14"/>
        <v>45356</v>
      </c>
      <c r="E912" s="1" t="s">
        <v>12</v>
      </c>
      <c r="F912" s="4">
        <v>0.55486111111111114</v>
      </c>
      <c r="G912" s="72">
        <v>10.76</v>
      </c>
      <c r="H912" s="6">
        <v>22100</v>
      </c>
      <c r="I912" s="6">
        <v>12000</v>
      </c>
    </row>
    <row r="913" spans="1:9" x14ac:dyDescent="0.25">
      <c r="A913" t="s">
        <v>17</v>
      </c>
      <c r="B913" s="1">
        <v>542719</v>
      </c>
      <c r="C913" s="2">
        <v>45356</v>
      </c>
      <c r="D913" s="3">
        <f t="shared" si="14"/>
        <v>45356</v>
      </c>
      <c r="E913" s="1" t="s">
        <v>46</v>
      </c>
      <c r="F913" s="4">
        <v>0.57847222222222228</v>
      </c>
      <c r="G913" s="75">
        <v>10.81</v>
      </c>
      <c r="H913" s="6">
        <v>22100</v>
      </c>
      <c r="I913" s="6">
        <v>12000</v>
      </c>
    </row>
    <row r="914" spans="1:9" x14ac:dyDescent="0.25">
      <c r="A914" t="s">
        <v>17</v>
      </c>
      <c r="B914" s="1">
        <v>542744</v>
      </c>
      <c r="C914" s="2">
        <v>45356</v>
      </c>
      <c r="D914" s="3">
        <f t="shared" si="14"/>
        <v>45356</v>
      </c>
      <c r="E914" s="1" t="s">
        <v>29</v>
      </c>
      <c r="F914" s="4">
        <v>0.6430555555555556</v>
      </c>
      <c r="G914" s="75">
        <v>1.81</v>
      </c>
      <c r="H914" s="6">
        <v>22100</v>
      </c>
      <c r="I914" s="6">
        <v>12000</v>
      </c>
    </row>
    <row r="915" spans="1:9" x14ac:dyDescent="0.25">
      <c r="A915" t="s">
        <v>11</v>
      </c>
      <c r="B915" s="1">
        <v>542767</v>
      </c>
      <c r="C915" s="2">
        <v>45356</v>
      </c>
      <c r="D915" s="3">
        <f t="shared" si="14"/>
        <v>45356</v>
      </c>
      <c r="E915" s="1" t="s">
        <v>12</v>
      </c>
      <c r="F915" s="4">
        <v>0.7416666666666667</v>
      </c>
      <c r="G915" s="75">
        <v>10.35</v>
      </c>
      <c r="H915" s="6">
        <v>22100</v>
      </c>
      <c r="I915" s="6">
        <v>12000</v>
      </c>
    </row>
    <row r="916" spans="1:9" x14ac:dyDescent="0.25">
      <c r="A916" t="s">
        <v>13</v>
      </c>
      <c r="B916" s="1">
        <v>542768</v>
      </c>
      <c r="C916" s="2">
        <v>45356</v>
      </c>
      <c r="D916" s="3">
        <f t="shared" si="14"/>
        <v>45356</v>
      </c>
      <c r="E916" s="1" t="s">
        <v>14</v>
      </c>
      <c r="F916" s="4">
        <v>0.74444444444444446</v>
      </c>
      <c r="G916" s="75">
        <v>7.03</v>
      </c>
      <c r="H916" s="6">
        <v>22100</v>
      </c>
      <c r="I916" s="6">
        <v>12000</v>
      </c>
    </row>
    <row r="917" spans="1:9" x14ac:dyDescent="0.25">
      <c r="A917" t="s">
        <v>15</v>
      </c>
      <c r="B917" s="1">
        <v>542769</v>
      </c>
      <c r="C917" s="2">
        <v>45356</v>
      </c>
      <c r="D917" s="3">
        <f t="shared" si="14"/>
        <v>45356</v>
      </c>
      <c r="E917" s="1" t="s">
        <v>20</v>
      </c>
      <c r="F917" s="4">
        <v>0.74513888888888891</v>
      </c>
      <c r="G917" s="76">
        <v>7.95</v>
      </c>
      <c r="H917" s="6">
        <v>22100</v>
      </c>
      <c r="I917" s="6">
        <v>12000</v>
      </c>
    </row>
    <row r="918" spans="1:9" x14ac:dyDescent="0.25">
      <c r="A918" t="s">
        <v>17</v>
      </c>
      <c r="B918" s="1">
        <v>542772</v>
      </c>
      <c r="C918" s="2">
        <v>45356</v>
      </c>
      <c r="D918" s="3">
        <f t="shared" si="14"/>
        <v>45356</v>
      </c>
      <c r="E918" s="1" t="s">
        <v>172</v>
      </c>
      <c r="F918" s="4">
        <v>0.75</v>
      </c>
      <c r="G918" s="76">
        <v>13.19</v>
      </c>
      <c r="H918" s="6">
        <v>22100</v>
      </c>
      <c r="I918" s="6">
        <v>12000</v>
      </c>
    </row>
    <row r="919" spans="1:9" x14ac:dyDescent="0.25">
      <c r="A919" t="s">
        <v>15</v>
      </c>
      <c r="B919" s="1">
        <v>542775</v>
      </c>
      <c r="C919" s="2">
        <v>45356</v>
      </c>
      <c r="D919" s="3">
        <f t="shared" si="14"/>
        <v>45356</v>
      </c>
      <c r="E919" s="1" t="s">
        <v>16</v>
      </c>
      <c r="F919" s="4">
        <v>0.76666666666666672</v>
      </c>
      <c r="G919" s="76">
        <v>14.35</v>
      </c>
      <c r="H919" s="6">
        <v>22100</v>
      </c>
      <c r="I919" s="6">
        <v>12000</v>
      </c>
    </row>
    <row r="920" spans="1:9" x14ac:dyDescent="0.25">
      <c r="A920" t="s">
        <v>17</v>
      </c>
      <c r="B920" s="1">
        <v>542781</v>
      </c>
      <c r="C920" s="2">
        <v>45356</v>
      </c>
      <c r="D920" s="3">
        <f t="shared" si="14"/>
        <v>45356</v>
      </c>
      <c r="E920" s="1" t="s">
        <v>56</v>
      </c>
      <c r="F920" s="4">
        <v>0.77777777777777779</v>
      </c>
      <c r="G920" s="76">
        <v>15.81</v>
      </c>
      <c r="H920" s="6">
        <v>22100</v>
      </c>
      <c r="I920" s="6">
        <v>12000</v>
      </c>
    </row>
    <row r="921" spans="1:9" x14ac:dyDescent="0.25">
      <c r="A921" t="s">
        <v>17</v>
      </c>
      <c r="B921" s="1">
        <v>542793</v>
      </c>
      <c r="C921" s="2">
        <v>45356</v>
      </c>
      <c r="D921" s="3">
        <f t="shared" si="14"/>
        <v>45356</v>
      </c>
      <c r="E921" s="1" t="s">
        <v>46</v>
      </c>
      <c r="F921" s="4">
        <v>0.80208333333333337</v>
      </c>
      <c r="G921" s="76">
        <v>9.2899999999999991</v>
      </c>
      <c r="H921" s="6">
        <v>22100</v>
      </c>
      <c r="I921" s="6">
        <v>12000</v>
      </c>
    </row>
    <row r="922" spans="1:9" x14ac:dyDescent="0.25">
      <c r="A922" t="s">
        <v>23</v>
      </c>
      <c r="B922" s="1">
        <v>542796</v>
      </c>
      <c r="C922" s="2">
        <v>45356</v>
      </c>
      <c r="D922" s="3">
        <f t="shared" si="14"/>
        <v>45356</v>
      </c>
      <c r="E922" s="1" t="s">
        <v>44</v>
      </c>
      <c r="F922" s="4">
        <v>0.81458333333333333</v>
      </c>
      <c r="G922" s="76">
        <v>5.0599999999999996</v>
      </c>
      <c r="H922" s="6">
        <v>22100</v>
      </c>
      <c r="I922" s="6">
        <v>12000</v>
      </c>
    </row>
    <row r="923" spans="1:9" x14ac:dyDescent="0.25">
      <c r="A923" t="s">
        <v>25</v>
      </c>
      <c r="B923" s="1">
        <v>542835</v>
      </c>
      <c r="C923" s="2">
        <v>45357</v>
      </c>
      <c r="D923" s="3">
        <f t="shared" si="14"/>
        <v>45357</v>
      </c>
      <c r="E923" s="1" t="s">
        <v>14</v>
      </c>
      <c r="F923" s="4">
        <v>0.31111111111111112</v>
      </c>
      <c r="G923" s="76">
        <v>11.44</v>
      </c>
      <c r="H923" s="6">
        <v>22100</v>
      </c>
      <c r="I923" s="6">
        <v>12000</v>
      </c>
    </row>
    <row r="924" spans="1:9" x14ac:dyDescent="0.25">
      <c r="A924" t="s">
        <v>24</v>
      </c>
      <c r="B924" s="1">
        <v>542850</v>
      </c>
      <c r="C924" s="2">
        <v>45357</v>
      </c>
      <c r="D924" s="3">
        <f t="shared" si="14"/>
        <v>45357</v>
      </c>
      <c r="E924" s="1" t="s">
        <v>46</v>
      </c>
      <c r="F924" s="4">
        <v>0.35486111111111113</v>
      </c>
      <c r="G924" s="76">
        <v>12.43</v>
      </c>
      <c r="H924" s="6">
        <v>22100</v>
      </c>
      <c r="I924" s="6">
        <v>12000</v>
      </c>
    </row>
    <row r="925" spans="1:9" x14ac:dyDescent="0.25">
      <c r="A925" t="s">
        <v>24</v>
      </c>
      <c r="B925" s="1">
        <v>542851</v>
      </c>
      <c r="C925" s="2">
        <v>45357</v>
      </c>
      <c r="D925" s="3">
        <f t="shared" si="14"/>
        <v>45357</v>
      </c>
      <c r="E925" s="1" t="s">
        <v>172</v>
      </c>
      <c r="F925" s="4">
        <v>0.35555555555555557</v>
      </c>
      <c r="G925" s="76">
        <v>10.83</v>
      </c>
      <c r="H925" s="6">
        <v>22100</v>
      </c>
      <c r="I925" s="6">
        <v>12000</v>
      </c>
    </row>
    <row r="926" spans="1:9" x14ac:dyDescent="0.25">
      <c r="A926" t="s">
        <v>27</v>
      </c>
      <c r="B926" s="1">
        <v>542854</v>
      </c>
      <c r="C926" s="2">
        <v>45357</v>
      </c>
      <c r="D926" s="3">
        <f t="shared" si="14"/>
        <v>45357</v>
      </c>
      <c r="E926" s="1" t="s">
        <v>16</v>
      </c>
      <c r="F926" s="4">
        <v>0.37152777777777779</v>
      </c>
      <c r="G926" s="77">
        <v>13.11</v>
      </c>
      <c r="H926" s="6">
        <v>22100</v>
      </c>
      <c r="I926" s="6">
        <v>12000</v>
      </c>
    </row>
    <row r="927" spans="1:9" x14ac:dyDescent="0.25">
      <c r="A927" t="s">
        <v>26</v>
      </c>
      <c r="B927" s="1">
        <v>542859</v>
      </c>
      <c r="C927" s="2">
        <v>45357</v>
      </c>
      <c r="D927" s="3">
        <f t="shared" si="14"/>
        <v>45357</v>
      </c>
      <c r="E927" s="1" t="s">
        <v>12</v>
      </c>
      <c r="F927" s="4">
        <v>0.37986111111111109</v>
      </c>
      <c r="G927" s="77">
        <v>12.7</v>
      </c>
      <c r="H927" s="6">
        <v>22100</v>
      </c>
      <c r="I927" s="6">
        <v>12000</v>
      </c>
    </row>
    <row r="928" spans="1:9" x14ac:dyDescent="0.25">
      <c r="A928" t="s">
        <v>24</v>
      </c>
      <c r="B928" s="1">
        <v>542897</v>
      </c>
      <c r="C928" s="2">
        <v>45357</v>
      </c>
      <c r="D928" s="3">
        <f t="shared" si="14"/>
        <v>45357</v>
      </c>
      <c r="E928" s="1" t="s">
        <v>175</v>
      </c>
      <c r="F928" s="4">
        <v>0.46041666666666664</v>
      </c>
      <c r="G928" s="77">
        <v>9.33</v>
      </c>
      <c r="H928" s="6">
        <v>22100</v>
      </c>
      <c r="I928" s="6">
        <v>12000</v>
      </c>
    </row>
    <row r="929" spans="1:9" x14ac:dyDescent="0.25">
      <c r="A929" t="s">
        <v>25</v>
      </c>
      <c r="B929" s="1">
        <v>542898</v>
      </c>
      <c r="C929" s="2">
        <v>45357</v>
      </c>
      <c r="D929" s="3">
        <f t="shared" si="14"/>
        <v>45357</v>
      </c>
      <c r="E929" s="1" t="s">
        <v>14</v>
      </c>
      <c r="F929" s="4">
        <v>0.46111111111111114</v>
      </c>
      <c r="G929" s="77">
        <v>8.91</v>
      </c>
      <c r="H929" s="6">
        <v>22100</v>
      </c>
      <c r="I929" s="6">
        <v>12000</v>
      </c>
    </row>
    <row r="930" spans="1:9" x14ac:dyDescent="0.25">
      <c r="A930" t="s">
        <v>27</v>
      </c>
      <c r="B930" s="1">
        <v>542946</v>
      </c>
      <c r="C930" s="2">
        <v>45357</v>
      </c>
      <c r="D930" s="3">
        <f t="shared" si="14"/>
        <v>45357</v>
      </c>
      <c r="E930" s="1" t="s">
        <v>16</v>
      </c>
      <c r="F930" s="4">
        <v>0.54861111111111116</v>
      </c>
      <c r="G930" s="77">
        <v>12.51</v>
      </c>
      <c r="H930" s="6">
        <v>22100</v>
      </c>
      <c r="I930" s="6">
        <v>12000</v>
      </c>
    </row>
    <row r="931" spans="1:9" x14ac:dyDescent="0.25">
      <c r="A931" t="s">
        <v>25</v>
      </c>
      <c r="B931" s="1">
        <v>542958</v>
      </c>
      <c r="C931" s="2">
        <v>45357</v>
      </c>
      <c r="D931" s="3">
        <f t="shared" si="14"/>
        <v>45357</v>
      </c>
      <c r="E931" s="1" t="s">
        <v>14</v>
      </c>
      <c r="F931" s="4">
        <v>0.58263888888888893</v>
      </c>
      <c r="G931" s="77">
        <v>8.5399999999999991</v>
      </c>
      <c r="H931" s="6">
        <v>22100</v>
      </c>
      <c r="I931" s="6">
        <v>12000</v>
      </c>
    </row>
    <row r="932" spans="1:9" x14ac:dyDescent="0.25">
      <c r="A932" t="s">
        <v>24</v>
      </c>
      <c r="B932" s="1">
        <v>542965</v>
      </c>
      <c r="C932" s="2">
        <v>45357</v>
      </c>
      <c r="D932" s="3">
        <f t="shared" si="14"/>
        <v>45357</v>
      </c>
      <c r="E932" s="1" t="s">
        <v>46</v>
      </c>
      <c r="F932" s="4">
        <v>0.6</v>
      </c>
      <c r="G932" s="77">
        <v>13.44</v>
      </c>
      <c r="H932" s="6">
        <v>22100</v>
      </c>
      <c r="I932" s="6">
        <v>12000</v>
      </c>
    </row>
    <row r="933" spans="1:9" x14ac:dyDescent="0.25">
      <c r="A933" t="s">
        <v>26</v>
      </c>
      <c r="B933" s="1">
        <v>542975</v>
      </c>
      <c r="C933" s="2">
        <v>45357</v>
      </c>
      <c r="D933" s="3">
        <f t="shared" si="14"/>
        <v>45357</v>
      </c>
      <c r="E933" s="1" t="s">
        <v>12</v>
      </c>
      <c r="F933" s="4">
        <v>0.62361111111111112</v>
      </c>
      <c r="G933" s="77">
        <v>12.58</v>
      </c>
      <c r="H933" s="6">
        <v>22100</v>
      </c>
      <c r="I933" s="6">
        <v>12000</v>
      </c>
    </row>
    <row r="934" spans="1:9" x14ac:dyDescent="0.25">
      <c r="A934" t="s">
        <v>24</v>
      </c>
      <c r="B934" s="1">
        <v>542985</v>
      </c>
      <c r="C934" s="2">
        <v>45357</v>
      </c>
      <c r="D934" s="3">
        <f t="shared" si="14"/>
        <v>45357</v>
      </c>
      <c r="E934" s="1" t="s">
        <v>30</v>
      </c>
      <c r="F934" s="4">
        <v>0.64513888888888893</v>
      </c>
      <c r="G934" s="77">
        <v>5.62</v>
      </c>
      <c r="H934" s="6">
        <v>22100</v>
      </c>
      <c r="I934" s="6">
        <v>12000</v>
      </c>
    </row>
    <row r="935" spans="1:9" x14ac:dyDescent="0.25">
      <c r="A935" t="s">
        <v>27</v>
      </c>
      <c r="B935" s="1">
        <v>542993</v>
      </c>
      <c r="C935" s="2">
        <v>45357</v>
      </c>
      <c r="D935" s="3">
        <f t="shared" si="14"/>
        <v>45357</v>
      </c>
      <c r="E935" s="1" t="s">
        <v>16</v>
      </c>
      <c r="F935" s="4">
        <v>0.68263888888888891</v>
      </c>
      <c r="G935" s="77">
        <v>5.3</v>
      </c>
      <c r="H935" s="6">
        <v>22100</v>
      </c>
      <c r="I935" s="6">
        <v>12000</v>
      </c>
    </row>
    <row r="936" spans="1:9" x14ac:dyDescent="0.25">
      <c r="A936" t="s">
        <v>23</v>
      </c>
      <c r="B936" s="1">
        <v>543027</v>
      </c>
      <c r="C936" s="2">
        <v>45357</v>
      </c>
      <c r="D936" s="3">
        <f t="shared" si="14"/>
        <v>45357</v>
      </c>
      <c r="E936" s="1" t="s">
        <v>172</v>
      </c>
      <c r="F936" s="4">
        <v>0.85138888888888886</v>
      </c>
      <c r="G936" s="77">
        <v>5.15</v>
      </c>
      <c r="H936" s="6">
        <v>22100</v>
      </c>
      <c r="I936" s="6">
        <v>12000</v>
      </c>
    </row>
    <row r="937" spans="1:9" x14ac:dyDescent="0.25">
      <c r="A937" t="s">
        <v>23</v>
      </c>
      <c r="B937" s="1">
        <v>543030</v>
      </c>
      <c r="C937" s="2">
        <v>45357</v>
      </c>
      <c r="D937" s="3">
        <f t="shared" si="14"/>
        <v>45357</v>
      </c>
      <c r="E937" s="1" t="s">
        <v>34</v>
      </c>
      <c r="F937" s="4">
        <v>0.85833333333333328</v>
      </c>
      <c r="G937" s="78">
        <v>5.82</v>
      </c>
      <c r="H937" s="6">
        <v>22100</v>
      </c>
      <c r="I937" s="6">
        <v>12000</v>
      </c>
    </row>
    <row r="938" spans="1:9" x14ac:dyDescent="0.25">
      <c r="A938" t="s">
        <v>23</v>
      </c>
      <c r="B938" s="1">
        <v>543031</v>
      </c>
      <c r="C938" s="2">
        <v>45357</v>
      </c>
      <c r="D938" s="3">
        <f t="shared" si="14"/>
        <v>45357</v>
      </c>
      <c r="E938" s="1" t="s">
        <v>16</v>
      </c>
      <c r="F938" s="4">
        <v>0.86597222222222225</v>
      </c>
      <c r="G938" s="78">
        <v>6.83</v>
      </c>
      <c r="H938" s="6">
        <v>22100</v>
      </c>
      <c r="I938" s="6">
        <v>12000</v>
      </c>
    </row>
    <row r="939" spans="1:9" x14ac:dyDescent="0.25">
      <c r="A939" t="s">
        <v>23</v>
      </c>
      <c r="B939" s="1">
        <v>543032</v>
      </c>
      <c r="C939" s="2">
        <v>45357</v>
      </c>
      <c r="D939" s="3">
        <f t="shared" si="14"/>
        <v>45357</v>
      </c>
      <c r="E939" s="1" t="s">
        <v>12</v>
      </c>
      <c r="F939" s="4">
        <v>0.86944444444444446</v>
      </c>
      <c r="G939" s="78">
        <v>5.99</v>
      </c>
      <c r="H939" s="6">
        <v>22100</v>
      </c>
      <c r="I939" s="6">
        <v>12000</v>
      </c>
    </row>
    <row r="940" spans="1:9" x14ac:dyDescent="0.25">
      <c r="A940" t="s">
        <v>36</v>
      </c>
      <c r="B940" s="1">
        <v>543074</v>
      </c>
      <c r="C940" s="2">
        <v>45358</v>
      </c>
      <c r="D940" s="3">
        <f t="shared" si="14"/>
        <v>45358</v>
      </c>
      <c r="E940" s="1" t="s">
        <v>172</v>
      </c>
      <c r="F940" s="4">
        <v>0.33750000000000002</v>
      </c>
      <c r="G940" s="79">
        <v>9.7799999999999994</v>
      </c>
      <c r="H940" s="6">
        <v>22100</v>
      </c>
      <c r="I940" s="6">
        <v>12000</v>
      </c>
    </row>
    <row r="941" spans="1:9" x14ac:dyDescent="0.25">
      <c r="A941" t="s">
        <v>37</v>
      </c>
      <c r="B941" s="1">
        <v>543075</v>
      </c>
      <c r="C941" s="2">
        <v>45358</v>
      </c>
      <c r="D941" s="3">
        <f t="shared" si="14"/>
        <v>45358</v>
      </c>
      <c r="E941" s="1" t="s">
        <v>14</v>
      </c>
      <c r="F941" s="4">
        <v>0.34027777777777779</v>
      </c>
      <c r="G941" s="79">
        <v>9.57</v>
      </c>
      <c r="H941" s="6">
        <v>22100</v>
      </c>
      <c r="I941" s="6">
        <v>12000</v>
      </c>
    </row>
    <row r="942" spans="1:9" x14ac:dyDescent="0.25">
      <c r="A942" t="s">
        <v>39</v>
      </c>
      <c r="B942" s="1">
        <v>543093</v>
      </c>
      <c r="C942" s="2">
        <v>45358</v>
      </c>
      <c r="D942" s="3">
        <f t="shared" si="14"/>
        <v>45358</v>
      </c>
      <c r="E942" s="1" t="s">
        <v>12</v>
      </c>
      <c r="F942" s="4">
        <v>0.37986111111111109</v>
      </c>
      <c r="G942" s="79">
        <v>11.32</v>
      </c>
      <c r="H942" s="6">
        <v>22100</v>
      </c>
      <c r="I942" s="6">
        <v>12000</v>
      </c>
    </row>
    <row r="943" spans="1:9" x14ac:dyDescent="0.25">
      <c r="A943" t="s">
        <v>38</v>
      </c>
      <c r="B943" s="1">
        <v>543100</v>
      </c>
      <c r="C943" s="2">
        <v>45358</v>
      </c>
      <c r="D943" s="3">
        <f t="shared" si="14"/>
        <v>45358</v>
      </c>
      <c r="E943" s="1" t="s">
        <v>16</v>
      </c>
      <c r="F943" s="4">
        <v>0.39166666666666666</v>
      </c>
      <c r="G943" s="79">
        <v>13.02</v>
      </c>
      <c r="H943" s="6">
        <v>22100</v>
      </c>
      <c r="I943" s="6">
        <v>12000</v>
      </c>
    </row>
    <row r="944" spans="1:9" x14ac:dyDescent="0.25">
      <c r="A944" t="s">
        <v>36</v>
      </c>
      <c r="B944" s="1">
        <v>543151</v>
      </c>
      <c r="C944" s="2">
        <v>45358</v>
      </c>
      <c r="D944" s="3">
        <f t="shared" si="14"/>
        <v>45358</v>
      </c>
      <c r="E944" s="1" t="s">
        <v>40</v>
      </c>
      <c r="F944" s="4">
        <v>0.47083333333333333</v>
      </c>
      <c r="G944" s="79">
        <v>0.91</v>
      </c>
      <c r="H944" s="6">
        <v>22100</v>
      </c>
      <c r="I944" s="6">
        <v>12000</v>
      </c>
    </row>
    <row r="945" spans="1:9" x14ac:dyDescent="0.25">
      <c r="A945" t="s">
        <v>37</v>
      </c>
      <c r="B945" s="1">
        <v>543155</v>
      </c>
      <c r="C945" s="2">
        <v>45358</v>
      </c>
      <c r="D945" s="3">
        <f t="shared" si="14"/>
        <v>45358</v>
      </c>
      <c r="E945" s="1" t="s">
        <v>14</v>
      </c>
      <c r="F945" s="4">
        <v>0.47569444444444442</v>
      </c>
      <c r="G945" s="79">
        <v>6.15</v>
      </c>
      <c r="H945" s="6">
        <v>22100</v>
      </c>
      <c r="I945" s="6">
        <v>12000</v>
      </c>
    </row>
    <row r="946" spans="1:9" x14ac:dyDescent="0.25">
      <c r="A946" t="s">
        <v>38</v>
      </c>
      <c r="B946" s="1">
        <v>543172</v>
      </c>
      <c r="C946" s="2">
        <v>45358</v>
      </c>
      <c r="D946" s="3">
        <f t="shared" si="14"/>
        <v>45358</v>
      </c>
      <c r="E946" s="1" t="s">
        <v>16</v>
      </c>
      <c r="F946" s="4">
        <v>0.5</v>
      </c>
      <c r="G946" s="79">
        <v>5.36</v>
      </c>
      <c r="H946" s="6">
        <v>22100</v>
      </c>
      <c r="I946" s="6">
        <v>12000</v>
      </c>
    </row>
    <row r="947" spans="1:9" x14ac:dyDescent="0.25">
      <c r="A947" t="s">
        <v>36</v>
      </c>
      <c r="B947" s="1">
        <v>543186</v>
      </c>
      <c r="C947" s="2">
        <v>45358</v>
      </c>
      <c r="D947" s="3">
        <f t="shared" si="14"/>
        <v>45358</v>
      </c>
      <c r="E947" s="1" t="s">
        <v>172</v>
      </c>
      <c r="F947" s="4">
        <v>0.52777777777777779</v>
      </c>
      <c r="G947" s="79">
        <v>10.38</v>
      </c>
      <c r="H947" s="6">
        <v>22100</v>
      </c>
      <c r="I947" s="6">
        <v>12000</v>
      </c>
    </row>
    <row r="948" spans="1:9" x14ac:dyDescent="0.25">
      <c r="A948" t="s">
        <v>39</v>
      </c>
      <c r="B948" s="1">
        <v>543190</v>
      </c>
      <c r="C948" s="2">
        <v>45358</v>
      </c>
      <c r="D948" s="3">
        <f t="shared" si="14"/>
        <v>45358</v>
      </c>
      <c r="E948" s="1" t="s">
        <v>12</v>
      </c>
      <c r="F948" s="4">
        <v>0.53472222222222221</v>
      </c>
      <c r="G948" s="80">
        <v>8.36</v>
      </c>
      <c r="H948" s="6">
        <v>22100</v>
      </c>
      <c r="I948" s="6">
        <v>12000</v>
      </c>
    </row>
    <row r="949" spans="1:9" x14ac:dyDescent="0.25">
      <c r="A949" t="s">
        <v>36</v>
      </c>
      <c r="B949" s="1">
        <v>543222</v>
      </c>
      <c r="C949" s="2">
        <v>45358</v>
      </c>
      <c r="D949" s="3">
        <f t="shared" si="14"/>
        <v>45358</v>
      </c>
      <c r="E949" s="1" t="s">
        <v>40</v>
      </c>
      <c r="F949" s="4">
        <v>0.63472222222222219</v>
      </c>
      <c r="G949" s="80">
        <v>0.85</v>
      </c>
      <c r="H949" s="6">
        <v>22100</v>
      </c>
      <c r="I949" s="6">
        <v>12000</v>
      </c>
    </row>
    <row r="950" spans="1:9" x14ac:dyDescent="0.25">
      <c r="A950" t="s">
        <v>23</v>
      </c>
      <c r="B950" s="1">
        <v>543254</v>
      </c>
      <c r="C950" s="2">
        <v>45358</v>
      </c>
      <c r="D950" s="3">
        <f t="shared" si="14"/>
        <v>45358</v>
      </c>
      <c r="E950" s="1" t="s">
        <v>14</v>
      </c>
      <c r="F950" s="4">
        <v>0.8041666666666667</v>
      </c>
      <c r="G950" s="80">
        <v>4.22</v>
      </c>
      <c r="H950" s="6">
        <v>22100</v>
      </c>
      <c r="I950" s="6">
        <v>12000</v>
      </c>
    </row>
    <row r="951" spans="1:9" x14ac:dyDescent="0.25">
      <c r="A951" t="s">
        <v>45</v>
      </c>
      <c r="B951" s="1">
        <v>543272</v>
      </c>
      <c r="C951" s="2">
        <v>45359</v>
      </c>
      <c r="D951" s="3">
        <f t="shared" si="14"/>
        <v>45359</v>
      </c>
      <c r="E951" s="1" t="s">
        <v>90</v>
      </c>
      <c r="F951" s="4">
        <v>0.17222222222222222</v>
      </c>
      <c r="G951" s="80">
        <v>8.27</v>
      </c>
      <c r="H951" s="6">
        <v>22100</v>
      </c>
      <c r="I951" s="6">
        <v>12000</v>
      </c>
    </row>
    <row r="952" spans="1:9" x14ac:dyDescent="0.25">
      <c r="A952" t="s">
        <v>13</v>
      </c>
      <c r="B952" s="1">
        <v>543289</v>
      </c>
      <c r="C952" s="2">
        <v>45359</v>
      </c>
      <c r="D952" s="3">
        <f t="shared" si="14"/>
        <v>45359</v>
      </c>
      <c r="E952" s="1" t="s">
        <v>14</v>
      </c>
      <c r="F952" s="4">
        <v>0.34027777777777779</v>
      </c>
      <c r="G952" s="80">
        <v>10.02</v>
      </c>
      <c r="H952" s="6">
        <v>22100</v>
      </c>
      <c r="I952" s="6">
        <v>12000</v>
      </c>
    </row>
    <row r="953" spans="1:9" x14ac:dyDescent="0.25">
      <c r="A953" t="s">
        <v>11</v>
      </c>
      <c r="B953" s="1">
        <v>543293</v>
      </c>
      <c r="C953" s="2">
        <v>45359</v>
      </c>
      <c r="D953" s="3">
        <f t="shared" si="14"/>
        <v>45359</v>
      </c>
      <c r="E953" s="1" t="s">
        <v>12</v>
      </c>
      <c r="F953" s="4">
        <v>0.34583333333333333</v>
      </c>
      <c r="G953" s="81">
        <v>11.29</v>
      </c>
      <c r="H953" s="6">
        <v>22100</v>
      </c>
      <c r="I953" s="6">
        <v>12000</v>
      </c>
    </row>
    <row r="954" spans="1:9" x14ac:dyDescent="0.25">
      <c r="A954" t="s">
        <v>17</v>
      </c>
      <c r="B954" s="1">
        <v>543300</v>
      </c>
      <c r="C954" s="2">
        <v>45359</v>
      </c>
      <c r="D954" s="3">
        <f t="shared" si="14"/>
        <v>45359</v>
      </c>
      <c r="E954" s="1" t="s">
        <v>172</v>
      </c>
      <c r="F954" s="4">
        <v>0.35902777777777778</v>
      </c>
      <c r="G954" s="81">
        <v>11.5</v>
      </c>
      <c r="H954" s="6">
        <v>22100</v>
      </c>
      <c r="I954" s="6">
        <v>12000</v>
      </c>
    </row>
    <row r="955" spans="1:9" x14ac:dyDescent="0.25">
      <c r="A955" t="s">
        <v>17</v>
      </c>
      <c r="B955" s="1">
        <v>543301</v>
      </c>
      <c r="C955" s="2">
        <v>45359</v>
      </c>
      <c r="D955" s="3">
        <f t="shared" si="14"/>
        <v>45359</v>
      </c>
      <c r="E955" s="1" t="s">
        <v>30</v>
      </c>
      <c r="F955" s="4">
        <v>0.35972222222222222</v>
      </c>
      <c r="G955" s="81">
        <v>6.89</v>
      </c>
      <c r="H955" s="6">
        <v>22100</v>
      </c>
      <c r="I955" s="6">
        <v>12000</v>
      </c>
    </row>
    <row r="956" spans="1:9" x14ac:dyDescent="0.25">
      <c r="A956" t="s">
        <v>15</v>
      </c>
      <c r="B956" s="1">
        <v>543303</v>
      </c>
      <c r="C956" s="2">
        <v>45359</v>
      </c>
      <c r="D956" s="3">
        <f t="shared" si="14"/>
        <v>45359</v>
      </c>
      <c r="E956" s="1" t="s">
        <v>16</v>
      </c>
      <c r="F956" s="4">
        <v>0.3611111111111111</v>
      </c>
      <c r="G956" s="81">
        <v>13.19</v>
      </c>
      <c r="H956" s="6">
        <v>22100</v>
      </c>
      <c r="I956" s="6">
        <v>12000</v>
      </c>
    </row>
    <row r="957" spans="1:9" x14ac:dyDescent="0.25">
      <c r="A957" t="s">
        <v>17</v>
      </c>
      <c r="B957" s="1">
        <v>543380</v>
      </c>
      <c r="C957" s="2">
        <v>45359</v>
      </c>
      <c r="D957" s="3">
        <f t="shared" si="14"/>
        <v>45359</v>
      </c>
      <c r="E957" s="1" t="s">
        <v>40</v>
      </c>
      <c r="F957" s="4">
        <v>0.50972222222222219</v>
      </c>
      <c r="G957" s="81">
        <v>1.31</v>
      </c>
      <c r="H957" s="6">
        <v>22100</v>
      </c>
      <c r="I957" s="6">
        <v>12000</v>
      </c>
    </row>
    <row r="958" spans="1:9" x14ac:dyDescent="0.25">
      <c r="A958" t="s">
        <v>17</v>
      </c>
      <c r="B958" s="1">
        <v>543393</v>
      </c>
      <c r="C958" s="2">
        <v>45359</v>
      </c>
      <c r="D958" s="3">
        <f t="shared" si="14"/>
        <v>45359</v>
      </c>
      <c r="E958" s="1" t="s">
        <v>172</v>
      </c>
      <c r="F958" s="4">
        <v>0.53333333333333333</v>
      </c>
      <c r="G958" s="81">
        <v>13.78</v>
      </c>
      <c r="H958" s="6">
        <v>22100</v>
      </c>
      <c r="I958" s="6">
        <v>12000</v>
      </c>
    </row>
    <row r="959" spans="1:9" x14ac:dyDescent="0.25">
      <c r="A959" t="s">
        <v>11</v>
      </c>
      <c r="B959" s="1">
        <v>543397</v>
      </c>
      <c r="C959" s="2">
        <v>45359</v>
      </c>
      <c r="D959" s="3">
        <f t="shared" si="14"/>
        <v>45359</v>
      </c>
      <c r="E959" s="1" t="s">
        <v>30</v>
      </c>
      <c r="F959" s="4">
        <v>0.54236111111111107</v>
      </c>
      <c r="G959" s="81">
        <v>6.89</v>
      </c>
      <c r="H959" s="6">
        <v>22100</v>
      </c>
      <c r="I959" s="6">
        <v>12000</v>
      </c>
    </row>
    <row r="960" spans="1:9" x14ac:dyDescent="0.25">
      <c r="A960" t="s">
        <v>15</v>
      </c>
      <c r="B960" s="1">
        <v>543400</v>
      </c>
      <c r="C960" s="2">
        <v>45359</v>
      </c>
      <c r="D960" s="3">
        <f t="shared" si="14"/>
        <v>45359</v>
      </c>
      <c r="E960" s="1" t="s">
        <v>16</v>
      </c>
      <c r="F960" s="4">
        <v>0.54513888888888884</v>
      </c>
      <c r="G960" s="79">
        <v>10.97</v>
      </c>
      <c r="H960" s="6">
        <v>22100</v>
      </c>
      <c r="I960" s="6">
        <v>12000</v>
      </c>
    </row>
    <row r="961" spans="1:9" x14ac:dyDescent="0.25">
      <c r="A961" t="s">
        <v>13</v>
      </c>
      <c r="B961" s="1">
        <v>543402</v>
      </c>
      <c r="C961" s="2">
        <v>45359</v>
      </c>
      <c r="D961" s="3">
        <f t="shared" ref="D961:D1024" si="15">+C961</f>
        <v>45359</v>
      </c>
      <c r="E961" s="1" t="s">
        <v>16</v>
      </c>
      <c r="F961" s="4">
        <v>0.55347222222222225</v>
      </c>
      <c r="G961" s="79">
        <v>12.05</v>
      </c>
      <c r="H961" s="6">
        <v>22100</v>
      </c>
      <c r="I961" s="6">
        <v>12000</v>
      </c>
    </row>
    <row r="962" spans="1:9" x14ac:dyDescent="0.25">
      <c r="A962" t="s">
        <v>11</v>
      </c>
      <c r="B962" s="1">
        <v>543421</v>
      </c>
      <c r="C962" s="2">
        <v>45359</v>
      </c>
      <c r="D962" s="3">
        <f t="shared" si="15"/>
        <v>45359</v>
      </c>
      <c r="E962" s="1" t="s">
        <v>46</v>
      </c>
      <c r="F962" s="4">
        <v>0.60138888888888886</v>
      </c>
      <c r="G962" s="79">
        <v>4.59</v>
      </c>
      <c r="H962" s="6">
        <v>22100</v>
      </c>
      <c r="I962" s="6">
        <v>12000</v>
      </c>
    </row>
    <row r="963" spans="1:9" x14ac:dyDescent="0.25">
      <c r="A963" t="s">
        <v>11</v>
      </c>
      <c r="B963" s="1">
        <v>543425</v>
      </c>
      <c r="C963" s="2">
        <v>45359</v>
      </c>
      <c r="D963" s="3">
        <f t="shared" si="15"/>
        <v>45359</v>
      </c>
      <c r="E963" s="1" t="s">
        <v>12</v>
      </c>
      <c r="F963" s="4">
        <v>0.60624999999999996</v>
      </c>
      <c r="G963" s="82">
        <v>11.75</v>
      </c>
      <c r="H963" s="6">
        <v>22100</v>
      </c>
      <c r="I963" s="6">
        <v>12000</v>
      </c>
    </row>
    <row r="964" spans="1:9" x14ac:dyDescent="0.25">
      <c r="A964" t="s">
        <v>23</v>
      </c>
      <c r="B964" s="1">
        <v>543473</v>
      </c>
      <c r="C964" s="2">
        <v>45359</v>
      </c>
      <c r="D964" s="3">
        <f t="shared" si="15"/>
        <v>45359</v>
      </c>
      <c r="E964" s="1" t="s">
        <v>44</v>
      </c>
      <c r="F964" s="4">
        <v>0.85416666666666663</v>
      </c>
      <c r="G964" s="82">
        <v>6.53</v>
      </c>
      <c r="H964" s="6">
        <v>22100</v>
      </c>
      <c r="I964" s="6">
        <v>12000</v>
      </c>
    </row>
    <row r="965" spans="1:9" x14ac:dyDescent="0.25">
      <c r="A965" t="s">
        <v>23</v>
      </c>
      <c r="B965" s="1">
        <v>543483</v>
      </c>
      <c r="C965" s="2">
        <v>45359</v>
      </c>
      <c r="D965" s="3">
        <f t="shared" si="15"/>
        <v>45359</v>
      </c>
      <c r="E965" s="1" t="s">
        <v>172</v>
      </c>
      <c r="F965" s="4">
        <v>0.87708333333333333</v>
      </c>
      <c r="G965" s="82">
        <v>7.8</v>
      </c>
      <c r="H965" s="6">
        <v>22100</v>
      </c>
      <c r="I965" s="6">
        <v>12000</v>
      </c>
    </row>
    <row r="966" spans="1:9" x14ac:dyDescent="0.25">
      <c r="A966" t="s">
        <v>23</v>
      </c>
      <c r="B966" s="1">
        <v>543484</v>
      </c>
      <c r="C966" s="2">
        <v>45359</v>
      </c>
      <c r="D966" s="3">
        <f t="shared" si="15"/>
        <v>45359</v>
      </c>
      <c r="E966" s="1" t="s">
        <v>14</v>
      </c>
      <c r="F966" s="4">
        <v>0.88680555555555551</v>
      </c>
      <c r="G966" s="82">
        <v>7.21</v>
      </c>
      <c r="H966" s="6">
        <v>22100</v>
      </c>
      <c r="I966" s="6">
        <v>12000</v>
      </c>
    </row>
    <row r="967" spans="1:9" x14ac:dyDescent="0.25">
      <c r="A967" t="s">
        <v>23</v>
      </c>
      <c r="B967" s="1">
        <v>543486</v>
      </c>
      <c r="C967" s="2">
        <v>45359</v>
      </c>
      <c r="D967" s="3">
        <f t="shared" si="15"/>
        <v>45359</v>
      </c>
      <c r="E967" s="1" t="s">
        <v>34</v>
      </c>
      <c r="F967" s="4">
        <v>0.93680555555555556</v>
      </c>
      <c r="G967" s="82">
        <v>7.88</v>
      </c>
      <c r="H967" s="6">
        <v>22100</v>
      </c>
      <c r="I967" s="6">
        <v>12000</v>
      </c>
    </row>
    <row r="968" spans="1:9" x14ac:dyDescent="0.25">
      <c r="A968" t="s">
        <v>45</v>
      </c>
      <c r="B968" s="1">
        <v>543493</v>
      </c>
      <c r="C968" s="2">
        <v>45360</v>
      </c>
      <c r="D968" s="3">
        <f t="shared" si="15"/>
        <v>45360</v>
      </c>
      <c r="E968" s="1" t="s">
        <v>10</v>
      </c>
      <c r="F968" s="4">
        <v>0.22916666666666666</v>
      </c>
      <c r="G968" s="83">
        <v>7.67</v>
      </c>
      <c r="H968" s="6">
        <v>22100</v>
      </c>
      <c r="I968" s="6">
        <v>12000</v>
      </c>
    </row>
    <row r="969" spans="1:9" x14ac:dyDescent="0.25">
      <c r="A969" t="s">
        <v>24</v>
      </c>
      <c r="B969" s="1">
        <v>543507</v>
      </c>
      <c r="C969" s="2">
        <v>45360</v>
      </c>
      <c r="D969" s="3">
        <f t="shared" si="15"/>
        <v>45360</v>
      </c>
      <c r="E969" s="1" t="s">
        <v>50</v>
      </c>
      <c r="F969" s="4">
        <v>0.30625000000000002</v>
      </c>
      <c r="G969" s="83">
        <v>11.38</v>
      </c>
      <c r="H969" s="6">
        <v>22100</v>
      </c>
      <c r="I969" s="6">
        <v>12000</v>
      </c>
    </row>
    <row r="970" spans="1:9" x14ac:dyDescent="0.25">
      <c r="A970" t="s">
        <v>27</v>
      </c>
      <c r="B970" s="1">
        <v>543511</v>
      </c>
      <c r="C970" s="2">
        <v>45360</v>
      </c>
      <c r="D970" s="3">
        <f t="shared" si="15"/>
        <v>45360</v>
      </c>
      <c r="E970" s="1" t="s">
        <v>16</v>
      </c>
      <c r="F970" s="4">
        <v>0.31041666666666667</v>
      </c>
      <c r="G970" s="83">
        <v>11.41</v>
      </c>
      <c r="H970" s="6">
        <v>22100</v>
      </c>
      <c r="I970" s="6">
        <v>12000</v>
      </c>
    </row>
    <row r="971" spans="1:9" x14ac:dyDescent="0.25">
      <c r="A971" t="s">
        <v>25</v>
      </c>
      <c r="B971" s="1">
        <v>543512</v>
      </c>
      <c r="C971" s="2">
        <v>45360</v>
      </c>
      <c r="D971" s="3">
        <f t="shared" si="15"/>
        <v>45360</v>
      </c>
      <c r="E971" s="1" t="s">
        <v>14</v>
      </c>
      <c r="F971" s="4">
        <v>0.3125</v>
      </c>
      <c r="G971" s="83">
        <v>11.42</v>
      </c>
      <c r="H971" s="6">
        <v>22100</v>
      </c>
      <c r="I971" s="6">
        <v>12000</v>
      </c>
    </row>
    <row r="972" spans="1:9" x14ac:dyDescent="0.25">
      <c r="A972" t="s">
        <v>26</v>
      </c>
      <c r="B972" s="1">
        <v>543520</v>
      </c>
      <c r="C972" s="2">
        <v>45360</v>
      </c>
      <c r="D972" s="3">
        <f t="shared" si="15"/>
        <v>45360</v>
      </c>
      <c r="E972" s="1" t="s">
        <v>12</v>
      </c>
      <c r="F972" s="4">
        <v>0.35347222222222224</v>
      </c>
      <c r="G972" s="83">
        <v>12.59</v>
      </c>
      <c r="H972" s="6">
        <v>22100</v>
      </c>
      <c r="I972" s="6">
        <v>12000</v>
      </c>
    </row>
    <row r="973" spans="1:9" x14ac:dyDescent="0.25">
      <c r="A973" t="s">
        <v>24</v>
      </c>
      <c r="B973" s="1">
        <v>543538</v>
      </c>
      <c r="C973" s="2">
        <v>45360</v>
      </c>
      <c r="D973" s="3">
        <f t="shared" si="15"/>
        <v>45360</v>
      </c>
      <c r="E973" s="1" t="s">
        <v>40</v>
      </c>
      <c r="F973" s="4">
        <v>0.38611111111111113</v>
      </c>
      <c r="G973" s="83">
        <v>0.96</v>
      </c>
      <c r="H973" s="6">
        <v>22100</v>
      </c>
      <c r="I973" s="6">
        <v>12000</v>
      </c>
    </row>
    <row r="974" spans="1:9" x14ac:dyDescent="0.25">
      <c r="A974" t="s">
        <v>25</v>
      </c>
      <c r="B974" s="1">
        <v>543579</v>
      </c>
      <c r="C974" s="2">
        <v>45360</v>
      </c>
      <c r="D974" s="3">
        <f t="shared" si="15"/>
        <v>45360</v>
      </c>
      <c r="E974" s="1" t="s">
        <v>14</v>
      </c>
      <c r="F974" s="4">
        <v>0.46597222222222223</v>
      </c>
      <c r="G974" s="83">
        <v>9.68</v>
      </c>
      <c r="H974" s="6">
        <v>22100</v>
      </c>
      <c r="I974" s="6">
        <v>12000</v>
      </c>
    </row>
    <row r="975" spans="1:9" x14ac:dyDescent="0.25">
      <c r="A975" t="s">
        <v>24</v>
      </c>
      <c r="B975" s="1">
        <v>543593</v>
      </c>
      <c r="C975" s="2">
        <v>45360</v>
      </c>
      <c r="D975" s="3">
        <f t="shared" si="15"/>
        <v>45360</v>
      </c>
      <c r="E975" s="1" t="s">
        <v>50</v>
      </c>
      <c r="F975" s="4">
        <v>0.48958333333333331</v>
      </c>
      <c r="G975" s="84">
        <v>12.2</v>
      </c>
      <c r="H975" s="6">
        <v>22100</v>
      </c>
      <c r="I975" s="6">
        <v>12000</v>
      </c>
    </row>
    <row r="976" spans="1:9" x14ac:dyDescent="0.25">
      <c r="A976" t="s">
        <v>27</v>
      </c>
      <c r="B976" s="1">
        <v>543599</v>
      </c>
      <c r="C976" s="2">
        <v>45360</v>
      </c>
      <c r="D976" s="3">
        <f t="shared" si="15"/>
        <v>45360</v>
      </c>
      <c r="E976" s="1" t="s">
        <v>41</v>
      </c>
      <c r="F976" s="4">
        <v>0.50138888888888888</v>
      </c>
      <c r="G976" s="84">
        <v>13.62</v>
      </c>
      <c r="H976" s="6">
        <v>22100</v>
      </c>
      <c r="I976" s="6">
        <v>12000</v>
      </c>
    </row>
    <row r="977" spans="1:9" x14ac:dyDescent="0.25">
      <c r="A977" t="s">
        <v>27</v>
      </c>
      <c r="B977" s="1">
        <v>543601</v>
      </c>
      <c r="C977" s="2">
        <v>45360</v>
      </c>
      <c r="D977" s="3">
        <f t="shared" si="15"/>
        <v>45360</v>
      </c>
      <c r="E977" s="1" t="s">
        <v>16</v>
      </c>
      <c r="F977" s="4">
        <v>0.50277777777777777</v>
      </c>
      <c r="G977" s="84">
        <v>7.47</v>
      </c>
      <c r="H977" s="6">
        <v>22100</v>
      </c>
      <c r="I977" s="6">
        <v>12000</v>
      </c>
    </row>
    <row r="978" spans="1:9" x14ac:dyDescent="0.25">
      <c r="A978" t="s">
        <v>26</v>
      </c>
      <c r="B978" s="1">
        <v>543609</v>
      </c>
      <c r="C978" s="2">
        <v>45360</v>
      </c>
      <c r="D978" s="3">
        <f t="shared" si="15"/>
        <v>45360</v>
      </c>
      <c r="E978" s="1" t="s">
        <v>12</v>
      </c>
      <c r="F978" s="4">
        <v>0.52986111111111112</v>
      </c>
      <c r="G978" s="84">
        <v>11</v>
      </c>
      <c r="H978" s="6">
        <v>22100</v>
      </c>
      <c r="I978" s="6">
        <v>12000</v>
      </c>
    </row>
    <row r="979" spans="1:9" x14ac:dyDescent="0.25">
      <c r="A979" t="s">
        <v>23</v>
      </c>
      <c r="B979" s="1">
        <v>543653</v>
      </c>
      <c r="C979" s="2">
        <v>45360</v>
      </c>
      <c r="D979" s="3">
        <f t="shared" si="15"/>
        <v>45360</v>
      </c>
      <c r="E979" s="1" t="s">
        <v>172</v>
      </c>
      <c r="F979" s="4">
        <v>0.73402777777777772</v>
      </c>
      <c r="G979" s="84">
        <v>4.72</v>
      </c>
      <c r="H979" s="6">
        <v>22100</v>
      </c>
      <c r="I979" s="6">
        <v>12000</v>
      </c>
    </row>
    <row r="980" spans="1:9" x14ac:dyDescent="0.25">
      <c r="A980" t="s">
        <v>9</v>
      </c>
      <c r="B980" s="1">
        <v>543681</v>
      </c>
      <c r="C980" s="2">
        <v>45362</v>
      </c>
      <c r="D980" s="3">
        <f t="shared" si="15"/>
        <v>45362</v>
      </c>
      <c r="E980" s="1" t="s">
        <v>10</v>
      </c>
      <c r="F980" s="4">
        <v>0.25069444444444444</v>
      </c>
      <c r="G980" s="84">
        <v>9.5399999999999991</v>
      </c>
      <c r="H980" s="6">
        <v>22100</v>
      </c>
      <c r="I980" s="6">
        <v>12000</v>
      </c>
    </row>
    <row r="981" spans="1:9" x14ac:dyDescent="0.25">
      <c r="A981" t="s">
        <v>36</v>
      </c>
      <c r="B981" s="1">
        <v>543715</v>
      </c>
      <c r="C981" s="2">
        <v>45362</v>
      </c>
      <c r="D981" s="3">
        <f t="shared" si="15"/>
        <v>45362</v>
      </c>
      <c r="E981" s="1" t="s">
        <v>46</v>
      </c>
      <c r="F981" s="4">
        <v>0.32361111111111113</v>
      </c>
      <c r="G981" s="84">
        <v>10.99</v>
      </c>
      <c r="H981" s="6">
        <v>22100</v>
      </c>
      <c r="I981" s="6">
        <v>12000</v>
      </c>
    </row>
    <row r="982" spans="1:9" x14ac:dyDescent="0.25">
      <c r="A982" t="s">
        <v>37</v>
      </c>
      <c r="B982" s="1">
        <v>543730</v>
      </c>
      <c r="C982" s="2">
        <v>45362</v>
      </c>
      <c r="D982" s="3">
        <f t="shared" si="15"/>
        <v>45362</v>
      </c>
      <c r="E982" s="1" t="s">
        <v>14</v>
      </c>
      <c r="F982" s="4">
        <v>0.35138888888888886</v>
      </c>
      <c r="G982" s="84">
        <v>11.79</v>
      </c>
      <c r="H982" s="6">
        <v>22100</v>
      </c>
      <c r="I982" s="6">
        <v>12000</v>
      </c>
    </row>
    <row r="983" spans="1:9" x14ac:dyDescent="0.25">
      <c r="A983" t="s">
        <v>38</v>
      </c>
      <c r="B983" s="1">
        <v>543734</v>
      </c>
      <c r="C983" s="2">
        <v>45362</v>
      </c>
      <c r="D983" s="3">
        <f t="shared" si="15"/>
        <v>45362</v>
      </c>
      <c r="E983" s="1" t="s">
        <v>16</v>
      </c>
      <c r="F983" s="4">
        <v>0.35416666666666669</v>
      </c>
      <c r="G983" s="84">
        <v>10.99</v>
      </c>
      <c r="H983" s="6">
        <v>22100</v>
      </c>
      <c r="I983" s="6">
        <v>12000</v>
      </c>
    </row>
    <row r="984" spans="1:9" x14ac:dyDescent="0.25">
      <c r="A984" t="s">
        <v>39</v>
      </c>
      <c r="B984" s="1">
        <v>543735</v>
      </c>
      <c r="C984" s="2">
        <v>45362</v>
      </c>
      <c r="D984" s="3">
        <f t="shared" si="15"/>
        <v>45362</v>
      </c>
      <c r="E984" s="1" t="s">
        <v>12</v>
      </c>
      <c r="F984" s="4">
        <v>0.35486111111111113</v>
      </c>
      <c r="G984" s="84">
        <v>12.47</v>
      </c>
      <c r="H984" s="6">
        <v>22100</v>
      </c>
      <c r="I984" s="6">
        <v>12000</v>
      </c>
    </row>
    <row r="985" spans="1:9" x14ac:dyDescent="0.25">
      <c r="A985" t="s">
        <v>36</v>
      </c>
      <c r="B985" s="1">
        <v>543800</v>
      </c>
      <c r="C985" s="2">
        <v>45362</v>
      </c>
      <c r="D985" s="3">
        <f t="shared" si="15"/>
        <v>45362</v>
      </c>
      <c r="E985" s="1" t="s">
        <v>172</v>
      </c>
      <c r="F985" s="4">
        <v>0.4909722222222222</v>
      </c>
      <c r="G985" s="84">
        <v>9.4600000000000009</v>
      </c>
      <c r="H985" s="6">
        <v>22100</v>
      </c>
      <c r="I985" s="6">
        <v>12000</v>
      </c>
    </row>
    <row r="986" spans="1:9" x14ac:dyDescent="0.25">
      <c r="A986" t="s">
        <v>37</v>
      </c>
      <c r="B986" s="1">
        <v>543801</v>
      </c>
      <c r="C986" s="2">
        <v>45362</v>
      </c>
      <c r="D986" s="3">
        <f t="shared" si="15"/>
        <v>45362</v>
      </c>
      <c r="E986" s="1" t="s">
        <v>14</v>
      </c>
      <c r="F986" s="4">
        <v>0.49166666666666664</v>
      </c>
      <c r="G986" s="84">
        <v>8.91</v>
      </c>
      <c r="H986" s="6">
        <v>22100</v>
      </c>
      <c r="I986" s="6">
        <v>12000</v>
      </c>
    </row>
    <row r="987" spans="1:9" x14ac:dyDescent="0.25">
      <c r="A987" t="s">
        <v>36</v>
      </c>
      <c r="B987" s="1">
        <v>543805</v>
      </c>
      <c r="C987" s="2">
        <v>45362</v>
      </c>
      <c r="D987" s="3">
        <f t="shared" si="15"/>
        <v>45362</v>
      </c>
      <c r="E987" s="1" t="s">
        <v>40</v>
      </c>
      <c r="F987" s="4">
        <v>0.50069444444444444</v>
      </c>
      <c r="G987" s="85">
        <v>1.0900000000000001</v>
      </c>
      <c r="H987" s="6">
        <v>22100</v>
      </c>
      <c r="I987" s="6">
        <v>12000</v>
      </c>
    </row>
    <row r="988" spans="1:9" x14ac:dyDescent="0.25">
      <c r="A988" t="s">
        <v>38</v>
      </c>
      <c r="B988" s="1">
        <v>543836</v>
      </c>
      <c r="C988" s="2">
        <v>45362</v>
      </c>
      <c r="D988" s="3">
        <f t="shared" si="15"/>
        <v>45362</v>
      </c>
      <c r="E988" s="1" t="s">
        <v>16</v>
      </c>
      <c r="F988" s="4">
        <v>0.56944444444444442</v>
      </c>
      <c r="G988" s="85">
        <v>9.76</v>
      </c>
      <c r="H988" s="6">
        <v>22100</v>
      </c>
      <c r="I988" s="6">
        <v>12000</v>
      </c>
    </row>
    <row r="989" spans="1:9" x14ac:dyDescent="0.25">
      <c r="A989" t="s">
        <v>39</v>
      </c>
      <c r="B989" s="1">
        <v>543839</v>
      </c>
      <c r="C989" s="2">
        <v>45362</v>
      </c>
      <c r="D989" s="3">
        <f t="shared" si="15"/>
        <v>45362</v>
      </c>
      <c r="E989" s="1" t="s">
        <v>46</v>
      </c>
      <c r="F989" s="4">
        <v>0.58125000000000004</v>
      </c>
      <c r="G989" s="85">
        <v>11.47</v>
      </c>
      <c r="H989" s="6">
        <v>22100</v>
      </c>
      <c r="I989" s="6">
        <v>12000</v>
      </c>
    </row>
    <row r="990" spans="1:9" x14ac:dyDescent="0.25">
      <c r="A990" t="s">
        <v>39</v>
      </c>
      <c r="B990" s="1">
        <v>543843</v>
      </c>
      <c r="C990" s="2">
        <v>45362</v>
      </c>
      <c r="D990" s="3">
        <f t="shared" si="15"/>
        <v>45362</v>
      </c>
      <c r="E990" s="1" t="s">
        <v>12</v>
      </c>
      <c r="F990" s="4">
        <v>0.59444444444444444</v>
      </c>
      <c r="G990" s="86">
        <v>12.68</v>
      </c>
      <c r="H990" s="6">
        <v>22100</v>
      </c>
      <c r="I990" s="6">
        <v>12000</v>
      </c>
    </row>
    <row r="991" spans="1:9" x14ac:dyDescent="0.25">
      <c r="A991" t="s">
        <v>37</v>
      </c>
      <c r="B991" s="1">
        <v>543851</v>
      </c>
      <c r="C991" s="2">
        <v>45362</v>
      </c>
      <c r="D991" s="3">
        <f t="shared" si="15"/>
        <v>45362</v>
      </c>
      <c r="E991" s="1" t="s">
        <v>14</v>
      </c>
      <c r="F991" s="4">
        <v>0.62708333333333333</v>
      </c>
      <c r="G991" s="86">
        <v>4.5</v>
      </c>
      <c r="H991" s="6">
        <v>22100</v>
      </c>
      <c r="I991" s="6">
        <v>12000</v>
      </c>
    </row>
    <row r="992" spans="1:9" x14ac:dyDescent="0.25">
      <c r="A992" t="s">
        <v>36</v>
      </c>
      <c r="B992" s="1">
        <v>543855</v>
      </c>
      <c r="C992" s="2">
        <v>45362</v>
      </c>
      <c r="D992" s="3">
        <f t="shared" si="15"/>
        <v>45362</v>
      </c>
      <c r="E992" s="1" t="s">
        <v>172</v>
      </c>
      <c r="F992" s="4">
        <v>0.65555555555555556</v>
      </c>
      <c r="G992" s="84">
        <v>11.75</v>
      </c>
      <c r="H992" s="6">
        <v>22100</v>
      </c>
      <c r="I992" s="6">
        <v>12000</v>
      </c>
    </row>
    <row r="993" spans="1:9" x14ac:dyDescent="0.25">
      <c r="A993" t="s">
        <v>23</v>
      </c>
      <c r="B993" s="1">
        <v>543929</v>
      </c>
      <c r="C993" s="2">
        <v>45362</v>
      </c>
      <c r="D993" s="3">
        <f t="shared" si="15"/>
        <v>45362</v>
      </c>
      <c r="E993" s="1" t="s">
        <v>44</v>
      </c>
      <c r="F993" s="4">
        <v>0.85555555555555551</v>
      </c>
      <c r="G993" s="84">
        <v>8.6199999999999992</v>
      </c>
      <c r="H993" s="6">
        <v>22100</v>
      </c>
      <c r="I993" s="6">
        <v>12000</v>
      </c>
    </row>
    <row r="994" spans="1:9" x14ac:dyDescent="0.25">
      <c r="A994" t="s">
        <v>23</v>
      </c>
      <c r="B994" s="1">
        <v>543936</v>
      </c>
      <c r="C994" s="2">
        <v>45362</v>
      </c>
      <c r="D994" s="3">
        <f t="shared" si="15"/>
        <v>45362</v>
      </c>
      <c r="E994" s="1" t="s">
        <v>16</v>
      </c>
      <c r="F994" s="4">
        <v>0.86527777777777781</v>
      </c>
      <c r="G994" s="84">
        <v>8.19</v>
      </c>
      <c r="H994" s="6">
        <v>22100</v>
      </c>
      <c r="I994" s="6">
        <v>12000</v>
      </c>
    </row>
    <row r="995" spans="1:9" x14ac:dyDescent="0.25">
      <c r="A995" t="s">
        <v>23</v>
      </c>
      <c r="B995" s="1">
        <v>543939</v>
      </c>
      <c r="C995" s="2">
        <v>45362</v>
      </c>
      <c r="D995" s="3">
        <f t="shared" si="15"/>
        <v>45362</v>
      </c>
      <c r="E995" s="1" t="s">
        <v>12</v>
      </c>
      <c r="F995" s="4">
        <v>0.88402777777777775</v>
      </c>
      <c r="G995" s="84">
        <v>9.57</v>
      </c>
      <c r="H995" s="6">
        <v>22100</v>
      </c>
      <c r="I995" s="6">
        <v>12000</v>
      </c>
    </row>
    <row r="996" spans="1:9" x14ac:dyDescent="0.25">
      <c r="A996" t="s">
        <v>23</v>
      </c>
      <c r="B996" s="1">
        <v>543940</v>
      </c>
      <c r="C996" s="2">
        <v>45362</v>
      </c>
      <c r="D996" s="3">
        <f t="shared" si="15"/>
        <v>45362</v>
      </c>
      <c r="E996" s="1" t="s">
        <v>172</v>
      </c>
      <c r="F996" s="4">
        <v>0.89166666666666672</v>
      </c>
      <c r="G996" s="84">
        <v>8.44</v>
      </c>
      <c r="H996" s="6">
        <v>22100</v>
      </c>
      <c r="I996" s="6">
        <v>12000</v>
      </c>
    </row>
    <row r="997" spans="1:9" x14ac:dyDescent="0.25">
      <c r="A997" t="s">
        <v>17</v>
      </c>
      <c r="B997" s="1">
        <v>543976</v>
      </c>
      <c r="C997" s="2">
        <v>45363</v>
      </c>
      <c r="D997" s="3">
        <f t="shared" si="15"/>
        <v>45363</v>
      </c>
      <c r="E997" s="1" t="s">
        <v>172</v>
      </c>
      <c r="F997" s="4">
        <v>0.32430555555555557</v>
      </c>
      <c r="G997" s="84">
        <v>11.42</v>
      </c>
      <c r="H997" s="6">
        <v>22100</v>
      </c>
      <c r="I997" s="6">
        <v>12000</v>
      </c>
    </row>
    <row r="998" spans="1:9" x14ac:dyDescent="0.25">
      <c r="A998" t="s">
        <v>13</v>
      </c>
      <c r="B998" s="1">
        <v>543982</v>
      </c>
      <c r="C998" s="2">
        <v>45363</v>
      </c>
      <c r="D998" s="3">
        <f t="shared" si="15"/>
        <v>45363</v>
      </c>
      <c r="E998" s="1" t="s">
        <v>14</v>
      </c>
      <c r="F998" s="4">
        <v>0.34027777777777779</v>
      </c>
      <c r="G998" s="84">
        <v>10.77</v>
      </c>
      <c r="H998" s="6">
        <v>22100</v>
      </c>
      <c r="I998" s="6">
        <v>12000</v>
      </c>
    </row>
    <row r="999" spans="1:9" x14ac:dyDescent="0.25">
      <c r="A999" t="s">
        <v>15</v>
      </c>
      <c r="B999" s="1">
        <v>543985</v>
      </c>
      <c r="C999" s="2">
        <v>45363</v>
      </c>
      <c r="D999" s="3">
        <f t="shared" si="15"/>
        <v>45363</v>
      </c>
      <c r="E999" s="1" t="s">
        <v>16</v>
      </c>
      <c r="F999" s="4">
        <v>0.34236111111111112</v>
      </c>
      <c r="G999" s="84">
        <v>11.35</v>
      </c>
      <c r="H999" s="6">
        <v>22100</v>
      </c>
      <c r="I999" s="6">
        <v>12000</v>
      </c>
    </row>
    <row r="1000" spans="1:9" x14ac:dyDescent="0.25">
      <c r="A1000" t="s">
        <v>11</v>
      </c>
      <c r="B1000" s="1">
        <v>543987</v>
      </c>
      <c r="C1000" s="2">
        <v>45363</v>
      </c>
      <c r="D1000" s="3">
        <f t="shared" si="15"/>
        <v>45363</v>
      </c>
      <c r="E1000" s="1" t="s">
        <v>12</v>
      </c>
      <c r="F1000" s="4">
        <v>0.34375</v>
      </c>
      <c r="G1000" s="84">
        <v>12.57</v>
      </c>
      <c r="H1000" s="6">
        <v>22100</v>
      </c>
      <c r="I1000" s="6">
        <v>12000</v>
      </c>
    </row>
    <row r="1001" spans="1:9" x14ac:dyDescent="0.25">
      <c r="A1001" s="7" t="s">
        <v>19</v>
      </c>
      <c r="B1001" s="8">
        <v>544020</v>
      </c>
      <c r="C1001" s="9">
        <v>45363</v>
      </c>
      <c r="D1001" s="3">
        <f t="shared" si="15"/>
        <v>45363</v>
      </c>
      <c r="E1001" s="8" t="s">
        <v>46</v>
      </c>
      <c r="F1001" s="10">
        <v>0.41388888888888886</v>
      </c>
      <c r="G1001" s="66">
        <v>4.01</v>
      </c>
      <c r="H1001" s="6">
        <v>22100</v>
      </c>
      <c r="I1001" s="6">
        <v>12000</v>
      </c>
    </row>
    <row r="1002" spans="1:9" x14ac:dyDescent="0.25">
      <c r="A1002" t="s">
        <v>17</v>
      </c>
      <c r="B1002" s="1">
        <v>544063</v>
      </c>
      <c r="C1002" s="2">
        <v>45363</v>
      </c>
      <c r="D1002" s="3">
        <f t="shared" si="15"/>
        <v>45363</v>
      </c>
      <c r="E1002" s="1" t="s">
        <v>172</v>
      </c>
      <c r="F1002" s="4">
        <v>0.47916666666666669</v>
      </c>
      <c r="G1002" s="84">
        <v>10.86</v>
      </c>
      <c r="H1002" s="6">
        <v>22100</v>
      </c>
      <c r="I1002" s="6">
        <v>12000</v>
      </c>
    </row>
    <row r="1003" spans="1:9" x14ac:dyDescent="0.25">
      <c r="A1003" t="s">
        <v>13</v>
      </c>
      <c r="B1003" s="1">
        <v>544082</v>
      </c>
      <c r="C1003" s="2">
        <v>45363</v>
      </c>
      <c r="D1003" s="3">
        <f t="shared" si="15"/>
        <v>45363</v>
      </c>
      <c r="E1003" s="1" t="s">
        <v>14</v>
      </c>
      <c r="F1003" s="4">
        <v>0.50694444444444442</v>
      </c>
      <c r="G1003" s="84">
        <v>10.71</v>
      </c>
      <c r="H1003" s="6">
        <v>22100</v>
      </c>
      <c r="I1003" s="6">
        <v>12000</v>
      </c>
    </row>
    <row r="1004" spans="1:9" x14ac:dyDescent="0.25">
      <c r="A1004" t="s">
        <v>11</v>
      </c>
      <c r="B1004" s="1">
        <v>544102</v>
      </c>
      <c r="C1004" s="2">
        <v>45363</v>
      </c>
      <c r="D1004" s="3">
        <f t="shared" si="15"/>
        <v>45363</v>
      </c>
      <c r="E1004" s="1" t="s">
        <v>12</v>
      </c>
      <c r="F1004" s="4">
        <v>0.54374999999999996</v>
      </c>
      <c r="G1004" s="85">
        <v>11.11</v>
      </c>
      <c r="H1004" s="6">
        <v>22100</v>
      </c>
      <c r="I1004" s="6">
        <v>12000</v>
      </c>
    </row>
    <row r="1005" spans="1:9" x14ac:dyDescent="0.25">
      <c r="A1005" t="s">
        <v>17</v>
      </c>
      <c r="B1005" s="1">
        <v>544142</v>
      </c>
      <c r="C1005" s="2">
        <v>45363</v>
      </c>
      <c r="D1005" s="3">
        <f t="shared" si="15"/>
        <v>45363</v>
      </c>
      <c r="E1005" s="1" t="s">
        <v>29</v>
      </c>
      <c r="F1005" s="4">
        <v>0.63888888888888884</v>
      </c>
      <c r="G1005" s="85">
        <v>1.41</v>
      </c>
      <c r="H1005" s="6">
        <v>22100</v>
      </c>
      <c r="I1005" s="6">
        <v>12000</v>
      </c>
    </row>
    <row r="1006" spans="1:9" x14ac:dyDescent="0.25">
      <c r="A1006" t="s">
        <v>17</v>
      </c>
      <c r="B1006" s="1">
        <v>544156</v>
      </c>
      <c r="C1006" s="2">
        <v>45363</v>
      </c>
      <c r="D1006" s="3">
        <f t="shared" si="15"/>
        <v>45363</v>
      </c>
      <c r="E1006" s="1" t="s">
        <v>46</v>
      </c>
      <c r="F1006" s="4">
        <v>0.67986111111111114</v>
      </c>
      <c r="G1006" s="85">
        <v>8.61</v>
      </c>
      <c r="H1006" s="6">
        <v>22100</v>
      </c>
      <c r="I1006" s="6">
        <v>12000</v>
      </c>
    </row>
    <row r="1007" spans="1:9" x14ac:dyDescent="0.25">
      <c r="A1007" t="s">
        <v>13</v>
      </c>
      <c r="B1007" s="1">
        <v>544162</v>
      </c>
      <c r="C1007" s="2">
        <v>45363</v>
      </c>
      <c r="D1007" s="3">
        <f t="shared" si="15"/>
        <v>45363</v>
      </c>
      <c r="E1007" s="1" t="s">
        <v>14</v>
      </c>
      <c r="F1007" s="4">
        <v>0.68611111111111112</v>
      </c>
      <c r="G1007" s="86">
        <v>7.27</v>
      </c>
      <c r="H1007" s="6">
        <v>22100</v>
      </c>
      <c r="I1007" s="6">
        <v>12000</v>
      </c>
    </row>
    <row r="1008" spans="1:9" x14ac:dyDescent="0.25">
      <c r="A1008" t="s">
        <v>38</v>
      </c>
      <c r="B1008" s="1">
        <v>544172</v>
      </c>
      <c r="C1008" s="2">
        <v>45363</v>
      </c>
      <c r="D1008" s="3">
        <f t="shared" si="15"/>
        <v>45363</v>
      </c>
      <c r="E1008" s="1" t="s">
        <v>176</v>
      </c>
      <c r="F1008" s="4">
        <v>0.71111111111111114</v>
      </c>
      <c r="G1008" s="86">
        <v>0.14000000000000001</v>
      </c>
      <c r="H1008" s="6">
        <v>22100</v>
      </c>
      <c r="I1008" s="6">
        <v>12000</v>
      </c>
    </row>
    <row r="1009" spans="1:9" x14ac:dyDescent="0.25">
      <c r="A1009" t="s">
        <v>11</v>
      </c>
      <c r="B1009" s="1">
        <v>544173</v>
      </c>
      <c r="C1009" s="2">
        <v>45363</v>
      </c>
      <c r="D1009" s="3">
        <f t="shared" si="15"/>
        <v>45363</v>
      </c>
      <c r="E1009" s="1" t="s">
        <v>12</v>
      </c>
      <c r="F1009" s="4">
        <v>0.71180555555555558</v>
      </c>
      <c r="G1009" s="86">
        <v>5.51</v>
      </c>
      <c r="H1009" s="6">
        <v>22100</v>
      </c>
      <c r="I1009" s="6">
        <v>12000</v>
      </c>
    </row>
    <row r="1010" spans="1:9" x14ac:dyDescent="0.25">
      <c r="A1010" t="s">
        <v>11</v>
      </c>
      <c r="B1010" s="1">
        <v>544175</v>
      </c>
      <c r="C1010" s="2">
        <v>45363</v>
      </c>
      <c r="D1010" s="3">
        <f t="shared" si="15"/>
        <v>45363</v>
      </c>
      <c r="E1010" s="1" t="s">
        <v>59</v>
      </c>
      <c r="F1010" s="4">
        <v>0.72083333333333333</v>
      </c>
      <c r="G1010" s="86">
        <v>7.89</v>
      </c>
      <c r="H1010" s="6">
        <v>22100</v>
      </c>
      <c r="I1010" s="6">
        <v>12000</v>
      </c>
    </row>
    <row r="1011" spans="1:9" x14ac:dyDescent="0.25">
      <c r="A1011" t="s">
        <v>17</v>
      </c>
      <c r="B1011" s="1">
        <v>544178</v>
      </c>
      <c r="C1011" s="2">
        <v>45363</v>
      </c>
      <c r="D1011" s="3">
        <f t="shared" si="15"/>
        <v>45363</v>
      </c>
      <c r="E1011" s="1" t="s">
        <v>177</v>
      </c>
      <c r="F1011" s="4">
        <v>0.72361111111111109</v>
      </c>
      <c r="G1011" s="86">
        <v>10.94</v>
      </c>
      <c r="H1011" s="6">
        <v>22100</v>
      </c>
      <c r="I1011" s="6">
        <v>12000</v>
      </c>
    </row>
    <row r="1012" spans="1:9" x14ac:dyDescent="0.25">
      <c r="A1012" t="s">
        <v>15</v>
      </c>
      <c r="B1012" s="1">
        <v>544185</v>
      </c>
      <c r="C1012" s="2">
        <v>45363</v>
      </c>
      <c r="D1012" s="3">
        <f t="shared" si="15"/>
        <v>45363</v>
      </c>
      <c r="E1012" s="1" t="s">
        <v>16</v>
      </c>
      <c r="F1012" s="4">
        <v>0.74930555555555556</v>
      </c>
      <c r="G1012" s="86">
        <v>11.81</v>
      </c>
      <c r="H1012" s="6">
        <v>22100</v>
      </c>
      <c r="I1012" s="6">
        <v>12000</v>
      </c>
    </row>
    <row r="1013" spans="1:9" x14ac:dyDescent="0.25">
      <c r="A1013" t="s">
        <v>17</v>
      </c>
      <c r="B1013" s="1">
        <v>544189</v>
      </c>
      <c r="C1013" s="2">
        <v>45363</v>
      </c>
      <c r="D1013" s="3">
        <f t="shared" si="15"/>
        <v>45363</v>
      </c>
      <c r="E1013" s="1" t="s">
        <v>22</v>
      </c>
      <c r="F1013" s="4">
        <v>0.77013888888888893</v>
      </c>
      <c r="G1013" s="86">
        <v>11.62</v>
      </c>
      <c r="H1013" s="6">
        <v>22100</v>
      </c>
      <c r="I1013" s="6">
        <v>12000</v>
      </c>
    </row>
    <row r="1014" spans="1:9" x14ac:dyDescent="0.25">
      <c r="A1014" t="s">
        <v>23</v>
      </c>
      <c r="B1014" s="1">
        <v>544194</v>
      </c>
      <c r="C1014" s="2">
        <v>45363</v>
      </c>
      <c r="D1014" s="3">
        <f t="shared" si="15"/>
        <v>45363</v>
      </c>
      <c r="E1014" s="1" t="s">
        <v>44</v>
      </c>
      <c r="F1014" s="4">
        <v>0.80694444444444446</v>
      </c>
      <c r="G1014" s="86">
        <v>5.41</v>
      </c>
      <c r="H1014" s="6">
        <v>22100</v>
      </c>
      <c r="I1014" s="6">
        <v>12000</v>
      </c>
    </row>
    <row r="1015" spans="1:9" x14ac:dyDescent="0.25">
      <c r="A1015" t="s">
        <v>24</v>
      </c>
      <c r="B1015" s="1">
        <v>544235</v>
      </c>
      <c r="C1015" s="2">
        <v>45364</v>
      </c>
      <c r="D1015" s="3">
        <f t="shared" si="15"/>
        <v>45364</v>
      </c>
      <c r="E1015" s="1" t="s">
        <v>172</v>
      </c>
      <c r="F1015" s="4">
        <v>0.31180555555555556</v>
      </c>
      <c r="G1015" s="86">
        <v>11.76</v>
      </c>
      <c r="H1015" s="6">
        <v>22100</v>
      </c>
      <c r="I1015" s="6">
        <v>12000</v>
      </c>
    </row>
    <row r="1016" spans="1:9" x14ac:dyDescent="0.25">
      <c r="A1016" t="s">
        <v>27</v>
      </c>
      <c r="B1016" s="1">
        <v>544236</v>
      </c>
      <c r="C1016" s="2">
        <v>45364</v>
      </c>
      <c r="D1016" s="3">
        <f t="shared" si="15"/>
        <v>45364</v>
      </c>
      <c r="E1016" s="1" t="s">
        <v>16</v>
      </c>
      <c r="F1016" s="4">
        <v>0.31805555555555554</v>
      </c>
      <c r="G1016" s="86">
        <v>11.38</v>
      </c>
      <c r="H1016" s="6">
        <v>22100</v>
      </c>
      <c r="I1016" s="6">
        <v>12000</v>
      </c>
    </row>
    <row r="1017" spans="1:9" x14ac:dyDescent="0.25">
      <c r="A1017" t="s">
        <v>25</v>
      </c>
      <c r="B1017" s="1">
        <v>544237</v>
      </c>
      <c r="C1017" s="2">
        <v>45364</v>
      </c>
      <c r="D1017" s="3">
        <f t="shared" si="15"/>
        <v>45364</v>
      </c>
      <c r="E1017" s="1" t="s">
        <v>14</v>
      </c>
      <c r="F1017" s="4">
        <v>0.32430555555555557</v>
      </c>
      <c r="G1017" s="87">
        <v>11.56</v>
      </c>
      <c r="H1017" s="6">
        <v>22100</v>
      </c>
      <c r="I1017" s="6">
        <v>12000</v>
      </c>
    </row>
    <row r="1018" spans="1:9" x14ac:dyDescent="0.25">
      <c r="A1018" t="s">
        <v>26</v>
      </c>
      <c r="B1018" s="1">
        <v>544261</v>
      </c>
      <c r="C1018" s="2">
        <v>45364</v>
      </c>
      <c r="D1018" s="3">
        <f t="shared" si="15"/>
        <v>45364</v>
      </c>
      <c r="E1018" s="1" t="s">
        <v>12</v>
      </c>
      <c r="F1018" s="4">
        <v>0.37430555555555556</v>
      </c>
      <c r="G1018" s="87">
        <v>11.68</v>
      </c>
      <c r="H1018" s="6">
        <v>22100</v>
      </c>
      <c r="I1018" s="6">
        <v>12000</v>
      </c>
    </row>
    <row r="1019" spans="1:9" x14ac:dyDescent="0.25">
      <c r="A1019" t="s">
        <v>24</v>
      </c>
      <c r="B1019" s="1">
        <v>544306</v>
      </c>
      <c r="C1019" s="2">
        <v>45364</v>
      </c>
      <c r="D1019" s="3">
        <f t="shared" si="15"/>
        <v>45364</v>
      </c>
      <c r="E1019" s="1" t="s">
        <v>46</v>
      </c>
      <c r="F1019" s="4">
        <v>0.46736111111111112</v>
      </c>
      <c r="G1019" s="87">
        <v>10.97</v>
      </c>
      <c r="H1019" s="6">
        <v>22100</v>
      </c>
      <c r="I1019" s="6">
        <v>12000</v>
      </c>
    </row>
    <row r="1020" spans="1:9" x14ac:dyDescent="0.25">
      <c r="A1020" t="s">
        <v>25</v>
      </c>
      <c r="B1020" s="1">
        <v>544309</v>
      </c>
      <c r="C1020" s="2">
        <v>45364</v>
      </c>
      <c r="D1020" s="3">
        <f t="shared" si="15"/>
        <v>45364</v>
      </c>
      <c r="E1020" s="1" t="s">
        <v>14</v>
      </c>
      <c r="F1020" s="4">
        <v>0.47083333333333333</v>
      </c>
      <c r="G1020" s="87">
        <v>8.58</v>
      </c>
      <c r="H1020" s="6">
        <v>22100</v>
      </c>
      <c r="I1020" s="6">
        <v>12000</v>
      </c>
    </row>
    <row r="1021" spans="1:9" x14ac:dyDescent="0.25">
      <c r="A1021" t="s">
        <v>27</v>
      </c>
      <c r="B1021" s="1">
        <v>544310</v>
      </c>
      <c r="C1021" s="2">
        <v>45364</v>
      </c>
      <c r="D1021" s="3">
        <f t="shared" si="15"/>
        <v>45364</v>
      </c>
      <c r="E1021" s="1" t="s">
        <v>16</v>
      </c>
      <c r="F1021" s="4">
        <v>0.47152777777777777</v>
      </c>
      <c r="G1021" s="87">
        <v>10.61</v>
      </c>
      <c r="H1021" s="6">
        <v>22100</v>
      </c>
      <c r="I1021" s="6">
        <v>12000</v>
      </c>
    </row>
    <row r="1022" spans="1:9" x14ac:dyDescent="0.25">
      <c r="A1022" t="s">
        <v>24</v>
      </c>
      <c r="B1022" s="1">
        <v>544315</v>
      </c>
      <c r="C1022" s="2">
        <v>45364</v>
      </c>
      <c r="D1022" s="3">
        <f t="shared" si="15"/>
        <v>45364</v>
      </c>
      <c r="E1022" s="1" t="s">
        <v>172</v>
      </c>
      <c r="F1022" s="4">
        <v>0.4777777777777778</v>
      </c>
      <c r="G1022" s="87">
        <v>12.18</v>
      </c>
      <c r="H1022" s="6">
        <v>22100</v>
      </c>
      <c r="I1022" s="6">
        <v>12000</v>
      </c>
    </row>
    <row r="1023" spans="1:9" x14ac:dyDescent="0.25">
      <c r="A1023" t="s">
        <v>26</v>
      </c>
      <c r="B1023" s="1">
        <v>544339</v>
      </c>
      <c r="C1023" s="2">
        <v>45364</v>
      </c>
      <c r="D1023" s="3">
        <f t="shared" si="15"/>
        <v>45364</v>
      </c>
      <c r="E1023" s="1" t="s">
        <v>12</v>
      </c>
      <c r="F1023" s="4">
        <v>0.5444444444444444</v>
      </c>
      <c r="G1023" s="87">
        <v>11.85</v>
      </c>
      <c r="H1023" s="6">
        <v>22100</v>
      </c>
      <c r="I1023" s="6">
        <v>12000</v>
      </c>
    </row>
    <row r="1024" spans="1:9" x14ac:dyDescent="0.25">
      <c r="A1024" t="s">
        <v>25</v>
      </c>
      <c r="B1024" s="1">
        <v>544398</v>
      </c>
      <c r="C1024" s="2">
        <v>45364</v>
      </c>
      <c r="D1024" s="3">
        <f t="shared" si="15"/>
        <v>45364</v>
      </c>
      <c r="E1024" s="1" t="s">
        <v>14</v>
      </c>
      <c r="F1024" s="4">
        <v>0.67708333333333337</v>
      </c>
      <c r="G1024" s="87">
        <v>8.26</v>
      </c>
      <c r="H1024" s="6">
        <v>22100</v>
      </c>
      <c r="I1024" s="6">
        <v>12000</v>
      </c>
    </row>
    <row r="1025" spans="1:9" x14ac:dyDescent="0.25">
      <c r="A1025" t="s">
        <v>45</v>
      </c>
      <c r="B1025" s="1">
        <v>544399</v>
      </c>
      <c r="C1025" s="2">
        <v>45364</v>
      </c>
      <c r="D1025" s="3">
        <f t="shared" ref="D1025:D1088" si="16">+C1025</f>
        <v>45364</v>
      </c>
      <c r="E1025" s="1" t="s">
        <v>90</v>
      </c>
      <c r="F1025" s="4">
        <v>0.67847222222222225</v>
      </c>
      <c r="G1025" s="87">
        <v>19.899999999999999</v>
      </c>
      <c r="H1025" s="6">
        <v>22100</v>
      </c>
      <c r="I1025" s="6">
        <v>12000</v>
      </c>
    </row>
    <row r="1026" spans="1:9" x14ac:dyDescent="0.25">
      <c r="A1026" t="s">
        <v>27</v>
      </c>
      <c r="B1026" s="1">
        <v>544408</v>
      </c>
      <c r="C1026" s="2">
        <v>45364</v>
      </c>
      <c r="D1026" s="3">
        <f t="shared" si="16"/>
        <v>45364</v>
      </c>
      <c r="E1026" s="1" t="s">
        <v>16</v>
      </c>
      <c r="F1026" s="4">
        <v>0.71736111111111112</v>
      </c>
      <c r="G1026" s="87">
        <v>10.6</v>
      </c>
      <c r="H1026" s="6">
        <v>22100</v>
      </c>
      <c r="I1026" s="6">
        <v>12000</v>
      </c>
    </row>
    <row r="1027" spans="1:9" x14ac:dyDescent="0.25">
      <c r="A1027" t="s">
        <v>24</v>
      </c>
      <c r="B1027" s="1">
        <v>544428</v>
      </c>
      <c r="C1027" s="2">
        <v>45364</v>
      </c>
      <c r="D1027" s="3">
        <f t="shared" si="16"/>
        <v>45364</v>
      </c>
      <c r="E1027" s="1" t="s">
        <v>172</v>
      </c>
      <c r="F1027" s="4">
        <v>0.8125</v>
      </c>
      <c r="G1027" s="87">
        <v>11.32</v>
      </c>
      <c r="H1027" s="6">
        <v>22100</v>
      </c>
      <c r="I1027" s="6">
        <v>12000</v>
      </c>
    </row>
    <row r="1028" spans="1:9" x14ac:dyDescent="0.25">
      <c r="A1028" t="s">
        <v>26</v>
      </c>
      <c r="B1028" s="1">
        <v>544431</v>
      </c>
      <c r="C1028" s="2">
        <v>45364</v>
      </c>
      <c r="D1028" s="3">
        <f t="shared" si="16"/>
        <v>45364</v>
      </c>
      <c r="E1028" s="1" t="s">
        <v>33</v>
      </c>
      <c r="F1028" s="4">
        <v>0.82708333333333328</v>
      </c>
      <c r="G1028" s="87">
        <v>10.88</v>
      </c>
      <c r="H1028" s="6">
        <v>22100</v>
      </c>
      <c r="I1028" s="6">
        <v>12000</v>
      </c>
    </row>
    <row r="1029" spans="1:9" x14ac:dyDescent="0.25">
      <c r="A1029" t="s">
        <v>23</v>
      </c>
      <c r="B1029" s="1">
        <v>544451</v>
      </c>
      <c r="C1029" s="2">
        <v>45364</v>
      </c>
      <c r="D1029" s="3">
        <f t="shared" si="16"/>
        <v>45364</v>
      </c>
      <c r="E1029" s="1" t="s">
        <v>44</v>
      </c>
      <c r="F1029" s="4">
        <v>0.94444444444444442</v>
      </c>
      <c r="G1029" s="87">
        <v>7</v>
      </c>
      <c r="H1029" s="6">
        <v>22100</v>
      </c>
      <c r="I1029" s="6">
        <v>12000</v>
      </c>
    </row>
    <row r="1030" spans="1:9" x14ac:dyDescent="0.25">
      <c r="A1030" t="s">
        <v>23</v>
      </c>
      <c r="B1030" s="1">
        <v>544452</v>
      </c>
      <c r="C1030" s="2">
        <v>45364</v>
      </c>
      <c r="D1030" s="3">
        <f t="shared" si="16"/>
        <v>45364</v>
      </c>
      <c r="E1030" s="1" t="s">
        <v>34</v>
      </c>
      <c r="F1030" s="4">
        <v>0.9458333333333333</v>
      </c>
      <c r="G1030" s="88">
        <v>6.15</v>
      </c>
      <c r="H1030" s="6">
        <v>22100</v>
      </c>
      <c r="I1030" s="6">
        <v>12000</v>
      </c>
    </row>
    <row r="1031" spans="1:9" x14ac:dyDescent="0.25">
      <c r="A1031" t="s">
        <v>23</v>
      </c>
      <c r="B1031" s="1">
        <v>544455</v>
      </c>
      <c r="C1031" s="2">
        <v>45364</v>
      </c>
      <c r="D1031" s="3">
        <f t="shared" si="16"/>
        <v>45364</v>
      </c>
      <c r="E1031" s="1" t="s">
        <v>12</v>
      </c>
      <c r="F1031" s="4">
        <v>0.94722222222222219</v>
      </c>
      <c r="G1031" s="88">
        <v>9.43</v>
      </c>
      <c r="H1031" s="6">
        <v>22100</v>
      </c>
      <c r="I1031" s="6">
        <v>12000</v>
      </c>
    </row>
    <row r="1032" spans="1:9" x14ac:dyDescent="0.25">
      <c r="A1032" t="s">
        <v>23</v>
      </c>
      <c r="B1032" s="1">
        <v>544456</v>
      </c>
      <c r="C1032" s="2">
        <v>45364</v>
      </c>
      <c r="D1032" s="3">
        <f t="shared" si="16"/>
        <v>45364</v>
      </c>
      <c r="E1032" s="1" t="s">
        <v>16</v>
      </c>
      <c r="F1032" s="4">
        <v>0.95138888888888884</v>
      </c>
      <c r="G1032" s="88">
        <v>6.33</v>
      </c>
      <c r="H1032" s="6">
        <v>22100</v>
      </c>
      <c r="I1032" s="6">
        <v>12000</v>
      </c>
    </row>
    <row r="1033" spans="1:9" x14ac:dyDescent="0.25">
      <c r="A1033" t="s">
        <v>37</v>
      </c>
      <c r="B1033" s="1">
        <v>544493</v>
      </c>
      <c r="C1033" s="2">
        <v>45365</v>
      </c>
      <c r="D1033" s="3">
        <f t="shared" si="16"/>
        <v>45365</v>
      </c>
      <c r="E1033" s="1" t="s">
        <v>14</v>
      </c>
      <c r="F1033" s="4">
        <v>0.33402777777777776</v>
      </c>
      <c r="G1033" s="49">
        <v>9.94</v>
      </c>
      <c r="H1033" s="6">
        <v>22100</v>
      </c>
      <c r="I1033" s="6">
        <v>12000</v>
      </c>
    </row>
    <row r="1034" spans="1:9" x14ac:dyDescent="0.25">
      <c r="A1034" t="s">
        <v>36</v>
      </c>
      <c r="B1034" s="1">
        <v>544501</v>
      </c>
      <c r="C1034" s="2">
        <v>45365</v>
      </c>
      <c r="D1034" s="3">
        <f t="shared" si="16"/>
        <v>45365</v>
      </c>
      <c r="E1034" s="1" t="s">
        <v>172</v>
      </c>
      <c r="F1034" s="4">
        <v>0.3527777777777778</v>
      </c>
      <c r="G1034" s="49">
        <v>12.75</v>
      </c>
      <c r="H1034" s="6">
        <v>22100</v>
      </c>
      <c r="I1034" s="6">
        <v>12000</v>
      </c>
    </row>
    <row r="1035" spans="1:9" x14ac:dyDescent="0.25">
      <c r="A1035" t="s">
        <v>38</v>
      </c>
      <c r="B1035" s="1">
        <v>544527</v>
      </c>
      <c r="C1035" s="2">
        <v>45365</v>
      </c>
      <c r="D1035" s="3">
        <f t="shared" si="16"/>
        <v>45365</v>
      </c>
      <c r="E1035" s="1" t="s">
        <v>16</v>
      </c>
      <c r="F1035" s="4">
        <v>0.41458333333333336</v>
      </c>
      <c r="G1035" s="49">
        <v>12.95</v>
      </c>
      <c r="H1035" s="6">
        <v>22100</v>
      </c>
      <c r="I1035" s="6">
        <v>12000</v>
      </c>
    </row>
    <row r="1036" spans="1:9" x14ac:dyDescent="0.25">
      <c r="A1036" t="s">
        <v>39</v>
      </c>
      <c r="B1036" s="1">
        <v>544532</v>
      </c>
      <c r="C1036" s="2">
        <v>45365</v>
      </c>
      <c r="D1036" s="3">
        <f t="shared" si="16"/>
        <v>45365</v>
      </c>
      <c r="E1036" s="1" t="s">
        <v>12</v>
      </c>
      <c r="F1036" s="4">
        <v>0.42430555555555555</v>
      </c>
      <c r="G1036" s="49">
        <v>13.01</v>
      </c>
      <c r="H1036" s="6">
        <v>22100</v>
      </c>
      <c r="I1036" s="6">
        <v>12000</v>
      </c>
    </row>
    <row r="1037" spans="1:9" x14ac:dyDescent="0.25">
      <c r="A1037" t="s">
        <v>37</v>
      </c>
      <c r="B1037" s="1">
        <v>544563</v>
      </c>
      <c r="C1037" s="2">
        <v>45365</v>
      </c>
      <c r="D1037" s="3">
        <f t="shared" si="16"/>
        <v>45365</v>
      </c>
      <c r="E1037" s="1" t="s">
        <v>14</v>
      </c>
      <c r="F1037" s="4">
        <v>0.47222222222222221</v>
      </c>
      <c r="G1037" s="49">
        <v>5.69</v>
      </c>
      <c r="H1037" s="6">
        <v>22100</v>
      </c>
      <c r="I1037" s="6">
        <v>12000</v>
      </c>
    </row>
    <row r="1038" spans="1:9" x14ac:dyDescent="0.25">
      <c r="A1038" t="s">
        <v>36</v>
      </c>
      <c r="B1038" s="1">
        <v>544576</v>
      </c>
      <c r="C1038" s="2">
        <v>45365</v>
      </c>
      <c r="D1038" s="3">
        <f t="shared" si="16"/>
        <v>45365</v>
      </c>
      <c r="E1038" s="1" t="s">
        <v>172</v>
      </c>
      <c r="F1038" s="4">
        <v>0.49722222222222223</v>
      </c>
      <c r="G1038" s="49">
        <v>6.67</v>
      </c>
      <c r="H1038" s="6">
        <v>22100</v>
      </c>
      <c r="I1038" s="6">
        <v>12000</v>
      </c>
    </row>
    <row r="1039" spans="1:9" x14ac:dyDescent="0.25">
      <c r="A1039" t="s">
        <v>36</v>
      </c>
      <c r="B1039" s="1">
        <v>544581</v>
      </c>
      <c r="C1039" s="2">
        <v>45365</v>
      </c>
      <c r="D1039" s="3">
        <f t="shared" si="16"/>
        <v>45365</v>
      </c>
      <c r="E1039" s="1" t="s">
        <v>40</v>
      </c>
      <c r="F1039" s="4">
        <v>0.50694444444444442</v>
      </c>
      <c r="G1039" s="49">
        <v>1.03</v>
      </c>
      <c r="H1039" s="6">
        <v>22100</v>
      </c>
      <c r="I1039" s="6">
        <v>12000</v>
      </c>
    </row>
    <row r="1040" spans="1:9" x14ac:dyDescent="0.25">
      <c r="A1040" t="s">
        <v>55</v>
      </c>
      <c r="B1040" s="1">
        <v>544620</v>
      </c>
      <c r="C1040" s="2">
        <v>45365</v>
      </c>
      <c r="D1040" s="3">
        <f t="shared" si="16"/>
        <v>45365</v>
      </c>
      <c r="E1040" s="1" t="s">
        <v>29</v>
      </c>
      <c r="F1040" s="4">
        <v>0.60277777777777775</v>
      </c>
      <c r="G1040" s="49">
        <v>0.47</v>
      </c>
      <c r="H1040" s="6">
        <v>22100</v>
      </c>
      <c r="I1040" s="6">
        <v>12000</v>
      </c>
    </row>
    <row r="1041" spans="1:9" x14ac:dyDescent="0.25">
      <c r="A1041" t="s">
        <v>38</v>
      </c>
      <c r="B1041" s="1">
        <v>544636</v>
      </c>
      <c r="C1041" s="2">
        <v>45365</v>
      </c>
      <c r="D1041" s="3">
        <f t="shared" si="16"/>
        <v>45365</v>
      </c>
      <c r="E1041" s="1" t="s">
        <v>16</v>
      </c>
      <c r="F1041" s="4">
        <v>0.67083333333333328</v>
      </c>
      <c r="G1041" s="49">
        <v>8.7200000000000006</v>
      </c>
      <c r="H1041" s="6">
        <v>22100</v>
      </c>
      <c r="I1041" s="6">
        <v>12000</v>
      </c>
    </row>
    <row r="1042" spans="1:9" x14ac:dyDescent="0.25">
      <c r="A1042" t="s">
        <v>39</v>
      </c>
      <c r="B1042" s="1">
        <v>544640</v>
      </c>
      <c r="C1042" s="2">
        <v>45365</v>
      </c>
      <c r="D1042" s="3">
        <f t="shared" si="16"/>
        <v>45365</v>
      </c>
      <c r="E1042" s="1" t="s">
        <v>14</v>
      </c>
      <c r="F1042" s="4">
        <v>0.67569444444444449</v>
      </c>
      <c r="G1042" s="49">
        <v>4.29</v>
      </c>
      <c r="H1042" s="6">
        <v>22100</v>
      </c>
      <c r="I1042" s="6">
        <v>12000</v>
      </c>
    </row>
    <row r="1043" spans="1:9" x14ac:dyDescent="0.25">
      <c r="A1043" t="s">
        <v>23</v>
      </c>
      <c r="B1043" s="1">
        <v>544670</v>
      </c>
      <c r="C1043" s="2">
        <v>45365</v>
      </c>
      <c r="D1043" s="3">
        <f t="shared" si="16"/>
        <v>45365</v>
      </c>
      <c r="E1043" s="1" t="s">
        <v>105</v>
      </c>
      <c r="F1043" s="4">
        <v>0.82916666666666672</v>
      </c>
      <c r="G1043" s="49">
        <v>3.58</v>
      </c>
      <c r="H1043" s="6">
        <v>22100</v>
      </c>
      <c r="I1043" s="6">
        <v>12000</v>
      </c>
    </row>
    <row r="1044" spans="1:9" x14ac:dyDescent="0.25">
      <c r="A1044" t="s">
        <v>45</v>
      </c>
      <c r="B1044" s="1">
        <v>544689</v>
      </c>
      <c r="C1044" s="2">
        <v>45366</v>
      </c>
      <c r="D1044" s="3">
        <f t="shared" si="16"/>
        <v>45366</v>
      </c>
      <c r="E1044" s="1" t="s">
        <v>90</v>
      </c>
      <c r="F1044" s="4">
        <v>0.18958333333333333</v>
      </c>
      <c r="G1044" s="49">
        <v>11.29</v>
      </c>
      <c r="H1044" s="6">
        <v>22100</v>
      </c>
      <c r="I1044" s="6">
        <v>12000</v>
      </c>
    </row>
    <row r="1045" spans="1:9" x14ac:dyDescent="0.25">
      <c r="A1045" t="s">
        <v>13</v>
      </c>
      <c r="B1045" s="1">
        <v>544721</v>
      </c>
      <c r="C1045" s="2">
        <v>45366</v>
      </c>
      <c r="D1045" s="3">
        <f t="shared" si="16"/>
        <v>45366</v>
      </c>
      <c r="E1045" s="1" t="s">
        <v>14</v>
      </c>
      <c r="F1045" s="4">
        <v>0.35347222222222224</v>
      </c>
      <c r="G1045" s="49">
        <v>10.88</v>
      </c>
      <c r="H1045" s="6">
        <v>22100</v>
      </c>
      <c r="I1045" s="6">
        <v>12000</v>
      </c>
    </row>
    <row r="1046" spans="1:9" x14ac:dyDescent="0.25">
      <c r="A1046" t="s">
        <v>11</v>
      </c>
      <c r="B1046" s="1">
        <v>544724</v>
      </c>
      <c r="C1046" s="2">
        <v>45366</v>
      </c>
      <c r="D1046" s="3">
        <f t="shared" si="16"/>
        <v>45366</v>
      </c>
      <c r="E1046" s="1" t="s">
        <v>12</v>
      </c>
      <c r="F1046" s="4">
        <v>0.36041666666666666</v>
      </c>
      <c r="G1046" s="49">
        <v>12</v>
      </c>
      <c r="H1046" s="6">
        <v>22100</v>
      </c>
      <c r="I1046" s="6">
        <v>12000</v>
      </c>
    </row>
    <row r="1047" spans="1:9" x14ac:dyDescent="0.25">
      <c r="A1047" t="s">
        <v>17</v>
      </c>
      <c r="B1047" s="1">
        <v>544726</v>
      </c>
      <c r="C1047" s="2">
        <v>45366</v>
      </c>
      <c r="D1047" s="3">
        <f t="shared" si="16"/>
        <v>45366</v>
      </c>
      <c r="E1047" s="1" t="s">
        <v>172</v>
      </c>
      <c r="F1047" s="4">
        <v>0.36319444444444443</v>
      </c>
      <c r="G1047" s="49">
        <v>11.35</v>
      </c>
      <c r="H1047" s="6">
        <v>22100</v>
      </c>
      <c r="I1047" s="6">
        <v>12000</v>
      </c>
    </row>
    <row r="1048" spans="1:9" x14ac:dyDescent="0.25">
      <c r="A1048" t="s">
        <v>17</v>
      </c>
      <c r="B1048" s="1">
        <v>544731</v>
      </c>
      <c r="C1048" s="2">
        <v>45366</v>
      </c>
      <c r="D1048" s="3">
        <f t="shared" si="16"/>
        <v>45366</v>
      </c>
      <c r="E1048" s="1" t="s">
        <v>29</v>
      </c>
      <c r="F1048" s="4">
        <v>0.37361111111111112</v>
      </c>
      <c r="G1048" s="49">
        <v>0.97</v>
      </c>
      <c r="H1048" s="6">
        <v>22100</v>
      </c>
      <c r="I1048" s="6">
        <v>12000</v>
      </c>
    </row>
    <row r="1049" spans="1:9" x14ac:dyDescent="0.25">
      <c r="A1049" t="s">
        <v>15</v>
      </c>
      <c r="B1049" s="1">
        <v>544739</v>
      </c>
      <c r="C1049" s="2">
        <v>45366</v>
      </c>
      <c r="D1049" s="3">
        <f t="shared" si="16"/>
        <v>45366</v>
      </c>
      <c r="E1049" s="1" t="s">
        <v>16</v>
      </c>
      <c r="F1049" s="4">
        <v>0.3888888888888889</v>
      </c>
      <c r="G1049" s="49">
        <v>13.09</v>
      </c>
      <c r="H1049" s="6">
        <v>22100</v>
      </c>
      <c r="I1049" s="6">
        <v>12000</v>
      </c>
    </row>
    <row r="1050" spans="1:9" x14ac:dyDescent="0.25">
      <c r="A1050" t="s">
        <v>17</v>
      </c>
      <c r="B1050" s="1">
        <v>544848</v>
      </c>
      <c r="C1050" s="2">
        <v>45366</v>
      </c>
      <c r="D1050" s="3">
        <f t="shared" si="16"/>
        <v>45366</v>
      </c>
      <c r="E1050" s="1" t="s">
        <v>40</v>
      </c>
      <c r="F1050" s="4">
        <v>0.60763888888888884</v>
      </c>
      <c r="G1050" s="49">
        <v>0.54</v>
      </c>
      <c r="H1050" s="6">
        <v>22100</v>
      </c>
      <c r="I1050" s="6">
        <v>12000</v>
      </c>
    </row>
    <row r="1051" spans="1:9" x14ac:dyDescent="0.25">
      <c r="A1051" t="s">
        <v>11</v>
      </c>
      <c r="B1051" s="1">
        <v>544849</v>
      </c>
      <c r="C1051" s="2">
        <v>45366</v>
      </c>
      <c r="D1051" s="3">
        <f t="shared" si="16"/>
        <v>45366</v>
      </c>
      <c r="E1051" s="1" t="s">
        <v>12</v>
      </c>
      <c r="F1051" s="4">
        <v>0.60833333333333328</v>
      </c>
      <c r="G1051" s="49">
        <v>10.65</v>
      </c>
      <c r="H1051" s="6">
        <v>22100</v>
      </c>
      <c r="I1051" s="6">
        <v>12000</v>
      </c>
    </row>
    <row r="1052" spans="1:9" x14ac:dyDescent="0.25">
      <c r="A1052" t="s">
        <v>17</v>
      </c>
      <c r="B1052" s="1">
        <v>544856</v>
      </c>
      <c r="C1052" s="2">
        <v>45366</v>
      </c>
      <c r="D1052" s="3">
        <f t="shared" si="16"/>
        <v>45366</v>
      </c>
      <c r="E1052" s="1" t="s">
        <v>172</v>
      </c>
      <c r="F1052" s="4">
        <v>0.62291666666666667</v>
      </c>
      <c r="G1052" s="49">
        <v>13.43</v>
      </c>
      <c r="H1052" s="6">
        <v>22100</v>
      </c>
      <c r="I1052" s="6">
        <v>12000</v>
      </c>
    </row>
    <row r="1053" spans="1:9" x14ac:dyDescent="0.25">
      <c r="A1053" t="s">
        <v>15</v>
      </c>
      <c r="B1053" s="1">
        <v>544860</v>
      </c>
      <c r="C1053" s="2">
        <v>45366</v>
      </c>
      <c r="D1053" s="3">
        <f t="shared" si="16"/>
        <v>45366</v>
      </c>
      <c r="E1053" s="1" t="s">
        <v>16</v>
      </c>
      <c r="F1053" s="4">
        <v>0.6333333333333333</v>
      </c>
      <c r="G1053" s="49">
        <v>13.21</v>
      </c>
      <c r="H1053" s="6">
        <v>22100</v>
      </c>
      <c r="I1053" s="6">
        <v>12000</v>
      </c>
    </row>
    <row r="1054" spans="1:9" x14ac:dyDescent="0.25">
      <c r="A1054" t="s">
        <v>13</v>
      </c>
      <c r="B1054" s="1">
        <v>544869</v>
      </c>
      <c r="C1054" s="2">
        <v>45366</v>
      </c>
      <c r="D1054" s="3">
        <f t="shared" si="16"/>
        <v>45366</v>
      </c>
      <c r="E1054" s="1" t="s">
        <v>14</v>
      </c>
      <c r="F1054" s="4">
        <v>0.65763888888888888</v>
      </c>
      <c r="G1054" s="49">
        <v>13.12</v>
      </c>
      <c r="H1054" s="6">
        <v>22100</v>
      </c>
      <c r="I1054" s="6">
        <v>12000</v>
      </c>
    </row>
    <row r="1055" spans="1:9" x14ac:dyDescent="0.25">
      <c r="A1055" t="s">
        <v>15</v>
      </c>
      <c r="B1055" s="1">
        <v>544871</v>
      </c>
      <c r="C1055" s="2">
        <v>45366</v>
      </c>
      <c r="D1055" s="3">
        <f t="shared" si="16"/>
        <v>45366</v>
      </c>
      <c r="E1055" s="1" t="s">
        <v>46</v>
      </c>
      <c r="F1055" s="4">
        <v>0.66041666666666665</v>
      </c>
      <c r="G1055" s="49">
        <v>10.11</v>
      </c>
      <c r="H1055" s="6">
        <v>22100</v>
      </c>
      <c r="I1055" s="6">
        <v>12000</v>
      </c>
    </row>
    <row r="1056" spans="1:9" x14ac:dyDescent="0.25">
      <c r="A1056" t="s">
        <v>23</v>
      </c>
      <c r="B1056" s="1">
        <v>544898</v>
      </c>
      <c r="C1056" s="2">
        <v>45366</v>
      </c>
      <c r="D1056" s="3">
        <f t="shared" si="16"/>
        <v>45366</v>
      </c>
      <c r="E1056" s="1" t="s">
        <v>34</v>
      </c>
      <c r="F1056" s="4">
        <v>0.89375000000000004</v>
      </c>
      <c r="G1056" s="49">
        <v>7.55</v>
      </c>
      <c r="H1056" s="6">
        <v>22100</v>
      </c>
      <c r="I1056" s="6">
        <v>12000</v>
      </c>
    </row>
    <row r="1057" spans="1:9" x14ac:dyDescent="0.25">
      <c r="A1057" t="s">
        <v>23</v>
      </c>
      <c r="B1057" s="1">
        <v>544899</v>
      </c>
      <c r="C1057" s="2">
        <v>45366</v>
      </c>
      <c r="D1057" s="3">
        <f t="shared" si="16"/>
        <v>45366</v>
      </c>
      <c r="E1057" s="1" t="s">
        <v>12</v>
      </c>
      <c r="F1057" s="4">
        <v>0.90069444444444446</v>
      </c>
      <c r="G1057" s="49">
        <v>7.29</v>
      </c>
      <c r="H1057" s="6">
        <v>22100</v>
      </c>
      <c r="I1057" s="6">
        <v>12000</v>
      </c>
    </row>
    <row r="1058" spans="1:9" x14ac:dyDescent="0.25">
      <c r="A1058" t="s">
        <v>23</v>
      </c>
      <c r="B1058" s="1">
        <v>544900</v>
      </c>
      <c r="C1058" s="2">
        <v>45366</v>
      </c>
      <c r="D1058" s="3">
        <f t="shared" si="16"/>
        <v>45366</v>
      </c>
      <c r="E1058" s="1" t="s">
        <v>172</v>
      </c>
      <c r="F1058" s="4">
        <v>0.91041666666666665</v>
      </c>
      <c r="G1058" s="49">
        <v>7.99</v>
      </c>
      <c r="H1058" s="6">
        <v>22100</v>
      </c>
      <c r="I1058" s="6">
        <v>12000</v>
      </c>
    </row>
    <row r="1059" spans="1:9" x14ac:dyDescent="0.25">
      <c r="A1059" t="s">
        <v>23</v>
      </c>
      <c r="B1059" s="1">
        <v>544901</v>
      </c>
      <c r="C1059" s="2">
        <v>45366</v>
      </c>
      <c r="D1059" s="3">
        <f t="shared" si="16"/>
        <v>45366</v>
      </c>
      <c r="E1059" s="1" t="s">
        <v>33</v>
      </c>
      <c r="F1059" s="4">
        <v>0.92222222222222228</v>
      </c>
      <c r="G1059" s="49">
        <v>7.39</v>
      </c>
      <c r="H1059" s="6">
        <v>22100</v>
      </c>
      <c r="I1059" s="6">
        <v>12000</v>
      </c>
    </row>
    <row r="1060" spans="1:9" x14ac:dyDescent="0.25">
      <c r="A1060" t="s">
        <v>45</v>
      </c>
      <c r="B1060" s="1">
        <v>544908</v>
      </c>
      <c r="C1060" s="2">
        <v>45367</v>
      </c>
      <c r="D1060" s="3">
        <f t="shared" si="16"/>
        <v>45367</v>
      </c>
      <c r="E1060" s="1" t="s">
        <v>51</v>
      </c>
      <c r="F1060" s="4">
        <v>0.22569444444444445</v>
      </c>
      <c r="G1060" s="49">
        <v>17.48</v>
      </c>
      <c r="H1060" s="6">
        <v>22100</v>
      </c>
      <c r="I1060" s="6">
        <v>12000</v>
      </c>
    </row>
    <row r="1061" spans="1:9" x14ac:dyDescent="0.25">
      <c r="A1061" t="s">
        <v>27</v>
      </c>
      <c r="B1061" s="1">
        <v>544927</v>
      </c>
      <c r="C1061" s="2">
        <v>45367</v>
      </c>
      <c r="D1061" s="3">
        <f t="shared" si="16"/>
        <v>45367</v>
      </c>
      <c r="E1061" s="1" t="s">
        <v>16</v>
      </c>
      <c r="F1061" s="4">
        <v>0.28263888888888888</v>
      </c>
      <c r="G1061" s="49">
        <v>12.58</v>
      </c>
      <c r="H1061" s="6">
        <v>22100</v>
      </c>
      <c r="I1061" s="6">
        <v>12000</v>
      </c>
    </row>
    <row r="1062" spans="1:9" x14ac:dyDescent="0.25">
      <c r="A1062" t="s">
        <v>24</v>
      </c>
      <c r="B1062" s="1">
        <v>544931</v>
      </c>
      <c r="C1062" s="2">
        <v>45367</v>
      </c>
      <c r="D1062" s="3">
        <f t="shared" si="16"/>
        <v>45367</v>
      </c>
      <c r="E1062" s="1" t="s">
        <v>172</v>
      </c>
      <c r="F1062" s="4">
        <v>0.29305555555555557</v>
      </c>
      <c r="G1062" s="49">
        <v>13.44</v>
      </c>
      <c r="H1062" s="6">
        <v>22100</v>
      </c>
      <c r="I1062" s="6">
        <v>12000</v>
      </c>
    </row>
    <row r="1063" spans="1:9" x14ac:dyDescent="0.25">
      <c r="A1063" t="s">
        <v>25</v>
      </c>
      <c r="B1063" s="1">
        <v>544936</v>
      </c>
      <c r="C1063" s="2">
        <v>45367</v>
      </c>
      <c r="D1063" s="3">
        <f t="shared" si="16"/>
        <v>45367</v>
      </c>
      <c r="E1063" s="1" t="s">
        <v>14</v>
      </c>
      <c r="F1063" s="4">
        <v>0.30069444444444443</v>
      </c>
      <c r="G1063" s="49">
        <v>11.01</v>
      </c>
      <c r="H1063" s="6">
        <v>22100</v>
      </c>
      <c r="I1063" s="6">
        <v>12000</v>
      </c>
    </row>
    <row r="1064" spans="1:9" x14ac:dyDescent="0.25">
      <c r="A1064" t="s">
        <v>26</v>
      </c>
      <c r="B1064" s="1">
        <v>544947</v>
      </c>
      <c r="C1064" s="2">
        <v>45367</v>
      </c>
      <c r="D1064" s="3">
        <f t="shared" si="16"/>
        <v>45367</v>
      </c>
      <c r="E1064" s="1" t="s">
        <v>12</v>
      </c>
      <c r="F1064" s="4">
        <v>0.33611111111111114</v>
      </c>
      <c r="G1064" s="49">
        <v>12.69</v>
      </c>
      <c r="H1064" s="6">
        <v>22100</v>
      </c>
      <c r="I1064" s="6">
        <v>12000</v>
      </c>
    </row>
    <row r="1065" spans="1:9" x14ac:dyDescent="0.25">
      <c r="A1065" t="s">
        <v>24</v>
      </c>
      <c r="B1065" s="1">
        <v>544986</v>
      </c>
      <c r="C1065" s="2">
        <v>45367</v>
      </c>
      <c r="D1065" s="3">
        <f t="shared" si="16"/>
        <v>45367</v>
      </c>
      <c r="E1065" s="1" t="s">
        <v>29</v>
      </c>
      <c r="F1065" s="4">
        <v>0.4152777777777778</v>
      </c>
      <c r="G1065" s="49">
        <v>1.19</v>
      </c>
      <c r="H1065" s="6">
        <v>22100</v>
      </c>
      <c r="I1065" s="6">
        <v>12000</v>
      </c>
    </row>
    <row r="1066" spans="1:9" x14ac:dyDescent="0.25">
      <c r="A1066" t="s">
        <v>24</v>
      </c>
      <c r="B1066" s="1">
        <v>544997</v>
      </c>
      <c r="C1066" s="2">
        <v>45367</v>
      </c>
      <c r="D1066" s="3">
        <f t="shared" si="16"/>
        <v>45367</v>
      </c>
      <c r="E1066" s="1" t="s">
        <v>40</v>
      </c>
      <c r="F1066" s="4">
        <v>0.43680555555555556</v>
      </c>
      <c r="G1066" s="49">
        <v>1.53</v>
      </c>
      <c r="H1066" s="6">
        <v>22100</v>
      </c>
      <c r="I1066" s="6">
        <v>12000</v>
      </c>
    </row>
    <row r="1067" spans="1:9" x14ac:dyDescent="0.25">
      <c r="A1067" t="s">
        <v>27</v>
      </c>
      <c r="B1067" s="1">
        <v>545002</v>
      </c>
      <c r="C1067" s="2">
        <v>45367</v>
      </c>
      <c r="D1067" s="3">
        <f t="shared" si="16"/>
        <v>45367</v>
      </c>
      <c r="E1067" s="1" t="s">
        <v>16</v>
      </c>
      <c r="F1067" s="4">
        <v>0.44722222222222224</v>
      </c>
      <c r="G1067" s="49">
        <v>10.87</v>
      </c>
      <c r="H1067" s="6">
        <v>22100</v>
      </c>
      <c r="I1067" s="6">
        <v>12000</v>
      </c>
    </row>
    <row r="1068" spans="1:9" x14ac:dyDescent="0.25">
      <c r="A1068" t="s">
        <v>25</v>
      </c>
      <c r="B1068" s="1">
        <v>545010</v>
      </c>
      <c r="C1068" s="2">
        <v>45367</v>
      </c>
      <c r="D1068" s="3">
        <f t="shared" si="16"/>
        <v>45367</v>
      </c>
      <c r="E1068" s="1" t="s">
        <v>14</v>
      </c>
      <c r="F1068" s="4">
        <v>0.46458333333333335</v>
      </c>
      <c r="G1068" s="49">
        <v>11.35</v>
      </c>
      <c r="H1068" s="6">
        <v>22100</v>
      </c>
      <c r="I1068" s="6">
        <v>12000</v>
      </c>
    </row>
    <row r="1069" spans="1:9" x14ac:dyDescent="0.25">
      <c r="A1069" t="s">
        <v>24</v>
      </c>
      <c r="B1069" s="1">
        <v>545012</v>
      </c>
      <c r="C1069" s="2">
        <v>45367</v>
      </c>
      <c r="D1069" s="3">
        <f t="shared" si="16"/>
        <v>45367</v>
      </c>
      <c r="E1069" s="1" t="s">
        <v>172</v>
      </c>
      <c r="F1069" s="4">
        <v>0.46736111111111112</v>
      </c>
      <c r="G1069" s="49">
        <v>12.52</v>
      </c>
      <c r="H1069" s="6">
        <v>22100</v>
      </c>
      <c r="I1069" s="6">
        <v>12000</v>
      </c>
    </row>
    <row r="1070" spans="1:9" x14ac:dyDescent="0.25">
      <c r="A1070" t="s">
        <v>26</v>
      </c>
      <c r="B1070" s="1">
        <v>545050</v>
      </c>
      <c r="C1070" s="2">
        <v>45367</v>
      </c>
      <c r="D1070" s="3">
        <f t="shared" si="16"/>
        <v>45367</v>
      </c>
      <c r="E1070" s="1" t="s">
        <v>12</v>
      </c>
      <c r="F1070" s="4">
        <v>0.54652777777777772</v>
      </c>
      <c r="G1070" s="49">
        <v>12.95</v>
      </c>
      <c r="H1070" s="6">
        <v>22100</v>
      </c>
      <c r="I1070" s="6">
        <v>12000</v>
      </c>
    </row>
    <row r="1071" spans="1:9" x14ac:dyDescent="0.25">
      <c r="A1071" t="s">
        <v>26</v>
      </c>
      <c r="B1071" s="1">
        <v>545052</v>
      </c>
      <c r="C1071" s="2">
        <v>45367</v>
      </c>
      <c r="D1071" s="3">
        <f t="shared" si="16"/>
        <v>45367</v>
      </c>
      <c r="E1071" s="1" t="s">
        <v>16</v>
      </c>
      <c r="F1071" s="4">
        <v>0.54722222222222228</v>
      </c>
      <c r="G1071" s="49">
        <v>0.55000000000000004</v>
      </c>
      <c r="H1071" s="6">
        <v>22100</v>
      </c>
      <c r="I1071" s="6">
        <v>12000</v>
      </c>
    </row>
    <row r="1072" spans="1:9" x14ac:dyDescent="0.25">
      <c r="A1072" t="s">
        <v>23</v>
      </c>
      <c r="B1072" s="1">
        <v>545093</v>
      </c>
      <c r="C1072" s="2">
        <v>45367</v>
      </c>
      <c r="D1072" s="3">
        <f t="shared" si="16"/>
        <v>45367</v>
      </c>
      <c r="E1072" s="1" t="s">
        <v>12</v>
      </c>
      <c r="F1072" s="4">
        <v>0.75069444444444444</v>
      </c>
      <c r="G1072" s="49">
        <v>3.41</v>
      </c>
      <c r="H1072" s="6">
        <v>22100</v>
      </c>
      <c r="I1072" s="6">
        <v>12000</v>
      </c>
    </row>
    <row r="1073" spans="1:9" x14ac:dyDescent="0.25">
      <c r="A1073" t="s">
        <v>9</v>
      </c>
      <c r="B1073" s="1">
        <v>545105</v>
      </c>
      <c r="C1073" s="2">
        <v>45368</v>
      </c>
      <c r="D1073" s="3">
        <f t="shared" si="16"/>
        <v>45368</v>
      </c>
      <c r="E1073" s="1" t="s">
        <v>90</v>
      </c>
      <c r="F1073" s="4">
        <v>0.21666666666666667</v>
      </c>
      <c r="G1073" s="49">
        <v>10.28</v>
      </c>
      <c r="H1073" s="6">
        <v>22100</v>
      </c>
      <c r="I1073" s="6">
        <v>12000</v>
      </c>
    </row>
    <row r="1074" spans="1:9" x14ac:dyDescent="0.25">
      <c r="A1074" t="s">
        <v>36</v>
      </c>
      <c r="B1074" s="1">
        <v>545165</v>
      </c>
      <c r="C1074" s="2">
        <v>45369</v>
      </c>
      <c r="D1074" s="3">
        <f t="shared" si="16"/>
        <v>45369</v>
      </c>
      <c r="E1074" s="1" t="s">
        <v>172</v>
      </c>
      <c r="F1074" s="4">
        <v>0.33958333333333335</v>
      </c>
      <c r="G1074" s="49">
        <v>12.91</v>
      </c>
      <c r="H1074" s="6">
        <v>22100</v>
      </c>
      <c r="I1074" s="6">
        <v>12000</v>
      </c>
    </row>
    <row r="1075" spans="1:9" x14ac:dyDescent="0.25">
      <c r="A1075" t="s">
        <v>37</v>
      </c>
      <c r="B1075" s="1">
        <v>545167</v>
      </c>
      <c r="C1075" s="2">
        <v>45369</v>
      </c>
      <c r="D1075" s="3">
        <f t="shared" si="16"/>
        <v>45369</v>
      </c>
      <c r="E1075" s="1" t="s">
        <v>14</v>
      </c>
      <c r="F1075" s="4">
        <v>0.34652777777777777</v>
      </c>
      <c r="G1075" s="49">
        <v>11.82</v>
      </c>
      <c r="H1075" s="6">
        <v>22100</v>
      </c>
      <c r="I1075" s="6">
        <v>12000</v>
      </c>
    </row>
    <row r="1076" spans="1:9" x14ac:dyDescent="0.25">
      <c r="A1076" t="s">
        <v>39</v>
      </c>
      <c r="B1076" s="1">
        <v>545171</v>
      </c>
      <c r="C1076" s="2">
        <v>45369</v>
      </c>
      <c r="D1076" s="3">
        <f t="shared" si="16"/>
        <v>45369</v>
      </c>
      <c r="E1076" s="1" t="s">
        <v>12</v>
      </c>
      <c r="F1076" s="4">
        <v>0.35694444444444445</v>
      </c>
      <c r="G1076" s="49">
        <v>12.2</v>
      </c>
      <c r="H1076" s="6">
        <v>22100</v>
      </c>
      <c r="I1076" s="6">
        <v>12000</v>
      </c>
    </row>
    <row r="1077" spans="1:9" x14ac:dyDescent="0.25">
      <c r="A1077" t="s">
        <v>38</v>
      </c>
      <c r="B1077" s="1">
        <v>545182</v>
      </c>
      <c r="C1077" s="2">
        <v>45369</v>
      </c>
      <c r="D1077" s="3">
        <f t="shared" si="16"/>
        <v>45369</v>
      </c>
      <c r="E1077" s="1" t="s">
        <v>16</v>
      </c>
      <c r="F1077" s="4">
        <v>0.38472222222222224</v>
      </c>
      <c r="G1077" s="49">
        <v>13.78</v>
      </c>
      <c r="H1077" s="6">
        <v>22100</v>
      </c>
      <c r="I1077" s="6">
        <v>12000</v>
      </c>
    </row>
    <row r="1078" spans="1:9" x14ac:dyDescent="0.25">
      <c r="A1078" t="s">
        <v>36</v>
      </c>
      <c r="B1078" s="1">
        <v>545237</v>
      </c>
      <c r="C1078" s="2">
        <v>45369</v>
      </c>
      <c r="D1078" s="3">
        <f t="shared" si="16"/>
        <v>45369</v>
      </c>
      <c r="E1078" s="1" t="s">
        <v>46</v>
      </c>
      <c r="F1078" s="4">
        <v>0.4777777777777778</v>
      </c>
      <c r="G1078" s="49">
        <v>10.14</v>
      </c>
      <c r="H1078" s="6">
        <v>22100</v>
      </c>
      <c r="I1078" s="6">
        <v>12000</v>
      </c>
    </row>
    <row r="1079" spans="1:9" x14ac:dyDescent="0.25">
      <c r="A1079" t="s">
        <v>36</v>
      </c>
      <c r="B1079" s="1">
        <v>545241</v>
      </c>
      <c r="C1079" s="2">
        <v>45369</v>
      </c>
      <c r="D1079" s="3">
        <f t="shared" si="16"/>
        <v>45369</v>
      </c>
      <c r="E1079" s="1" t="s">
        <v>40</v>
      </c>
      <c r="F1079" s="4">
        <v>0.48472222222222222</v>
      </c>
      <c r="G1079" s="49">
        <v>1.45</v>
      </c>
      <c r="H1079" s="6">
        <v>22100</v>
      </c>
      <c r="I1079" s="6">
        <v>12000</v>
      </c>
    </row>
    <row r="1080" spans="1:9" x14ac:dyDescent="0.25">
      <c r="A1080" t="s">
        <v>39</v>
      </c>
      <c r="B1080" s="1">
        <v>545267</v>
      </c>
      <c r="C1080" s="2">
        <v>45369</v>
      </c>
      <c r="D1080" s="3">
        <f t="shared" si="16"/>
        <v>45369</v>
      </c>
      <c r="E1080" s="1" t="s">
        <v>12</v>
      </c>
      <c r="F1080" s="4">
        <v>0.52361111111111114</v>
      </c>
      <c r="G1080" s="49">
        <v>8.91</v>
      </c>
      <c r="H1080" s="6">
        <v>22100</v>
      </c>
      <c r="I1080" s="6">
        <v>12000</v>
      </c>
    </row>
    <row r="1081" spans="1:9" x14ac:dyDescent="0.25">
      <c r="A1081" t="s">
        <v>37</v>
      </c>
      <c r="B1081" s="1">
        <v>545269</v>
      </c>
      <c r="C1081" s="2">
        <v>45369</v>
      </c>
      <c r="D1081" s="3">
        <f t="shared" si="16"/>
        <v>45369</v>
      </c>
      <c r="E1081" s="1" t="s">
        <v>14</v>
      </c>
      <c r="F1081" s="4">
        <v>0.52638888888888891</v>
      </c>
      <c r="G1081" s="49">
        <v>13.22</v>
      </c>
      <c r="H1081" s="6">
        <v>22100</v>
      </c>
      <c r="I1081" s="6">
        <v>12000</v>
      </c>
    </row>
    <row r="1082" spans="1:9" x14ac:dyDescent="0.25">
      <c r="A1082" t="s">
        <v>36</v>
      </c>
      <c r="B1082" s="1">
        <v>545293</v>
      </c>
      <c r="C1082" s="2">
        <v>45369</v>
      </c>
      <c r="D1082" s="3">
        <f t="shared" si="16"/>
        <v>45369</v>
      </c>
      <c r="E1082" s="1" t="s">
        <v>172</v>
      </c>
      <c r="F1082" s="4">
        <v>0.57777777777777772</v>
      </c>
      <c r="G1082" s="49">
        <v>12.75</v>
      </c>
      <c r="H1082" s="6">
        <v>22100</v>
      </c>
      <c r="I1082" s="6">
        <v>12000</v>
      </c>
    </row>
    <row r="1083" spans="1:9" x14ac:dyDescent="0.25">
      <c r="A1083" t="s">
        <v>38</v>
      </c>
      <c r="B1083" s="1">
        <v>545306</v>
      </c>
      <c r="C1083" s="2">
        <v>45369</v>
      </c>
      <c r="D1083" s="3">
        <f t="shared" si="16"/>
        <v>45369</v>
      </c>
      <c r="E1083" s="1" t="s">
        <v>16</v>
      </c>
      <c r="F1083" s="4">
        <v>0.6069444444444444</v>
      </c>
      <c r="G1083" s="49">
        <v>11.25</v>
      </c>
      <c r="H1083" s="6">
        <v>22100</v>
      </c>
      <c r="I1083" s="6">
        <v>12000</v>
      </c>
    </row>
    <row r="1084" spans="1:9" x14ac:dyDescent="0.25">
      <c r="A1084" t="s">
        <v>55</v>
      </c>
      <c r="B1084" s="1">
        <v>545309</v>
      </c>
      <c r="C1084" s="2">
        <v>45369</v>
      </c>
      <c r="D1084" s="3">
        <f t="shared" si="16"/>
        <v>45369</v>
      </c>
      <c r="E1084" s="1" t="s">
        <v>29</v>
      </c>
      <c r="F1084" s="4">
        <v>0.61944444444444446</v>
      </c>
      <c r="G1084" s="49">
        <v>0.93</v>
      </c>
      <c r="H1084" s="6">
        <v>22100</v>
      </c>
      <c r="I1084" s="6">
        <v>12000</v>
      </c>
    </row>
    <row r="1085" spans="1:9" x14ac:dyDescent="0.25">
      <c r="A1085" t="s">
        <v>37</v>
      </c>
      <c r="B1085" s="1">
        <v>545318</v>
      </c>
      <c r="C1085" s="2">
        <v>45369</v>
      </c>
      <c r="D1085" s="3">
        <f t="shared" si="16"/>
        <v>45369</v>
      </c>
      <c r="E1085" s="1" t="s">
        <v>178</v>
      </c>
      <c r="F1085" s="4">
        <v>0.63888888888888884</v>
      </c>
      <c r="G1085" s="49">
        <v>0.4</v>
      </c>
      <c r="H1085" s="6">
        <v>22100</v>
      </c>
      <c r="I1085" s="6">
        <v>12000</v>
      </c>
    </row>
    <row r="1086" spans="1:9" x14ac:dyDescent="0.25">
      <c r="A1086" t="s">
        <v>38</v>
      </c>
      <c r="B1086" s="1">
        <v>545320</v>
      </c>
      <c r="C1086" s="2">
        <v>45369</v>
      </c>
      <c r="D1086" s="3">
        <f t="shared" si="16"/>
        <v>45369</v>
      </c>
      <c r="E1086" s="1" t="s">
        <v>46</v>
      </c>
      <c r="F1086" s="4">
        <v>0.64236111111111116</v>
      </c>
      <c r="G1086" s="49">
        <v>9.1</v>
      </c>
      <c r="H1086" s="6">
        <v>22100</v>
      </c>
      <c r="I1086" s="6">
        <v>12000</v>
      </c>
    </row>
    <row r="1087" spans="1:9" x14ac:dyDescent="0.25">
      <c r="A1087" t="s">
        <v>55</v>
      </c>
      <c r="B1087" s="1">
        <v>545345</v>
      </c>
      <c r="C1087" s="2">
        <v>45369</v>
      </c>
      <c r="D1087" s="3">
        <f t="shared" si="16"/>
        <v>45369</v>
      </c>
      <c r="E1087" s="1" t="s">
        <v>29</v>
      </c>
      <c r="F1087" s="4">
        <v>0.71319444444444446</v>
      </c>
      <c r="G1087" s="49">
        <v>0.36</v>
      </c>
      <c r="H1087" s="6">
        <v>22100</v>
      </c>
      <c r="I1087" s="6">
        <v>12000</v>
      </c>
    </row>
    <row r="1088" spans="1:9" x14ac:dyDescent="0.25">
      <c r="A1088" t="s">
        <v>23</v>
      </c>
      <c r="B1088" s="1">
        <v>545381</v>
      </c>
      <c r="C1088" s="2">
        <v>45369</v>
      </c>
      <c r="D1088" s="3">
        <f t="shared" si="16"/>
        <v>45369</v>
      </c>
      <c r="E1088" s="1" t="s">
        <v>44</v>
      </c>
      <c r="F1088" s="4">
        <v>0.86388888888888893</v>
      </c>
      <c r="G1088" s="49">
        <v>8.5500000000000007</v>
      </c>
      <c r="H1088" s="6">
        <v>22100</v>
      </c>
      <c r="I1088" s="6">
        <v>12000</v>
      </c>
    </row>
    <row r="1089" spans="1:9" x14ac:dyDescent="0.25">
      <c r="A1089" t="s">
        <v>23</v>
      </c>
      <c r="B1089" s="1">
        <v>545382</v>
      </c>
      <c r="C1089" s="2">
        <v>45369</v>
      </c>
      <c r="D1089" s="3">
        <f t="shared" ref="D1089:D1152" si="17">+C1089</f>
        <v>45369</v>
      </c>
      <c r="E1089" s="1" t="s">
        <v>34</v>
      </c>
      <c r="F1089" s="4">
        <v>0.90625</v>
      </c>
      <c r="G1089" s="49">
        <v>9.2100000000000009</v>
      </c>
      <c r="H1089" s="6">
        <v>22100</v>
      </c>
      <c r="I1089" s="6">
        <v>12000</v>
      </c>
    </row>
    <row r="1090" spans="1:9" x14ac:dyDescent="0.25">
      <c r="A1090" t="s">
        <v>23</v>
      </c>
      <c r="B1090" s="1">
        <v>545383</v>
      </c>
      <c r="C1090" s="2">
        <v>45369</v>
      </c>
      <c r="D1090" s="3">
        <f t="shared" si="17"/>
        <v>45369</v>
      </c>
      <c r="E1090" s="1" t="s">
        <v>16</v>
      </c>
      <c r="F1090" s="4">
        <v>0.93541666666666667</v>
      </c>
      <c r="G1090" s="49">
        <v>10.64</v>
      </c>
      <c r="H1090" s="6">
        <v>22100</v>
      </c>
      <c r="I1090" s="6">
        <v>12000</v>
      </c>
    </row>
    <row r="1091" spans="1:9" x14ac:dyDescent="0.25">
      <c r="A1091" t="s">
        <v>23</v>
      </c>
      <c r="B1091" s="1">
        <v>545384</v>
      </c>
      <c r="C1091" s="2">
        <v>45369</v>
      </c>
      <c r="D1091" s="3">
        <f t="shared" si="17"/>
        <v>45369</v>
      </c>
      <c r="E1091" s="1" t="s">
        <v>105</v>
      </c>
      <c r="F1091" s="4">
        <v>0.97152777777777777</v>
      </c>
      <c r="G1091" s="49">
        <v>11.76</v>
      </c>
      <c r="H1091" s="6">
        <v>22100</v>
      </c>
      <c r="I1091" s="6">
        <v>12000</v>
      </c>
    </row>
    <row r="1092" spans="1:9" x14ac:dyDescent="0.25">
      <c r="A1092" t="s">
        <v>11</v>
      </c>
      <c r="B1092" s="1">
        <v>545430</v>
      </c>
      <c r="C1092" s="2">
        <v>45370</v>
      </c>
      <c r="D1092" s="3">
        <f t="shared" si="17"/>
        <v>45370</v>
      </c>
      <c r="E1092" s="1" t="s">
        <v>12</v>
      </c>
      <c r="F1092" s="4">
        <v>0.34444444444444444</v>
      </c>
      <c r="G1092" s="49">
        <v>11.86</v>
      </c>
      <c r="H1092" s="6">
        <v>22100</v>
      </c>
      <c r="I1092" s="6">
        <v>12000</v>
      </c>
    </row>
    <row r="1093" spans="1:9" x14ac:dyDescent="0.25">
      <c r="A1093" t="s">
        <v>15</v>
      </c>
      <c r="B1093" s="1">
        <v>545433</v>
      </c>
      <c r="C1093" s="2">
        <v>45370</v>
      </c>
      <c r="D1093" s="3">
        <f t="shared" si="17"/>
        <v>45370</v>
      </c>
      <c r="E1093" s="1" t="s">
        <v>16</v>
      </c>
      <c r="F1093" s="4">
        <v>0.34791666666666665</v>
      </c>
      <c r="G1093" s="49">
        <v>11.84</v>
      </c>
      <c r="H1093" s="6">
        <v>22100</v>
      </c>
      <c r="I1093" s="6">
        <v>12000</v>
      </c>
    </row>
    <row r="1094" spans="1:9" x14ac:dyDescent="0.25">
      <c r="A1094" t="s">
        <v>13</v>
      </c>
      <c r="B1094" s="1">
        <v>545435</v>
      </c>
      <c r="C1094" s="2">
        <v>45370</v>
      </c>
      <c r="D1094" s="3">
        <f t="shared" si="17"/>
        <v>45370</v>
      </c>
      <c r="E1094" s="1" t="s">
        <v>14</v>
      </c>
      <c r="F1094" s="4">
        <v>0.35</v>
      </c>
      <c r="G1094" s="49">
        <v>11.39</v>
      </c>
      <c r="H1094" s="6">
        <v>22100</v>
      </c>
      <c r="I1094" s="6">
        <v>12000</v>
      </c>
    </row>
    <row r="1095" spans="1:9" x14ac:dyDescent="0.25">
      <c r="A1095" t="s">
        <v>17</v>
      </c>
      <c r="B1095" s="1">
        <v>545439</v>
      </c>
      <c r="C1095" s="2">
        <v>45370</v>
      </c>
      <c r="D1095" s="3">
        <f t="shared" si="17"/>
        <v>45370</v>
      </c>
      <c r="E1095" s="1" t="s">
        <v>172</v>
      </c>
      <c r="F1095" s="4">
        <v>0.35902777777777778</v>
      </c>
      <c r="G1095" s="49">
        <v>11.52</v>
      </c>
      <c r="H1095" s="6">
        <v>22100</v>
      </c>
      <c r="I1095" s="6">
        <v>12000</v>
      </c>
    </row>
    <row r="1096" spans="1:9" x14ac:dyDescent="0.25">
      <c r="A1096" s="7" t="s">
        <v>19</v>
      </c>
      <c r="B1096" s="8">
        <v>545468</v>
      </c>
      <c r="C1096" s="9">
        <v>45370</v>
      </c>
      <c r="D1096" s="3">
        <f t="shared" si="17"/>
        <v>45370</v>
      </c>
      <c r="E1096" s="8" t="s">
        <v>46</v>
      </c>
      <c r="F1096" s="10">
        <v>0.4201388888888889</v>
      </c>
      <c r="G1096" s="64">
        <v>4.32</v>
      </c>
      <c r="H1096" s="6">
        <v>22100</v>
      </c>
      <c r="I1096" s="6">
        <v>12000</v>
      </c>
    </row>
    <row r="1097" spans="1:9" x14ac:dyDescent="0.25">
      <c r="A1097" t="s">
        <v>13</v>
      </c>
      <c r="B1097" s="1">
        <v>545522</v>
      </c>
      <c r="C1097" s="2">
        <v>45370</v>
      </c>
      <c r="D1097" s="3">
        <f t="shared" si="17"/>
        <v>45370</v>
      </c>
      <c r="E1097" s="1" t="s">
        <v>14</v>
      </c>
      <c r="F1097" s="4">
        <v>0.51388888888888884</v>
      </c>
      <c r="G1097" s="49">
        <v>10.27</v>
      </c>
      <c r="H1097" s="6">
        <v>22100</v>
      </c>
      <c r="I1097" s="6">
        <v>12000</v>
      </c>
    </row>
    <row r="1098" spans="1:9" x14ac:dyDescent="0.25">
      <c r="A1098" t="s">
        <v>17</v>
      </c>
      <c r="B1098" s="1">
        <v>545536</v>
      </c>
      <c r="C1098" s="2">
        <v>45370</v>
      </c>
      <c r="D1098" s="3">
        <f t="shared" si="17"/>
        <v>45370</v>
      </c>
      <c r="E1098" s="1" t="s">
        <v>172</v>
      </c>
      <c r="F1098" s="4">
        <v>0.53611111111111109</v>
      </c>
      <c r="G1098" s="49">
        <v>12.22</v>
      </c>
      <c r="H1098" s="6">
        <v>22100</v>
      </c>
      <c r="I1098" s="6">
        <v>12000</v>
      </c>
    </row>
    <row r="1099" spans="1:9" x14ac:dyDescent="0.25">
      <c r="A1099" t="s">
        <v>11</v>
      </c>
      <c r="B1099" s="1">
        <v>545537</v>
      </c>
      <c r="C1099" s="2">
        <v>45370</v>
      </c>
      <c r="D1099" s="3">
        <f t="shared" si="17"/>
        <v>45370</v>
      </c>
      <c r="E1099" s="1" t="s">
        <v>12</v>
      </c>
      <c r="F1099" s="4">
        <v>0.53680555555555554</v>
      </c>
      <c r="G1099" s="49">
        <v>11.75</v>
      </c>
      <c r="H1099" s="6">
        <v>22100</v>
      </c>
      <c r="I1099" s="6">
        <v>12000</v>
      </c>
    </row>
    <row r="1100" spans="1:9" x14ac:dyDescent="0.25">
      <c r="A1100" t="s">
        <v>15</v>
      </c>
      <c r="B1100" s="1">
        <v>545545</v>
      </c>
      <c r="C1100" s="2">
        <v>45370</v>
      </c>
      <c r="D1100" s="3">
        <f t="shared" si="17"/>
        <v>45370</v>
      </c>
      <c r="E1100" s="1" t="s">
        <v>16</v>
      </c>
      <c r="F1100" s="4">
        <v>0.55000000000000004</v>
      </c>
      <c r="G1100" s="49">
        <v>12.89</v>
      </c>
      <c r="H1100" s="6">
        <v>22100</v>
      </c>
      <c r="I1100" s="6">
        <v>12000</v>
      </c>
    </row>
    <row r="1101" spans="1:9" x14ac:dyDescent="0.25">
      <c r="A1101" t="s">
        <v>17</v>
      </c>
      <c r="B1101" s="1">
        <v>545552</v>
      </c>
      <c r="C1101" s="2">
        <v>45370</v>
      </c>
      <c r="D1101" s="3">
        <f t="shared" si="17"/>
        <v>45370</v>
      </c>
      <c r="E1101" s="1" t="s">
        <v>40</v>
      </c>
      <c r="F1101" s="4">
        <v>0.56041666666666667</v>
      </c>
      <c r="G1101" s="49">
        <v>1.58</v>
      </c>
      <c r="H1101" s="6">
        <v>22100</v>
      </c>
      <c r="I1101" s="6">
        <v>12000</v>
      </c>
    </row>
    <row r="1102" spans="1:9" x14ac:dyDescent="0.25">
      <c r="A1102" t="s">
        <v>17</v>
      </c>
      <c r="B1102" s="1">
        <v>545565</v>
      </c>
      <c r="C1102" s="2">
        <v>45370</v>
      </c>
      <c r="D1102" s="3">
        <f t="shared" si="17"/>
        <v>45370</v>
      </c>
      <c r="E1102" s="1" t="s">
        <v>29</v>
      </c>
      <c r="F1102" s="4">
        <v>0.59444444444444444</v>
      </c>
      <c r="G1102" s="49">
        <v>1.28</v>
      </c>
      <c r="H1102" s="6">
        <v>22100</v>
      </c>
      <c r="I1102" s="6">
        <v>12000</v>
      </c>
    </row>
    <row r="1103" spans="1:9" x14ac:dyDescent="0.25">
      <c r="A1103" t="s">
        <v>13</v>
      </c>
      <c r="B1103" s="1">
        <v>545595</v>
      </c>
      <c r="C1103" s="2">
        <v>45370</v>
      </c>
      <c r="D1103" s="3">
        <f t="shared" si="17"/>
        <v>45370</v>
      </c>
      <c r="E1103" s="1" t="s">
        <v>14</v>
      </c>
      <c r="F1103" s="4">
        <v>0.67638888888888893</v>
      </c>
      <c r="G1103" s="49">
        <v>7.87</v>
      </c>
      <c r="H1103" s="6">
        <v>22100</v>
      </c>
      <c r="I1103" s="6">
        <v>12000</v>
      </c>
    </row>
    <row r="1104" spans="1:9" x14ac:dyDescent="0.25">
      <c r="A1104" t="s">
        <v>11</v>
      </c>
      <c r="B1104" s="1">
        <v>545599</v>
      </c>
      <c r="C1104" s="2">
        <v>45370</v>
      </c>
      <c r="D1104" s="3">
        <f t="shared" si="17"/>
        <v>45370</v>
      </c>
      <c r="E1104" s="1" t="s">
        <v>59</v>
      </c>
      <c r="F1104" s="4">
        <v>0.68680555555555556</v>
      </c>
      <c r="G1104" s="49">
        <v>8.59</v>
      </c>
      <c r="H1104" s="6">
        <v>22100</v>
      </c>
      <c r="I1104" s="6">
        <v>12000</v>
      </c>
    </row>
    <row r="1105" spans="1:9" x14ac:dyDescent="0.25">
      <c r="A1105" t="s">
        <v>17</v>
      </c>
      <c r="B1105" s="1">
        <v>545602</v>
      </c>
      <c r="C1105" s="2">
        <v>45370</v>
      </c>
      <c r="D1105" s="3">
        <f t="shared" si="17"/>
        <v>45370</v>
      </c>
      <c r="E1105" s="1" t="s">
        <v>46</v>
      </c>
      <c r="F1105" s="4">
        <v>0.69444444444444442</v>
      </c>
      <c r="G1105" s="49">
        <v>11.3</v>
      </c>
      <c r="H1105" s="6">
        <v>22100</v>
      </c>
      <c r="I1105" s="6">
        <v>12000</v>
      </c>
    </row>
    <row r="1106" spans="1:9" x14ac:dyDescent="0.25">
      <c r="A1106" t="s">
        <v>11</v>
      </c>
      <c r="B1106" s="1">
        <v>545611</v>
      </c>
      <c r="C1106" s="2">
        <v>45370</v>
      </c>
      <c r="D1106" s="3">
        <f t="shared" si="17"/>
        <v>45370</v>
      </c>
      <c r="E1106" s="1" t="s">
        <v>12</v>
      </c>
      <c r="F1106" s="4">
        <v>0.70972222222222225</v>
      </c>
      <c r="G1106" s="49">
        <v>3.62</v>
      </c>
      <c r="H1106" s="6">
        <v>22100</v>
      </c>
      <c r="I1106" s="6">
        <v>12000</v>
      </c>
    </row>
    <row r="1107" spans="1:9" x14ac:dyDescent="0.25">
      <c r="A1107" t="s">
        <v>15</v>
      </c>
      <c r="B1107" s="1">
        <v>545614</v>
      </c>
      <c r="C1107" s="2">
        <v>45370</v>
      </c>
      <c r="D1107" s="3">
        <f t="shared" si="17"/>
        <v>45370</v>
      </c>
      <c r="E1107" s="1" t="s">
        <v>16</v>
      </c>
      <c r="F1107" s="4">
        <v>0.7270833333333333</v>
      </c>
      <c r="G1107" s="49">
        <v>7.39</v>
      </c>
      <c r="H1107" s="6">
        <v>22100</v>
      </c>
      <c r="I1107" s="6">
        <v>12000</v>
      </c>
    </row>
    <row r="1108" spans="1:9" x14ac:dyDescent="0.25">
      <c r="A1108" t="s">
        <v>23</v>
      </c>
      <c r="B1108" s="1">
        <v>545621</v>
      </c>
      <c r="C1108" s="2">
        <v>45370</v>
      </c>
      <c r="D1108" s="3">
        <f t="shared" si="17"/>
        <v>45370</v>
      </c>
      <c r="E1108" s="1" t="s">
        <v>179</v>
      </c>
      <c r="F1108" s="4">
        <v>0.77500000000000002</v>
      </c>
      <c r="G1108" s="49">
        <v>3.67</v>
      </c>
      <c r="H1108" s="6">
        <v>22100</v>
      </c>
      <c r="I1108" s="6">
        <v>12000</v>
      </c>
    </row>
    <row r="1109" spans="1:9" x14ac:dyDescent="0.25">
      <c r="A1109" t="s">
        <v>15</v>
      </c>
      <c r="B1109" s="1">
        <v>545622</v>
      </c>
      <c r="C1109" s="2">
        <v>45370</v>
      </c>
      <c r="D1109" s="3">
        <f t="shared" si="17"/>
        <v>45370</v>
      </c>
      <c r="E1109" s="1" t="s">
        <v>22</v>
      </c>
      <c r="F1109" s="4">
        <v>0.77777777777777779</v>
      </c>
      <c r="G1109" s="49">
        <v>14.07</v>
      </c>
      <c r="H1109" s="6">
        <v>22100</v>
      </c>
      <c r="I1109" s="6">
        <v>12000</v>
      </c>
    </row>
    <row r="1110" spans="1:9" x14ac:dyDescent="0.25">
      <c r="A1110" t="s">
        <v>17</v>
      </c>
      <c r="B1110" s="1">
        <v>545626</v>
      </c>
      <c r="C1110" s="2">
        <v>45370</v>
      </c>
      <c r="D1110" s="3">
        <f t="shared" si="17"/>
        <v>45370</v>
      </c>
      <c r="E1110" s="1" t="s">
        <v>172</v>
      </c>
      <c r="F1110" s="4">
        <v>0.7895833333333333</v>
      </c>
      <c r="G1110" s="49">
        <v>12.63</v>
      </c>
      <c r="H1110" s="6">
        <v>22100</v>
      </c>
      <c r="I1110" s="6">
        <v>12000</v>
      </c>
    </row>
    <row r="1111" spans="1:9" x14ac:dyDescent="0.25">
      <c r="A1111" t="s">
        <v>45</v>
      </c>
      <c r="B1111" s="1">
        <v>545648</v>
      </c>
      <c r="C1111" s="2">
        <v>45371</v>
      </c>
      <c r="D1111" s="3">
        <f t="shared" si="17"/>
        <v>45371</v>
      </c>
      <c r="E1111" s="1" t="s">
        <v>51</v>
      </c>
      <c r="F1111" s="4">
        <v>0.22291666666666668</v>
      </c>
      <c r="G1111" s="49">
        <v>10.86</v>
      </c>
      <c r="H1111" s="6">
        <v>22100</v>
      </c>
      <c r="I1111" s="6">
        <v>12000</v>
      </c>
    </row>
    <row r="1112" spans="1:9" x14ac:dyDescent="0.25">
      <c r="A1112" t="s">
        <v>25</v>
      </c>
      <c r="B1112" s="1">
        <v>545672</v>
      </c>
      <c r="C1112" s="2">
        <v>45371</v>
      </c>
      <c r="D1112" s="3">
        <f t="shared" si="17"/>
        <v>45371</v>
      </c>
      <c r="E1112" s="1" t="s">
        <v>14</v>
      </c>
      <c r="F1112" s="4">
        <v>0.30902777777777779</v>
      </c>
      <c r="G1112" s="49">
        <v>11.99</v>
      </c>
      <c r="H1112" s="6">
        <v>22100</v>
      </c>
      <c r="I1112" s="6">
        <v>12000</v>
      </c>
    </row>
    <row r="1113" spans="1:9" x14ac:dyDescent="0.25">
      <c r="A1113" t="s">
        <v>24</v>
      </c>
      <c r="B1113" s="1">
        <v>545673</v>
      </c>
      <c r="C1113" s="2">
        <v>45371</v>
      </c>
      <c r="D1113" s="3">
        <f t="shared" si="17"/>
        <v>45371</v>
      </c>
      <c r="E1113" s="1" t="s">
        <v>172</v>
      </c>
      <c r="F1113" s="4">
        <v>0.30902777777777779</v>
      </c>
      <c r="G1113" s="49">
        <v>12.43</v>
      </c>
      <c r="H1113" s="6">
        <v>22100</v>
      </c>
      <c r="I1113" s="6">
        <v>12000</v>
      </c>
    </row>
    <row r="1114" spans="1:9" x14ac:dyDescent="0.25">
      <c r="A1114" t="s">
        <v>27</v>
      </c>
      <c r="B1114" s="1">
        <v>545686</v>
      </c>
      <c r="C1114" s="2">
        <v>45371</v>
      </c>
      <c r="D1114" s="3">
        <f t="shared" si="17"/>
        <v>45371</v>
      </c>
      <c r="E1114" s="1" t="s">
        <v>16</v>
      </c>
      <c r="F1114" s="4">
        <v>0.34305555555555556</v>
      </c>
      <c r="G1114" s="49">
        <v>12.66</v>
      </c>
      <c r="H1114" s="6">
        <v>22100</v>
      </c>
      <c r="I1114" s="6">
        <v>12000</v>
      </c>
    </row>
    <row r="1115" spans="1:9" x14ac:dyDescent="0.25">
      <c r="A1115" t="s">
        <v>26</v>
      </c>
      <c r="B1115" s="1">
        <v>545712</v>
      </c>
      <c r="C1115" s="2">
        <v>45371</v>
      </c>
      <c r="D1115" s="3">
        <f t="shared" si="17"/>
        <v>45371</v>
      </c>
      <c r="E1115" s="1" t="s">
        <v>12</v>
      </c>
      <c r="F1115" s="4">
        <v>0.3840277777777778</v>
      </c>
      <c r="G1115" s="49">
        <v>12.39</v>
      </c>
      <c r="H1115" s="6">
        <v>22100</v>
      </c>
      <c r="I1115" s="6">
        <v>12000</v>
      </c>
    </row>
    <row r="1116" spans="1:9" x14ac:dyDescent="0.25">
      <c r="A1116" t="s">
        <v>25</v>
      </c>
      <c r="B1116" s="1">
        <v>545754</v>
      </c>
      <c r="C1116" s="2">
        <v>45371</v>
      </c>
      <c r="D1116" s="3">
        <f t="shared" si="17"/>
        <v>45371</v>
      </c>
      <c r="E1116" s="1" t="s">
        <v>14</v>
      </c>
      <c r="F1116" s="4">
        <v>0.45763888888888887</v>
      </c>
      <c r="G1116" s="49">
        <v>9.89</v>
      </c>
      <c r="H1116" s="6">
        <v>22100</v>
      </c>
      <c r="I1116" s="6">
        <v>12000</v>
      </c>
    </row>
    <row r="1117" spans="1:9" x14ac:dyDescent="0.25">
      <c r="A1117" t="s">
        <v>24</v>
      </c>
      <c r="B1117" s="1">
        <v>545755</v>
      </c>
      <c r="C1117" s="2">
        <v>45371</v>
      </c>
      <c r="D1117" s="3">
        <f t="shared" si="17"/>
        <v>45371</v>
      </c>
      <c r="E1117" s="1" t="s">
        <v>172</v>
      </c>
      <c r="F1117" s="4">
        <v>0.46111111111111114</v>
      </c>
      <c r="G1117" s="49">
        <v>10.01</v>
      </c>
      <c r="H1117" s="6">
        <v>22100</v>
      </c>
      <c r="I1117" s="6">
        <v>12000</v>
      </c>
    </row>
    <row r="1118" spans="1:9" x14ac:dyDescent="0.25">
      <c r="A1118" t="s">
        <v>27</v>
      </c>
      <c r="B1118" s="1">
        <v>545767</v>
      </c>
      <c r="C1118" s="2">
        <v>45371</v>
      </c>
      <c r="D1118" s="3">
        <f t="shared" si="17"/>
        <v>45371</v>
      </c>
      <c r="E1118" s="1" t="s">
        <v>16</v>
      </c>
      <c r="F1118" s="4">
        <v>0.47569444444444442</v>
      </c>
      <c r="G1118" s="49">
        <v>10.17</v>
      </c>
      <c r="H1118" s="6">
        <v>22100</v>
      </c>
      <c r="I1118" s="6">
        <v>12000</v>
      </c>
    </row>
    <row r="1119" spans="1:9" x14ac:dyDescent="0.25">
      <c r="A1119" t="s">
        <v>25</v>
      </c>
      <c r="B1119" s="1">
        <v>545854</v>
      </c>
      <c r="C1119" s="2">
        <v>45371</v>
      </c>
      <c r="D1119" s="3">
        <f t="shared" si="17"/>
        <v>45371</v>
      </c>
      <c r="E1119" s="1" t="s">
        <v>14</v>
      </c>
      <c r="F1119" s="4">
        <v>0.66874999999999996</v>
      </c>
      <c r="G1119" s="49">
        <v>8.2799999999999994</v>
      </c>
      <c r="H1119" s="6">
        <v>22100</v>
      </c>
      <c r="I1119" s="6">
        <v>12000</v>
      </c>
    </row>
    <row r="1120" spans="1:9" x14ac:dyDescent="0.25">
      <c r="A1120" t="s">
        <v>24</v>
      </c>
      <c r="B1120" s="1">
        <v>545855</v>
      </c>
      <c r="C1120" s="2">
        <v>45371</v>
      </c>
      <c r="D1120" s="3">
        <f t="shared" si="17"/>
        <v>45371</v>
      </c>
      <c r="E1120" s="1" t="s">
        <v>46</v>
      </c>
      <c r="F1120" s="4">
        <v>0.67361111111111116</v>
      </c>
      <c r="G1120" s="49">
        <v>12.81</v>
      </c>
      <c r="H1120" s="6">
        <v>22100</v>
      </c>
      <c r="I1120" s="6">
        <v>12000</v>
      </c>
    </row>
    <row r="1121" spans="1:9" x14ac:dyDescent="0.25">
      <c r="A1121" t="s">
        <v>26</v>
      </c>
      <c r="B1121" s="1">
        <v>545875</v>
      </c>
      <c r="C1121" s="2">
        <v>45371</v>
      </c>
      <c r="D1121" s="3">
        <f t="shared" si="17"/>
        <v>45371</v>
      </c>
      <c r="E1121" s="1" t="s">
        <v>12</v>
      </c>
      <c r="F1121" s="4">
        <v>0.72847222222222219</v>
      </c>
      <c r="G1121" s="49">
        <v>13.44</v>
      </c>
      <c r="H1121" s="6">
        <v>22100</v>
      </c>
      <c r="I1121" s="6">
        <v>12000</v>
      </c>
    </row>
    <row r="1122" spans="1:9" x14ac:dyDescent="0.25">
      <c r="A1122" t="s">
        <v>24</v>
      </c>
      <c r="B1122" s="1">
        <v>545879</v>
      </c>
      <c r="C1122" s="2">
        <v>45371</v>
      </c>
      <c r="D1122" s="3">
        <f t="shared" si="17"/>
        <v>45371</v>
      </c>
      <c r="E1122" s="1" t="s">
        <v>172</v>
      </c>
      <c r="F1122" s="4">
        <v>0.75763888888888886</v>
      </c>
      <c r="G1122" s="49">
        <v>13.96</v>
      </c>
      <c r="H1122" s="6">
        <v>22100</v>
      </c>
      <c r="I1122" s="6">
        <v>12000</v>
      </c>
    </row>
    <row r="1123" spans="1:9" x14ac:dyDescent="0.25">
      <c r="A1123" t="s">
        <v>27</v>
      </c>
      <c r="B1123" s="1">
        <v>545887</v>
      </c>
      <c r="C1123" s="2">
        <v>45371</v>
      </c>
      <c r="D1123" s="3">
        <f t="shared" si="17"/>
        <v>45371</v>
      </c>
      <c r="E1123" s="1" t="s">
        <v>16</v>
      </c>
      <c r="F1123" s="4">
        <v>0.77638888888888891</v>
      </c>
      <c r="G1123" s="49">
        <v>11.35</v>
      </c>
      <c r="H1123" s="6">
        <v>22100</v>
      </c>
      <c r="I1123" s="6">
        <v>12000</v>
      </c>
    </row>
    <row r="1124" spans="1:9" x14ac:dyDescent="0.25">
      <c r="A1124" t="s">
        <v>26</v>
      </c>
      <c r="B1124" s="1">
        <v>545891</v>
      </c>
      <c r="C1124" s="2">
        <v>45371</v>
      </c>
      <c r="D1124" s="3">
        <f t="shared" si="17"/>
        <v>45371</v>
      </c>
      <c r="E1124" s="1" t="s">
        <v>180</v>
      </c>
      <c r="F1124" s="4">
        <v>0.78749999999999998</v>
      </c>
      <c r="G1124" s="49">
        <v>6.9</v>
      </c>
      <c r="H1124" s="6">
        <v>22100</v>
      </c>
      <c r="I1124" s="6">
        <v>12000</v>
      </c>
    </row>
    <row r="1125" spans="1:9" x14ac:dyDescent="0.25">
      <c r="A1125" t="s">
        <v>23</v>
      </c>
      <c r="B1125" s="1">
        <v>545899</v>
      </c>
      <c r="C1125" s="2">
        <v>45371</v>
      </c>
      <c r="D1125" s="3">
        <f t="shared" si="17"/>
        <v>45371</v>
      </c>
      <c r="E1125" s="1" t="s">
        <v>21</v>
      </c>
      <c r="F1125" s="4">
        <v>0.90416666666666667</v>
      </c>
      <c r="G1125" s="49">
        <v>6.88</v>
      </c>
      <c r="H1125" s="6">
        <v>22100</v>
      </c>
      <c r="I1125" s="6">
        <v>12000</v>
      </c>
    </row>
    <row r="1126" spans="1:9" x14ac:dyDescent="0.25">
      <c r="A1126" t="s">
        <v>23</v>
      </c>
      <c r="B1126" s="1">
        <v>545901</v>
      </c>
      <c r="C1126" s="2">
        <v>45371</v>
      </c>
      <c r="D1126" s="3">
        <f t="shared" si="17"/>
        <v>45371</v>
      </c>
      <c r="E1126" s="1" t="s">
        <v>44</v>
      </c>
      <c r="F1126" s="4">
        <v>0.92708333333333337</v>
      </c>
      <c r="G1126" s="49">
        <v>6.22</v>
      </c>
      <c r="H1126" s="6">
        <v>22100</v>
      </c>
      <c r="I1126" s="6">
        <v>12000</v>
      </c>
    </row>
    <row r="1127" spans="1:9" x14ac:dyDescent="0.25">
      <c r="A1127" t="s">
        <v>23</v>
      </c>
      <c r="B1127" s="1">
        <v>545904</v>
      </c>
      <c r="C1127" s="2">
        <v>45371</v>
      </c>
      <c r="D1127" s="3">
        <f t="shared" si="17"/>
        <v>45371</v>
      </c>
      <c r="E1127" s="1" t="s">
        <v>61</v>
      </c>
      <c r="F1127" s="4">
        <v>0.97222222222222221</v>
      </c>
      <c r="G1127" s="49">
        <v>6.87</v>
      </c>
      <c r="H1127" s="6">
        <v>22100</v>
      </c>
      <c r="I1127" s="6">
        <v>12000</v>
      </c>
    </row>
    <row r="1128" spans="1:9" x14ac:dyDescent="0.25">
      <c r="A1128" t="s">
        <v>23</v>
      </c>
      <c r="B1128" s="1">
        <v>545906</v>
      </c>
      <c r="C1128" s="2">
        <v>45372</v>
      </c>
      <c r="D1128" s="3">
        <f t="shared" si="17"/>
        <v>45372</v>
      </c>
      <c r="E1128" s="1" t="s">
        <v>34</v>
      </c>
      <c r="F1128" s="4">
        <v>1.2500000000000001E-2</v>
      </c>
      <c r="G1128" s="79">
        <v>5.85</v>
      </c>
      <c r="H1128" s="6">
        <v>22100</v>
      </c>
      <c r="I1128" s="6">
        <v>12000</v>
      </c>
    </row>
    <row r="1129" spans="1:9" x14ac:dyDescent="0.25">
      <c r="A1129" t="s">
        <v>66</v>
      </c>
      <c r="B1129" s="1">
        <v>545955</v>
      </c>
      <c r="C1129" s="2">
        <v>45372</v>
      </c>
      <c r="D1129" s="3">
        <f t="shared" si="17"/>
        <v>45372</v>
      </c>
      <c r="E1129" s="1" t="s">
        <v>46</v>
      </c>
      <c r="F1129" s="4">
        <v>0.33402777777777776</v>
      </c>
      <c r="G1129" s="79">
        <v>3.89</v>
      </c>
      <c r="H1129" s="6">
        <v>22100</v>
      </c>
      <c r="I1129" s="6">
        <v>12000</v>
      </c>
    </row>
    <row r="1130" spans="1:9" x14ac:dyDescent="0.25">
      <c r="A1130" t="s">
        <v>37</v>
      </c>
      <c r="B1130" s="1">
        <v>545960</v>
      </c>
      <c r="C1130" s="2">
        <v>45372</v>
      </c>
      <c r="D1130" s="3">
        <f t="shared" si="17"/>
        <v>45372</v>
      </c>
      <c r="E1130" s="1" t="s">
        <v>14</v>
      </c>
      <c r="F1130" s="4">
        <v>0.34375</v>
      </c>
      <c r="G1130" s="79">
        <v>9.59</v>
      </c>
      <c r="H1130" s="6">
        <v>22100</v>
      </c>
      <c r="I1130" s="6">
        <v>12000</v>
      </c>
    </row>
    <row r="1131" spans="1:9" x14ac:dyDescent="0.25">
      <c r="A1131" t="s">
        <v>36</v>
      </c>
      <c r="B1131" s="1">
        <v>545962</v>
      </c>
      <c r="C1131" s="2">
        <v>45372</v>
      </c>
      <c r="D1131" s="3">
        <f t="shared" si="17"/>
        <v>45372</v>
      </c>
      <c r="E1131" s="1" t="s">
        <v>172</v>
      </c>
      <c r="F1131" s="4">
        <v>0.35138888888888886</v>
      </c>
      <c r="G1131" s="79">
        <v>11.47</v>
      </c>
      <c r="H1131" s="6">
        <v>22100</v>
      </c>
      <c r="I1131" s="6">
        <v>12000</v>
      </c>
    </row>
    <row r="1132" spans="1:9" x14ac:dyDescent="0.25">
      <c r="A1132" t="s">
        <v>38</v>
      </c>
      <c r="B1132" s="1">
        <v>545982</v>
      </c>
      <c r="C1132" s="2">
        <v>45372</v>
      </c>
      <c r="D1132" s="3">
        <f t="shared" si="17"/>
        <v>45372</v>
      </c>
      <c r="E1132" s="1" t="s">
        <v>16</v>
      </c>
      <c r="F1132" s="4">
        <v>0.38333333333333336</v>
      </c>
      <c r="G1132" s="79">
        <v>11.84</v>
      </c>
      <c r="H1132" s="6">
        <v>22100</v>
      </c>
      <c r="I1132" s="6">
        <v>12000</v>
      </c>
    </row>
    <row r="1133" spans="1:9" x14ac:dyDescent="0.25">
      <c r="A1133" t="s">
        <v>39</v>
      </c>
      <c r="B1133" s="1">
        <v>545988</v>
      </c>
      <c r="C1133" s="2">
        <v>45372</v>
      </c>
      <c r="D1133" s="3">
        <f t="shared" si="17"/>
        <v>45372</v>
      </c>
      <c r="E1133" s="1" t="s">
        <v>12</v>
      </c>
      <c r="F1133" s="4">
        <v>0.39791666666666664</v>
      </c>
      <c r="G1133" s="79">
        <v>11.21</v>
      </c>
      <c r="H1133" s="6">
        <v>22100</v>
      </c>
      <c r="I1133" s="6">
        <v>12000</v>
      </c>
    </row>
    <row r="1134" spans="1:9" x14ac:dyDescent="0.25">
      <c r="A1134" t="s">
        <v>66</v>
      </c>
      <c r="B1134" s="1">
        <v>546002</v>
      </c>
      <c r="C1134" s="2">
        <v>45372</v>
      </c>
      <c r="D1134" s="3">
        <f t="shared" si="17"/>
        <v>45372</v>
      </c>
      <c r="E1134" s="1" t="s">
        <v>181</v>
      </c>
      <c r="F1134" s="4">
        <v>0.41736111111111113</v>
      </c>
      <c r="G1134" s="79">
        <v>9.66</v>
      </c>
      <c r="H1134" s="6">
        <v>22100</v>
      </c>
      <c r="I1134" s="6">
        <v>12000</v>
      </c>
    </row>
    <row r="1135" spans="1:9" x14ac:dyDescent="0.25">
      <c r="A1135" t="s">
        <v>36</v>
      </c>
      <c r="B1135" s="1">
        <v>546021</v>
      </c>
      <c r="C1135" s="2">
        <v>45372</v>
      </c>
      <c r="D1135" s="3">
        <f t="shared" si="17"/>
        <v>45372</v>
      </c>
      <c r="E1135" s="1" t="s">
        <v>40</v>
      </c>
      <c r="F1135" s="4">
        <v>0.44444444444444442</v>
      </c>
      <c r="G1135" s="79">
        <v>0.81</v>
      </c>
      <c r="H1135" s="6">
        <v>22100</v>
      </c>
      <c r="I1135" s="6">
        <v>12000</v>
      </c>
    </row>
    <row r="1136" spans="1:9" x14ac:dyDescent="0.25">
      <c r="A1136" t="s">
        <v>66</v>
      </c>
      <c r="B1136" s="1">
        <v>546067</v>
      </c>
      <c r="C1136" s="2">
        <v>45372</v>
      </c>
      <c r="D1136" s="3">
        <f t="shared" si="17"/>
        <v>45372</v>
      </c>
      <c r="E1136" s="1" t="s">
        <v>29</v>
      </c>
      <c r="F1136" s="4">
        <v>0.57430555555555551</v>
      </c>
      <c r="G1136" s="80">
        <v>0.36</v>
      </c>
      <c r="H1136" s="6">
        <v>22100</v>
      </c>
      <c r="I1136" s="6">
        <v>12000</v>
      </c>
    </row>
    <row r="1137" spans="1:9" x14ac:dyDescent="0.25">
      <c r="A1137" t="s">
        <v>37</v>
      </c>
      <c r="B1137" s="1">
        <v>546081</v>
      </c>
      <c r="C1137" s="2">
        <v>45372</v>
      </c>
      <c r="D1137" s="3">
        <f t="shared" si="17"/>
        <v>45372</v>
      </c>
      <c r="E1137" s="1" t="s">
        <v>14</v>
      </c>
      <c r="F1137" s="4">
        <v>0.60069444444444442</v>
      </c>
      <c r="G1137" s="80">
        <v>9.1300000000000008</v>
      </c>
      <c r="H1137" s="6">
        <v>22100</v>
      </c>
      <c r="I1137" s="6">
        <v>12000</v>
      </c>
    </row>
    <row r="1138" spans="1:9" x14ac:dyDescent="0.25">
      <c r="A1138" t="s">
        <v>45</v>
      </c>
      <c r="B1138" s="1">
        <v>546113</v>
      </c>
      <c r="C1138" s="2">
        <v>45372</v>
      </c>
      <c r="D1138" s="3">
        <f t="shared" si="17"/>
        <v>45372</v>
      </c>
      <c r="E1138" s="1" t="s">
        <v>51</v>
      </c>
      <c r="F1138" s="4">
        <v>0.68194444444444446</v>
      </c>
      <c r="G1138" s="80">
        <v>2.14</v>
      </c>
      <c r="H1138" s="6">
        <v>22100</v>
      </c>
      <c r="I1138" s="6">
        <v>12000</v>
      </c>
    </row>
    <row r="1139" spans="1:9" x14ac:dyDescent="0.25">
      <c r="A1139" t="s">
        <v>66</v>
      </c>
      <c r="B1139" s="1">
        <v>546114</v>
      </c>
      <c r="C1139" s="2">
        <v>45372</v>
      </c>
      <c r="D1139" s="3">
        <f t="shared" si="17"/>
        <v>45372</v>
      </c>
      <c r="E1139" s="1" t="s">
        <v>59</v>
      </c>
      <c r="F1139" s="4">
        <v>0.68819444444444444</v>
      </c>
      <c r="G1139" s="80">
        <v>4.6100000000000003</v>
      </c>
      <c r="H1139" s="6">
        <v>22100</v>
      </c>
      <c r="I1139" s="6">
        <v>12000</v>
      </c>
    </row>
    <row r="1140" spans="1:9" x14ac:dyDescent="0.25">
      <c r="A1140" t="s">
        <v>66</v>
      </c>
      <c r="B1140" s="1">
        <v>546118</v>
      </c>
      <c r="C1140" s="2">
        <v>45372</v>
      </c>
      <c r="D1140" s="3">
        <f t="shared" si="17"/>
        <v>45372</v>
      </c>
      <c r="E1140" s="1" t="s">
        <v>46</v>
      </c>
      <c r="F1140" s="4">
        <v>0.70833333333333337</v>
      </c>
      <c r="G1140" s="80">
        <v>6.29</v>
      </c>
      <c r="H1140" s="6">
        <v>22100</v>
      </c>
      <c r="I1140" s="6">
        <v>12000</v>
      </c>
    </row>
    <row r="1141" spans="1:9" x14ac:dyDescent="0.25">
      <c r="A1141" t="s">
        <v>66</v>
      </c>
      <c r="B1141" s="1">
        <v>546123</v>
      </c>
      <c r="C1141" s="2">
        <v>45372</v>
      </c>
      <c r="D1141" s="3">
        <f t="shared" si="17"/>
        <v>45372</v>
      </c>
      <c r="E1141" s="1" t="s">
        <v>172</v>
      </c>
      <c r="F1141" s="4">
        <v>0.73333333333333328</v>
      </c>
      <c r="G1141" s="81">
        <v>11.73</v>
      </c>
      <c r="H1141" s="6">
        <v>22100</v>
      </c>
      <c r="I1141" s="6">
        <v>12000</v>
      </c>
    </row>
    <row r="1142" spans="1:9" x14ac:dyDescent="0.25">
      <c r="A1142" t="s">
        <v>39</v>
      </c>
      <c r="B1142" s="1">
        <v>546124</v>
      </c>
      <c r="C1142" s="2">
        <v>45372</v>
      </c>
      <c r="D1142" s="3">
        <f t="shared" si="17"/>
        <v>45372</v>
      </c>
      <c r="E1142" s="1" t="s">
        <v>12</v>
      </c>
      <c r="F1142" s="4">
        <v>0.73611111111111116</v>
      </c>
      <c r="G1142" s="81">
        <v>11.09</v>
      </c>
      <c r="H1142" s="6">
        <v>22100</v>
      </c>
      <c r="I1142" s="6">
        <v>12000</v>
      </c>
    </row>
    <row r="1143" spans="1:9" x14ac:dyDescent="0.25">
      <c r="A1143" t="s">
        <v>38</v>
      </c>
      <c r="B1143" s="1">
        <v>546127</v>
      </c>
      <c r="C1143" s="2">
        <v>45372</v>
      </c>
      <c r="D1143" s="3">
        <f t="shared" si="17"/>
        <v>45372</v>
      </c>
      <c r="E1143" s="1" t="s">
        <v>16</v>
      </c>
      <c r="F1143" s="4">
        <v>0.76736111111111116</v>
      </c>
      <c r="G1143" s="81">
        <v>8.84</v>
      </c>
      <c r="H1143" s="6">
        <v>22100</v>
      </c>
      <c r="I1143" s="6">
        <v>12000</v>
      </c>
    </row>
    <row r="1144" spans="1:9" x14ac:dyDescent="0.25">
      <c r="A1144" t="s">
        <v>66</v>
      </c>
      <c r="B1144" s="1">
        <v>546128</v>
      </c>
      <c r="C1144" s="2">
        <v>45372</v>
      </c>
      <c r="D1144" s="3">
        <f t="shared" si="17"/>
        <v>45372</v>
      </c>
      <c r="E1144" s="1" t="s">
        <v>182</v>
      </c>
      <c r="F1144" s="4">
        <v>0.77430555555555558</v>
      </c>
      <c r="G1144" s="81">
        <v>1.06</v>
      </c>
      <c r="H1144" s="6">
        <v>22100</v>
      </c>
      <c r="I1144" s="6">
        <v>12000</v>
      </c>
    </row>
    <row r="1145" spans="1:9" x14ac:dyDescent="0.25">
      <c r="A1145" t="s">
        <v>66</v>
      </c>
      <c r="B1145" s="1">
        <v>546138</v>
      </c>
      <c r="C1145" s="2">
        <v>45372</v>
      </c>
      <c r="D1145" s="3">
        <f t="shared" si="17"/>
        <v>45372</v>
      </c>
      <c r="E1145" s="1" t="s">
        <v>31</v>
      </c>
      <c r="F1145" s="4">
        <v>0.84097222222222223</v>
      </c>
      <c r="G1145" s="81">
        <v>4.3099999999999996</v>
      </c>
      <c r="H1145" s="6">
        <v>22100</v>
      </c>
      <c r="I1145" s="6">
        <v>12000</v>
      </c>
    </row>
    <row r="1146" spans="1:9" x14ac:dyDescent="0.25">
      <c r="A1146" t="s">
        <v>66</v>
      </c>
      <c r="B1146" s="1">
        <v>546139</v>
      </c>
      <c r="C1146" s="2">
        <v>45372</v>
      </c>
      <c r="D1146" s="3">
        <f t="shared" si="17"/>
        <v>45372</v>
      </c>
      <c r="E1146" s="1" t="s">
        <v>43</v>
      </c>
      <c r="F1146" s="4">
        <v>0.84583333333333333</v>
      </c>
      <c r="G1146" s="81">
        <v>6.27</v>
      </c>
      <c r="H1146" s="6">
        <v>22100</v>
      </c>
      <c r="I1146" s="6">
        <v>12000</v>
      </c>
    </row>
    <row r="1147" spans="1:9" x14ac:dyDescent="0.25">
      <c r="A1147" t="s">
        <v>23</v>
      </c>
      <c r="B1147" s="1">
        <v>546145</v>
      </c>
      <c r="C1147" s="2">
        <v>45372</v>
      </c>
      <c r="D1147" s="3">
        <f t="shared" si="17"/>
        <v>45372</v>
      </c>
      <c r="E1147" s="1" t="s">
        <v>14</v>
      </c>
      <c r="F1147" s="4">
        <v>0.8833333333333333</v>
      </c>
      <c r="G1147" s="81">
        <v>4</v>
      </c>
      <c r="H1147" s="6">
        <v>22100</v>
      </c>
      <c r="I1147" s="6">
        <v>12000</v>
      </c>
    </row>
    <row r="1148" spans="1:9" x14ac:dyDescent="0.25">
      <c r="A1148" t="s">
        <v>11</v>
      </c>
      <c r="B1148" s="1">
        <v>546192</v>
      </c>
      <c r="C1148" s="2">
        <v>45373</v>
      </c>
      <c r="D1148" s="3">
        <f t="shared" si="17"/>
        <v>45373</v>
      </c>
      <c r="E1148" s="1" t="s">
        <v>12</v>
      </c>
      <c r="F1148" s="4">
        <v>0.34236111111111112</v>
      </c>
      <c r="G1148" s="79">
        <v>11.91</v>
      </c>
      <c r="H1148" s="6">
        <v>22100</v>
      </c>
      <c r="I1148" s="6">
        <v>12000</v>
      </c>
    </row>
    <row r="1149" spans="1:9" x14ac:dyDescent="0.25">
      <c r="A1149" t="s">
        <v>13</v>
      </c>
      <c r="B1149" s="1">
        <v>546193</v>
      </c>
      <c r="C1149" s="2">
        <v>45373</v>
      </c>
      <c r="D1149" s="3">
        <f t="shared" si="17"/>
        <v>45373</v>
      </c>
      <c r="E1149" s="1" t="s">
        <v>14</v>
      </c>
      <c r="F1149" s="4">
        <v>0.34375</v>
      </c>
      <c r="G1149" s="79">
        <v>10.74</v>
      </c>
      <c r="H1149" s="6">
        <v>22100</v>
      </c>
      <c r="I1149" s="6">
        <v>12000</v>
      </c>
    </row>
    <row r="1150" spans="1:9" x14ac:dyDescent="0.25">
      <c r="A1150" t="s">
        <v>15</v>
      </c>
      <c r="B1150" s="1">
        <v>546201</v>
      </c>
      <c r="C1150" s="2">
        <v>45373</v>
      </c>
      <c r="D1150" s="3">
        <f t="shared" si="17"/>
        <v>45373</v>
      </c>
      <c r="E1150" s="1" t="s">
        <v>16</v>
      </c>
      <c r="F1150" s="4">
        <v>0.35972222222222222</v>
      </c>
      <c r="G1150" s="79">
        <v>11.4</v>
      </c>
      <c r="H1150" s="6">
        <v>22100</v>
      </c>
      <c r="I1150" s="6">
        <v>12000</v>
      </c>
    </row>
    <row r="1151" spans="1:9" x14ac:dyDescent="0.25">
      <c r="A1151" t="s">
        <v>17</v>
      </c>
      <c r="B1151" s="1">
        <v>546207</v>
      </c>
      <c r="C1151" s="2">
        <v>45373</v>
      </c>
      <c r="D1151" s="3">
        <f t="shared" si="17"/>
        <v>45373</v>
      </c>
      <c r="E1151" s="1" t="s">
        <v>172</v>
      </c>
      <c r="F1151" s="4">
        <v>0.36805555555555558</v>
      </c>
      <c r="G1151" s="82">
        <v>12.26</v>
      </c>
      <c r="H1151" s="6">
        <v>22100</v>
      </c>
      <c r="I1151" s="6">
        <v>12000</v>
      </c>
    </row>
    <row r="1152" spans="1:9" x14ac:dyDescent="0.25">
      <c r="A1152" t="s">
        <v>17</v>
      </c>
      <c r="B1152" s="1">
        <v>546226</v>
      </c>
      <c r="C1152" s="2">
        <v>45373</v>
      </c>
      <c r="D1152" s="3">
        <f t="shared" si="17"/>
        <v>45373</v>
      </c>
      <c r="E1152" s="1" t="s">
        <v>29</v>
      </c>
      <c r="F1152" s="4">
        <v>0.39652777777777776</v>
      </c>
      <c r="G1152" s="82">
        <v>1.4</v>
      </c>
      <c r="H1152" s="6">
        <v>22100</v>
      </c>
      <c r="I1152" s="6">
        <v>12000</v>
      </c>
    </row>
    <row r="1153" spans="1:9" x14ac:dyDescent="0.25">
      <c r="A1153" t="s">
        <v>17</v>
      </c>
      <c r="B1153" s="1">
        <v>546229</v>
      </c>
      <c r="C1153" s="2">
        <v>45373</v>
      </c>
      <c r="D1153" s="3">
        <f t="shared" ref="D1153:D1216" si="18">+C1153</f>
        <v>45373</v>
      </c>
      <c r="E1153" s="1" t="s">
        <v>40</v>
      </c>
      <c r="F1153" s="4">
        <v>0.40138888888888891</v>
      </c>
      <c r="G1153" s="82">
        <v>0.79</v>
      </c>
      <c r="H1153" s="6">
        <v>22100</v>
      </c>
      <c r="I1153" s="6">
        <v>12000</v>
      </c>
    </row>
    <row r="1154" spans="1:9" x14ac:dyDescent="0.25">
      <c r="A1154" t="s">
        <v>15</v>
      </c>
      <c r="B1154" s="1">
        <v>546288</v>
      </c>
      <c r="C1154" s="2">
        <v>45373</v>
      </c>
      <c r="D1154" s="3">
        <f t="shared" si="18"/>
        <v>45373</v>
      </c>
      <c r="E1154" s="1" t="s">
        <v>16</v>
      </c>
      <c r="F1154" s="4">
        <v>0.52222222222222225</v>
      </c>
      <c r="G1154" s="82">
        <v>11.3</v>
      </c>
      <c r="H1154" s="6">
        <v>22100</v>
      </c>
      <c r="I1154" s="6">
        <v>12000</v>
      </c>
    </row>
    <row r="1155" spans="1:9" x14ac:dyDescent="0.25">
      <c r="A1155" t="s">
        <v>11</v>
      </c>
      <c r="B1155" s="1">
        <v>546304</v>
      </c>
      <c r="C1155" s="2">
        <v>45373</v>
      </c>
      <c r="D1155" s="3">
        <f t="shared" si="18"/>
        <v>45373</v>
      </c>
      <c r="E1155" s="1" t="s">
        <v>46</v>
      </c>
      <c r="F1155" s="4">
        <v>0.55347222222222225</v>
      </c>
      <c r="G1155" s="82">
        <v>11.06</v>
      </c>
      <c r="H1155" s="6">
        <v>22100</v>
      </c>
      <c r="I1155" s="6">
        <v>12000</v>
      </c>
    </row>
    <row r="1156" spans="1:9" x14ac:dyDescent="0.25">
      <c r="A1156" t="s">
        <v>13</v>
      </c>
      <c r="B1156" s="1">
        <v>546317</v>
      </c>
      <c r="C1156" s="2">
        <v>45373</v>
      </c>
      <c r="D1156" s="3">
        <f t="shared" si="18"/>
        <v>45373</v>
      </c>
      <c r="E1156" s="1" t="s">
        <v>178</v>
      </c>
      <c r="F1156" s="4">
        <v>0.60069444444444442</v>
      </c>
      <c r="G1156" s="83">
        <v>1.04</v>
      </c>
      <c r="H1156" s="6">
        <v>22100</v>
      </c>
      <c r="I1156" s="6">
        <v>12000</v>
      </c>
    </row>
    <row r="1157" spans="1:9" x14ac:dyDescent="0.25">
      <c r="A1157" t="s">
        <v>11</v>
      </c>
      <c r="B1157" s="1">
        <v>546320</v>
      </c>
      <c r="C1157" s="2">
        <v>45373</v>
      </c>
      <c r="D1157" s="3">
        <f t="shared" si="18"/>
        <v>45373</v>
      </c>
      <c r="E1157" s="1" t="s">
        <v>12</v>
      </c>
      <c r="F1157" s="4">
        <v>0.6020833333333333</v>
      </c>
      <c r="G1157" s="83">
        <v>12.29</v>
      </c>
      <c r="H1157" s="6">
        <v>22100</v>
      </c>
      <c r="I1157" s="6">
        <v>12000</v>
      </c>
    </row>
    <row r="1158" spans="1:9" x14ac:dyDescent="0.25">
      <c r="A1158" t="s">
        <v>13</v>
      </c>
      <c r="B1158" s="1">
        <v>546323</v>
      </c>
      <c r="C1158" s="2">
        <v>45373</v>
      </c>
      <c r="D1158" s="3">
        <f t="shared" si="18"/>
        <v>45373</v>
      </c>
      <c r="E1158" s="1" t="s">
        <v>14</v>
      </c>
      <c r="F1158" s="4">
        <v>0.60833333333333328</v>
      </c>
      <c r="G1158" s="83">
        <v>12.16</v>
      </c>
      <c r="H1158" s="6">
        <v>22100</v>
      </c>
      <c r="I1158" s="6">
        <v>12000</v>
      </c>
    </row>
    <row r="1159" spans="1:9" x14ac:dyDescent="0.25">
      <c r="A1159" t="s">
        <v>17</v>
      </c>
      <c r="B1159" s="1">
        <v>546349</v>
      </c>
      <c r="C1159" s="2">
        <v>45373</v>
      </c>
      <c r="D1159" s="3">
        <f t="shared" si="18"/>
        <v>45373</v>
      </c>
      <c r="E1159" s="1" t="s">
        <v>172</v>
      </c>
      <c r="F1159" s="4">
        <v>0.71944444444444444</v>
      </c>
      <c r="G1159" s="83">
        <v>10.24</v>
      </c>
      <c r="H1159" s="6">
        <v>22100</v>
      </c>
      <c r="I1159" s="6">
        <v>12000</v>
      </c>
    </row>
    <row r="1160" spans="1:9" x14ac:dyDescent="0.25">
      <c r="A1160" t="s">
        <v>11</v>
      </c>
      <c r="B1160" s="1">
        <v>546362</v>
      </c>
      <c r="C1160" s="2">
        <v>45373</v>
      </c>
      <c r="D1160" s="3">
        <f t="shared" si="18"/>
        <v>45373</v>
      </c>
      <c r="E1160" s="1" t="s">
        <v>43</v>
      </c>
      <c r="F1160" s="4">
        <v>0.7729166666666667</v>
      </c>
      <c r="G1160" s="81">
        <v>6.1</v>
      </c>
      <c r="H1160" s="6">
        <v>22100</v>
      </c>
      <c r="I1160" s="6">
        <v>12000</v>
      </c>
    </row>
    <row r="1161" spans="1:9" x14ac:dyDescent="0.25">
      <c r="A1161" t="s">
        <v>23</v>
      </c>
      <c r="B1161" s="1">
        <v>546374</v>
      </c>
      <c r="C1161" s="2">
        <v>45373</v>
      </c>
      <c r="D1161" s="3">
        <f t="shared" si="18"/>
        <v>45373</v>
      </c>
      <c r="E1161" s="1" t="s">
        <v>33</v>
      </c>
      <c r="F1161" s="4">
        <v>0.92083333333333328</v>
      </c>
      <c r="G1161" s="81">
        <v>10.27</v>
      </c>
      <c r="H1161" s="6">
        <v>22100</v>
      </c>
      <c r="I1161" s="6">
        <v>12000</v>
      </c>
    </row>
    <row r="1162" spans="1:9" x14ac:dyDescent="0.25">
      <c r="A1162" t="s">
        <v>23</v>
      </c>
      <c r="B1162" s="1">
        <v>546375</v>
      </c>
      <c r="C1162" s="2">
        <v>45373</v>
      </c>
      <c r="D1162" s="3">
        <f t="shared" si="18"/>
        <v>45373</v>
      </c>
      <c r="E1162" s="1" t="s">
        <v>31</v>
      </c>
      <c r="F1162" s="4">
        <v>0.92222222222222228</v>
      </c>
      <c r="G1162" s="81">
        <v>5.92</v>
      </c>
      <c r="H1162" s="6">
        <v>22100</v>
      </c>
      <c r="I1162" s="6">
        <v>12000</v>
      </c>
    </row>
    <row r="1163" spans="1:9" x14ac:dyDescent="0.25">
      <c r="A1163" t="s">
        <v>23</v>
      </c>
      <c r="B1163" s="1">
        <v>546376</v>
      </c>
      <c r="C1163" s="2">
        <v>45373</v>
      </c>
      <c r="D1163" s="3">
        <f t="shared" si="18"/>
        <v>45373</v>
      </c>
      <c r="E1163" s="1" t="s">
        <v>46</v>
      </c>
      <c r="F1163" s="4">
        <v>0.96944444444444444</v>
      </c>
      <c r="G1163" s="79">
        <v>7.94</v>
      </c>
      <c r="H1163" s="6">
        <v>22100</v>
      </c>
      <c r="I1163" s="6">
        <v>12000</v>
      </c>
    </row>
    <row r="1164" spans="1:9" x14ac:dyDescent="0.25">
      <c r="A1164" t="s">
        <v>23</v>
      </c>
      <c r="B1164" s="1">
        <v>546377</v>
      </c>
      <c r="C1164" s="2">
        <v>45374</v>
      </c>
      <c r="D1164" s="3">
        <f t="shared" si="18"/>
        <v>45374</v>
      </c>
      <c r="E1164" s="1" t="s">
        <v>47</v>
      </c>
      <c r="F1164" s="4">
        <v>3.472222222222222E-3</v>
      </c>
      <c r="G1164" s="79">
        <v>6.2</v>
      </c>
      <c r="H1164" s="6">
        <v>22100</v>
      </c>
      <c r="I1164" s="6">
        <v>12000</v>
      </c>
    </row>
    <row r="1165" spans="1:9" x14ac:dyDescent="0.25">
      <c r="A1165" t="s">
        <v>27</v>
      </c>
      <c r="B1165" s="1">
        <v>546405</v>
      </c>
      <c r="C1165" s="2">
        <v>45374</v>
      </c>
      <c r="D1165" s="3">
        <f t="shared" si="18"/>
        <v>45374</v>
      </c>
      <c r="E1165" s="1" t="s">
        <v>16</v>
      </c>
      <c r="F1165" s="4">
        <v>0.28611111111111109</v>
      </c>
      <c r="G1165" s="79">
        <v>11.34</v>
      </c>
      <c r="H1165" s="6">
        <v>22100</v>
      </c>
      <c r="I1165" s="6">
        <v>12000</v>
      </c>
    </row>
    <row r="1166" spans="1:9" x14ac:dyDescent="0.25">
      <c r="A1166" t="s">
        <v>24</v>
      </c>
      <c r="B1166" s="1">
        <v>546409</v>
      </c>
      <c r="C1166" s="2">
        <v>45374</v>
      </c>
      <c r="D1166" s="3">
        <f t="shared" si="18"/>
        <v>45374</v>
      </c>
      <c r="E1166" s="1" t="s">
        <v>172</v>
      </c>
      <c r="F1166" s="4">
        <v>0.29166666666666669</v>
      </c>
      <c r="G1166" s="82">
        <v>11.39</v>
      </c>
      <c r="H1166" s="6">
        <v>22100</v>
      </c>
      <c r="I1166" s="6">
        <v>12000</v>
      </c>
    </row>
    <row r="1167" spans="1:9" x14ac:dyDescent="0.25">
      <c r="A1167" t="s">
        <v>25</v>
      </c>
      <c r="B1167" s="1">
        <v>546421</v>
      </c>
      <c r="C1167" s="2">
        <v>45374</v>
      </c>
      <c r="D1167" s="3">
        <f t="shared" si="18"/>
        <v>45374</v>
      </c>
      <c r="E1167" s="1" t="s">
        <v>14</v>
      </c>
      <c r="F1167" s="4">
        <v>0.31388888888888888</v>
      </c>
      <c r="G1167" s="82">
        <v>11.92</v>
      </c>
      <c r="H1167" s="6">
        <v>22100</v>
      </c>
      <c r="I1167" s="6">
        <v>12000</v>
      </c>
    </row>
    <row r="1168" spans="1:9" x14ac:dyDescent="0.25">
      <c r="A1168" t="s">
        <v>26</v>
      </c>
      <c r="B1168" s="1">
        <v>546429</v>
      </c>
      <c r="C1168" s="2">
        <v>45374</v>
      </c>
      <c r="D1168" s="3">
        <f t="shared" si="18"/>
        <v>45374</v>
      </c>
      <c r="E1168" s="1" t="s">
        <v>12</v>
      </c>
      <c r="F1168" s="4">
        <v>0.36388888888888887</v>
      </c>
      <c r="G1168" s="82">
        <v>12.63</v>
      </c>
      <c r="H1168" s="6">
        <v>22100</v>
      </c>
      <c r="I1168" s="6">
        <v>12000</v>
      </c>
    </row>
    <row r="1169" spans="1:9" x14ac:dyDescent="0.25">
      <c r="A1169" t="s">
        <v>24</v>
      </c>
      <c r="B1169" s="1">
        <v>546446</v>
      </c>
      <c r="C1169" s="2">
        <v>45374</v>
      </c>
      <c r="D1169" s="3">
        <f t="shared" si="18"/>
        <v>45374</v>
      </c>
      <c r="E1169" s="1" t="s">
        <v>29</v>
      </c>
      <c r="F1169" s="4">
        <v>0.3923611111111111</v>
      </c>
      <c r="G1169" s="82">
        <v>1.59</v>
      </c>
      <c r="H1169" s="6">
        <v>22100</v>
      </c>
      <c r="I1169" s="6">
        <v>12000</v>
      </c>
    </row>
    <row r="1170" spans="1:9" x14ac:dyDescent="0.25">
      <c r="A1170" t="s">
        <v>27</v>
      </c>
      <c r="B1170" s="1">
        <v>546501</v>
      </c>
      <c r="C1170" s="2">
        <v>45374</v>
      </c>
      <c r="D1170" s="3">
        <f t="shared" si="18"/>
        <v>45374</v>
      </c>
      <c r="E1170" s="1" t="s">
        <v>16</v>
      </c>
      <c r="F1170" s="4">
        <v>0.48194444444444445</v>
      </c>
      <c r="G1170" s="82">
        <v>11.64</v>
      </c>
      <c r="H1170" s="6">
        <v>22100</v>
      </c>
      <c r="I1170" s="6">
        <v>12000</v>
      </c>
    </row>
    <row r="1171" spans="1:9" x14ac:dyDescent="0.25">
      <c r="A1171" t="s">
        <v>25</v>
      </c>
      <c r="B1171" s="1">
        <v>546508</v>
      </c>
      <c r="C1171" s="2">
        <v>45374</v>
      </c>
      <c r="D1171" s="3">
        <f t="shared" si="18"/>
        <v>45374</v>
      </c>
      <c r="E1171" s="1" t="s">
        <v>14</v>
      </c>
      <c r="F1171" s="4">
        <v>0.48680555555555555</v>
      </c>
      <c r="G1171" s="83">
        <v>10.43</v>
      </c>
      <c r="H1171" s="6">
        <v>22100</v>
      </c>
      <c r="I1171" s="6">
        <v>12000</v>
      </c>
    </row>
    <row r="1172" spans="1:9" x14ac:dyDescent="0.25">
      <c r="A1172" t="s">
        <v>26</v>
      </c>
      <c r="B1172" s="1">
        <v>546523</v>
      </c>
      <c r="C1172" s="2">
        <v>45374</v>
      </c>
      <c r="D1172" s="3">
        <f t="shared" si="18"/>
        <v>45374</v>
      </c>
      <c r="E1172" s="1" t="s">
        <v>33</v>
      </c>
      <c r="F1172" s="4">
        <v>0.5131944444444444</v>
      </c>
      <c r="G1172" s="83">
        <v>13.48</v>
      </c>
      <c r="H1172" s="6">
        <v>22100</v>
      </c>
      <c r="I1172" s="6">
        <v>12000</v>
      </c>
    </row>
    <row r="1173" spans="1:9" x14ac:dyDescent="0.25">
      <c r="A1173" t="s">
        <v>26</v>
      </c>
      <c r="B1173" s="1">
        <v>546525</v>
      </c>
      <c r="C1173" s="2">
        <v>45374</v>
      </c>
      <c r="D1173" s="3">
        <f t="shared" si="18"/>
        <v>45374</v>
      </c>
      <c r="E1173" s="1" t="s">
        <v>12</v>
      </c>
      <c r="F1173" s="4">
        <v>0.52638888888888891</v>
      </c>
      <c r="G1173" s="83">
        <v>6.08</v>
      </c>
      <c r="H1173" s="6">
        <v>22100</v>
      </c>
      <c r="I1173" s="6">
        <v>12000</v>
      </c>
    </row>
    <row r="1174" spans="1:9" x14ac:dyDescent="0.25">
      <c r="A1174" t="s">
        <v>24</v>
      </c>
      <c r="B1174" s="1">
        <v>546530</v>
      </c>
      <c r="C1174" s="2">
        <v>45374</v>
      </c>
      <c r="D1174" s="3">
        <f t="shared" si="18"/>
        <v>45374</v>
      </c>
      <c r="E1174" s="1" t="s">
        <v>172</v>
      </c>
      <c r="F1174" s="4">
        <v>0.53333333333333333</v>
      </c>
      <c r="G1174" s="83">
        <v>13.49</v>
      </c>
      <c r="H1174" s="6">
        <v>22100</v>
      </c>
      <c r="I1174" s="6">
        <v>12000</v>
      </c>
    </row>
    <row r="1175" spans="1:9" x14ac:dyDescent="0.25">
      <c r="A1175" t="s">
        <v>24</v>
      </c>
      <c r="B1175" s="1">
        <v>546531</v>
      </c>
      <c r="C1175" s="2">
        <v>45374</v>
      </c>
      <c r="D1175" s="3">
        <f t="shared" si="18"/>
        <v>45374</v>
      </c>
      <c r="E1175" s="1" t="s">
        <v>40</v>
      </c>
      <c r="F1175" s="4">
        <v>0.53472222222222221</v>
      </c>
      <c r="G1175" s="83">
        <v>1.17</v>
      </c>
      <c r="H1175" s="6">
        <v>22100</v>
      </c>
      <c r="I1175" s="6">
        <v>12000</v>
      </c>
    </row>
    <row r="1176" spans="1:9" x14ac:dyDescent="0.25">
      <c r="A1176" t="s">
        <v>23</v>
      </c>
      <c r="B1176" s="1">
        <v>546579</v>
      </c>
      <c r="C1176" s="2">
        <v>45374</v>
      </c>
      <c r="D1176" s="3">
        <f t="shared" si="18"/>
        <v>45374</v>
      </c>
      <c r="E1176" s="1" t="s">
        <v>12</v>
      </c>
      <c r="F1176" s="4">
        <v>0.74305555555555558</v>
      </c>
      <c r="G1176" s="83">
        <v>4.7</v>
      </c>
      <c r="H1176" s="6">
        <v>22100</v>
      </c>
      <c r="I1176" s="6">
        <v>12000</v>
      </c>
    </row>
    <row r="1177" spans="1:9" x14ac:dyDescent="0.25">
      <c r="A1177" t="s">
        <v>9</v>
      </c>
      <c r="B1177" s="1">
        <v>546600</v>
      </c>
      <c r="C1177" s="2">
        <v>45376</v>
      </c>
      <c r="D1177" s="3">
        <f t="shared" si="18"/>
        <v>45376</v>
      </c>
      <c r="E1177" s="1" t="s">
        <v>51</v>
      </c>
      <c r="F1177" s="4">
        <v>0.25069444444444444</v>
      </c>
      <c r="G1177" s="83">
        <v>10.67</v>
      </c>
      <c r="H1177" s="6">
        <v>22100</v>
      </c>
      <c r="I1177" s="6">
        <v>12000</v>
      </c>
    </row>
    <row r="1178" spans="1:9" x14ac:dyDescent="0.25">
      <c r="A1178" t="s">
        <v>36</v>
      </c>
      <c r="B1178" s="1">
        <v>546642</v>
      </c>
      <c r="C1178" s="2">
        <v>45376</v>
      </c>
      <c r="D1178" s="3">
        <f t="shared" si="18"/>
        <v>45376</v>
      </c>
      <c r="E1178" s="1" t="s">
        <v>172</v>
      </c>
      <c r="F1178" s="4">
        <v>0.31597222222222221</v>
      </c>
      <c r="G1178" s="84">
        <v>12.76</v>
      </c>
      <c r="H1178" s="6">
        <v>22100</v>
      </c>
      <c r="I1178" s="6">
        <v>12000</v>
      </c>
    </row>
    <row r="1179" spans="1:9" x14ac:dyDescent="0.25">
      <c r="A1179" t="s">
        <v>37</v>
      </c>
      <c r="B1179" s="1">
        <v>546651</v>
      </c>
      <c r="C1179" s="2">
        <v>45376</v>
      </c>
      <c r="D1179" s="3">
        <f t="shared" si="18"/>
        <v>45376</v>
      </c>
      <c r="E1179" s="1" t="s">
        <v>14</v>
      </c>
      <c r="F1179" s="4">
        <v>0.33819444444444446</v>
      </c>
      <c r="G1179" s="84">
        <v>10.77</v>
      </c>
      <c r="H1179" s="6">
        <v>22100</v>
      </c>
      <c r="I1179" s="6">
        <v>12000</v>
      </c>
    </row>
    <row r="1180" spans="1:9" x14ac:dyDescent="0.25">
      <c r="A1180" t="s">
        <v>39</v>
      </c>
      <c r="B1180" s="1">
        <v>546654</v>
      </c>
      <c r="C1180" s="2">
        <v>45376</v>
      </c>
      <c r="D1180" s="3">
        <f t="shared" si="18"/>
        <v>45376</v>
      </c>
      <c r="E1180" s="1" t="s">
        <v>12</v>
      </c>
      <c r="F1180" s="4">
        <v>0.34583333333333333</v>
      </c>
      <c r="G1180" s="84">
        <v>11.5</v>
      </c>
      <c r="H1180" s="6">
        <v>22100</v>
      </c>
      <c r="I1180" s="6">
        <v>12000</v>
      </c>
    </row>
    <row r="1181" spans="1:9" x14ac:dyDescent="0.25">
      <c r="A1181" t="s">
        <v>38</v>
      </c>
      <c r="B1181" s="1">
        <v>546667</v>
      </c>
      <c r="C1181" s="2">
        <v>45376</v>
      </c>
      <c r="D1181" s="3">
        <f t="shared" si="18"/>
        <v>45376</v>
      </c>
      <c r="E1181" s="1" t="s">
        <v>16</v>
      </c>
      <c r="F1181" s="4">
        <v>0.36527777777777776</v>
      </c>
      <c r="G1181" s="84">
        <v>12.6</v>
      </c>
      <c r="H1181" s="6">
        <v>22100</v>
      </c>
      <c r="I1181" s="6">
        <v>12000</v>
      </c>
    </row>
    <row r="1182" spans="1:9" x14ac:dyDescent="0.25">
      <c r="A1182" t="s">
        <v>36</v>
      </c>
      <c r="B1182" s="1">
        <v>546690</v>
      </c>
      <c r="C1182" s="2">
        <v>45376</v>
      </c>
      <c r="D1182" s="3">
        <f t="shared" si="18"/>
        <v>45376</v>
      </c>
      <c r="E1182" s="1" t="s">
        <v>46</v>
      </c>
      <c r="F1182" s="4">
        <v>0.40208333333333335</v>
      </c>
      <c r="G1182" s="84">
        <v>12.85</v>
      </c>
      <c r="H1182" s="6">
        <v>22100</v>
      </c>
      <c r="I1182" s="6">
        <v>12000</v>
      </c>
    </row>
    <row r="1183" spans="1:9" x14ac:dyDescent="0.25">
      <c r="A1183" t="s">
        <v>36</v>
      </c>
      <c r="B1183" s="1">
        <v>546707</v>
      </c>
      <c r="C1183" s="2">
        <v>45376</v>
      </c>
      <c r="D1183" s="3">
        <f t="shared" si="18"/>
        <v>45376</v>
      </c>
      <c r="E1183" s="1" t="s">
        <v>40</v>
      </c>
      <c r="F1183" s="4">
        <v>0.44513888888888886</v>
      </c>
      <c r="G1183" s="84">
        <v>1.49</v>
      </c>
      <c r="H1183" s="6">
        <v>22100</v>
      </c>
      <c r="I1183" s="6">
        <v>12000</v>
      </c>
    </row>
    <row r="1184" spans="1:9" x14ac:dyDescent="0.25">
      <c r="A1184" t="s">
        <v>37</v>
      </c>
      <c r="B1184" s="1">
        <v>546745</v>
      </c>
      <c r="C1184" s="2">
        <v>45376</v>
      </c>
      <c r="D1184" s="3">
        <f t="shared" si="18"/>
        <v>45376</v>
      </c>
      <c r="E1184" s="1" t="s">
        <v>14</v>
      </c>
      <c r="F1184" s="4">
        <v>0.49722222222222223</v>
      </c>
      <c r="G1184" s="84">
        <v>9.7200000000000006</v>
      </c>
      <c r="H1184" s="6">
        <v>22100</v>
      </c>
      <c r="I1184" s="6">
        <v>12000</v>
      </c>
    </row>
    <row r="1185" spans="1:9" x14ac:dyDescent="0.25">
      <c r="A1185" t="s">
        <v>36</v>
      </c>
      <c r="B1185" s="1">
        <v>546759</v>
      </c>
      <c r="C1185" s="2">
        <v>45376</v>
      </c>
      <c r="D1185" s="3">
        <f t="shared" si="18"/>
        <v>45376</v>
      </c>
      <c r="E1185" s="1" t="s">
        <v>172</v>
      </c>
      <c r="F1185" s="4">
        <v>0.52638888888888891</v>
      </c>
      <c r="G1185" s="84">
        <v>11.51</v>
      </c>
      <c r="H1185" s="6">
        <v>22100</v>
      </c>
      <c r="I1185" s="6">
        <v>12000</v>
      </c>
    </row>
    <row r="1186" spans="1:9" x14ac:dyDescent="0.25">
      <c r="A1186" t="s">
        <v>38</v>
      </c>
      <c r="B1186" s="1">
        <v>546776</v>
      </c>
      <c r="C1186" s="2">
        <v>45376</v>
      </c>
      <c r="D1186" s="3">
        <f t="shared" si="18"/>
        <v>45376</v>
      </c>
      <c r="E1186" s="1" t="s">
        <v>16</v>
      </c>
      <c r="F1186" s="4">
        <v>0.55486111111111114</v>
      </c>
      <c r="G1186" s="84">
        <v>10.93</v>
      </c>
      <c r="H1186" s="6">
        <v>22100</v>
      </c>
      <c r="I1186" s="6">
        <v>12000</v>
      </c>
    </row>
    <row r="1187" spans="1:9" x14ac:dyDescent="0.25">
      <c r="A1187" t="s">
        <v>39</v>
      </c>
      <c r="B1187" s="1">
        <v>546798</v>
      </c>
      <c r="C1187" s="2">
        <v>45376</v>
      </c>
      <c r="D1187" s="3">
        <f t="shared" si="18"/>
        <v>45376</v>
      </c>
      <c r="E1187" s="1" t="s">
        <v>12</v>
      </c>
      <c r="F1187" s="4">
        <v>0.60555555555555551</v>
      </c>
      <c r="G1187" s="84">
        <v>13.11</v>
      </c>
      <c r="H1187" s="6">
        <v>22100</v>
      </c>
      <c r="I1187" s="6">
        <v>12000</v>
      </c>
    </row>
    <row r="1188" spans="1:9" x14ac:dyDescent="0.25">
      <c r="A1188" t="s">
        <v>39</v>
      </c>
      <c r="B1188" s="1">
        <v>546805</v>
      </c>
      <c r="C1188" s="2">
        <v>45376</v>
      </c>
      <c r="D1188" s="3">
        <f t="shared" si="18"/>
        <v>45376</v>
      </c>
      <c r="E1188" s="1" t="s">
        <v>46</v>
      </c>
      <c r="F1188" s="4">
        <v>0.61597222222222225</v>
      </c>
      <c r="G1188" s="84">
        <v>4.99</v>
      </c>
      <c r="H1188" s="6">
        <v>22100</v>
      </c>
      <c r="I1188" s="6">
        <v>12000</v>
      </c>
    </row>
    <row r="1189" spans="1:9" x14ac:dyDescent="0.25">
      <c r="A1189" t="s">
        <v>38</v>
      </c>
      <c r="B1189" s="1">
        <v>546873</v>
      </c>
      <c r="C1189" s="2">
        <v>45376</v>
      </c>
      <c r="D1189" s="3">
        <f t="shared" si="18"/>
        <v>45376</v>
      </c>
      <c r="E1189" s="1" t="s">
        <v>61</v>
      </c>
      <c r="F1189" s="4">
        <v>0.87847222222222221</v>
      </c>
      <c r="G1189" s="84">
        <v>8.69</v>
      </c>
      <c r="H1189" s="6">
        <v>22100</v>
      </c>
      <c r="I1189" s="6">
        <v>12000</v>
      </c>
    </row>
    <row r="1190" spans="1:9" x14ac:dyDescent="0.25">
      <c r="A1190" t="s">
        <v>23</v>
      </c>
      <c r="B1190" s="1">
        <v>546877</v>
      </c>
      <c r="C1190" s="2">
        <v>45376</v>
      </c>
      <c r="D1190" s="3">
        <f t="shared" si="18"/>
        <v>45376</v>
      </c>
      <c r="E1190" s="1" t="s">
        <v>34</v>
      </c>
      <c r="F1190" s="4">
        <v>0.92638888888888893</v>
      </c>
      <c r="G1190" s="85">
        <v>7.85</v>
      </c>
      <c r="H1190" s="6">
        <v>22100</v>
      </c>
      <c r="I1190" s="6">
        <v>12000</v>
      </c>
    </row>
    <row r="1191" spans="1:9" x14ac:dyDescent="0.25">
      <c r="A1191" t="s">
        <v>23</v>
      </c>
      <c r="B1191" s="1">
        <v>546878</v>
      </c>
      <c r="C1191" s="2">
        <v>45376</v>
      </c>
      <c r="D1191" s="3">
        <f t="shared" si="18"/>
        <v>45376</v>
      </c>
      <c r="E1191" s="1" t="s">
        <v>14</v>
      </c>
      <c r="F1191" s="4">
        <v>0.94027777777777777</v>
      </c>
      <c r="G1191" s="85">
        <v>9.0399999999999991</v>
      </c>
      <c r="H1191" s="6">
        <v>22100</v>
      </c>
      <c r="I1191" s="6">
        <v>12000</v>
      </c>
    </row>
    <row r="1192" spans="1:9" x14ac:dyDescent="0.25">
      <c r="A1192" t="s">
        <v>23</v>
      </c>
      <c r="B1192" s="1">
        <v>546894</v>
      </c>
      <c r="C1192" s="2">
        <v>45376</v>
      </c>
      <c r="D1192" s="3">
        <f t="shared" si="18"/>
        <v>45376</v>
      </c>
      <c r="E1192" s="1" t="s">
        <v>12</v>
      </c>
      <c r="F1192" s="4">
        <v>0.9506944444444444</v>
      </c>
      <c r="G1192" s="85">
        <v>8.3800000000000008</v>
      </c>
      <c r="H1192" s="6">
        <v>22100</v>
      </c>
      <c r="I1192" s="6">
        <v>12000</v>
      </c>
    </row>
    <row r="1193" spans="1:9" x14ac:dyDescent="0.25">
      <c r="A1193" t="s">
        <v>17</v>
      </c>
      <c r="B1193" s="1">
        <v>546924</v>
      </c>
      <c r="C1193" s="2">
        <v>45377</v>
      </c>
      <c r="D1193" s="3">
        <f t="shared" si="18"/>
        <v>45377</v>
      </c>
      <c r="E1193" s="1" t="s">
        <v>172</v>
      </c>
      <c r="F1193" s="4">
        <v>0.32916666666666666</v>
      </c>
      <c r="G1193" s="86">
        <v>12.66</v>
      </c>
      <c r="H1193" s="6">
        <v>22100</v>
      </c>
      <c r="I1193" s="6">
        <v>12000</v>
      </c>
    </row>
    <row r="1194" spans="1:9" x14ac:dyDescent="0.25">
      <c r="A1194" t="s">
        <v>13</v>
      </c>
      <c r="B1194" s="1">
        <v>546926</v>
      </c>
      <c r="C1194" s="2">
        <v>45377</v>
      </c>
      <c r="D1194" s="3">
        <f t="shared" si="18"/>
        <v>45377</v>
      </c>
      <c r="E1194" s="1" t="s">
        <v>14</v>
      </c>
      <c r="F1194" s="4">
        <v>0.33124999999999999</v>
      </c>
      <c r="G1194" s="86">
        <v>11.11</v>
      </c>
      <c r="H1194" s="6">
        <v>22100</v>
      </c>
      <c r="I1194" s="6">
        <v>12000</v>
      </c>
    </row>
    <row r="1195" spans="1:9" x14ac:dyDescent="0.25">
      <c r="A1195" t="s">
        <v>11</v>
      </c>
      <c r="B1195" s="1">
        <v>546945</v>
      </c>
      <c r="C1195" s="2">
        <v>45377</v>
      </c>
      <c r="D1195" s="3">
        <f t="shared" si="18"/>
        <v>45377</v>
      </c>
      <c r="E1195" s="1" t="s">
        <v>12</v>
      </c>
      <c r="F1195" s="4">
        <v>0.36458333333333331</v>
      </c>
      <c r="G1195" s="84">
        <v>11.13</v>
      </c>
      <c r="H1195" s="6">
        <v>22100</v>
      </c>
      <c r="I1195" s="6">
        <v>12000</v>
      </c>
    </row>
    <row r="1196" spans="1:9" x14ac:dyDescent="0.25">
      <c r="A1196" t="s">
        <v>15</v>
      </c>
      <c r="B1196" s="1">
        <v>546951</v>
      </c>
      <c r="C1196" s="2">
        <v>45377</v>
      </c>
      <c r="D1196" s="3">
        <f t="shared" si="18"/>
        <v>45377</v>
      </c>
      <c r="E1196" s="1" t="s">
        <v>16</v>
      </c>
      <c r="F1196" s="4">
        <v>0.37916666666666665</v>
      </c>
      <c r="G1196" s="84">
        <v>11.94</v>
      </c>
      <c r="H1196" s="6">
        <v>22100</v>
      </c>
      <c r="I1196" s="6">
        <v>12000</v>
      </c>
    </row>
    <row r="1197" spans="1:9" x14ac:dyDescent="0.25">
      <c r="A1197" s="7" t="s">
        <v>19</v>
      </c>
      <c r="B1197" s="8">
        <v>546963</v>
      </c>
      <c r="C1197" s="9">
        <v>45377</v>
      </c>
      <c r="D1197" s="3">
        <f t="shared" si="18"/>
        <v>45377</v>
      </c>
      <c r="E1197" s="8" t="s">
        <v>30</v>
      </c>
      <c r="F1197" s="10">
        <v>0.3923611111111111</v>
      </c>
      <c r="G1197" s="66">
        <v>4.0999999999999996</v>
      </c>
      <c r="H1197" s="6">
        <v>22100</v>
      </c>
      <c r="I1197" s="6">
        <v>12000</v>
      </c>
    </row>
    <row r="1198" spans="1:9" x14ac:dyDescent="0.25">
      <c r="A1198" t="s">
        <v>17</v>
      </c>
      <c r="B1198" s="1">
        <v>547004</v>
      </c>
      <c r="C1198" s="2">
        <v>45377</v>
      </c>
      <c r="D1198" s="3">
        <f t="shared" si="18"/>
        <v>45377</v>
      </c>
      <c r="E1198" s="1" t="s">
        <v>172</v>
      </c>
      <c r="F1198" s="4">
        <v>0.47152777777777777</v>
      </c>
      <c r="G1198" s="84">
        <v>11.8</v>
      </c>
      <c r="H1198" s="6">
        <v>22100</v>
      </c>
      <c r="I1198" s="6">
        <v>12000</v>
      </c>
    </row>
    <row r="1199" spans="1:9" x14ac:dyDescent="0.25">
      <c r="A1199" t="s">
        <v>13</v>
      </c>
      <c r="B1199" s="1">
        <v>547009</v>
      </c>
      <c r="C1199" s="2">
        <v>45377</v>
      </c>
      <c r="D1199" s="3">
        <f t="shared" si="18"/>
        <v>45377</v>
      </c>
      <c r="E1199" s="1" t="s">
        <v>14</v>
      </c>
      <c r="F1199" s="4">
        <v>0.4777777777777778</v>
      </c>
      <c r="G1199" s="84">
        <v>9.49</v>
      </c>
      <c r="H1199" s="6">
        <v>22100</v>
      </c>
      <c r="I1199" s="6">
        <v>12000</v>
      </c>
    </row>
    <row r="1200" spans="1:9" x14ac:dyDescent="0.25">
      <c r="A1200" t="s">
        <v>11</v>
      </c>
      <c r="B1200" s="1">
        <v>547017</v>
      </c>
      <c r="C1200" s="2">
        <v>45377</v>
      </c>
      <c r="D1200" s="3">
        <f t="shared" si="18"/>
        <v>45377</v>
      </c>
      <c r="E1200" s="1" t="s">
        <v>46</v>
      </c>
      <c r="F1200" s="4">
        <v>0.48749999999999999</v>
      </c>
      <c r="G1200" s="84">
        <v>11.21</v>
      </c>
      <c r="H1200" s="6">
        <v>22100</v>
      </c>
      <c r="I1200" s="6">
        <v>12000</v>
      </c>
    </row>
    <row r="1201" spans="1:9" x14ac:dyDescent="0.25">
      <c r="A1201" t="s">
        <v>17</v>
      </c>
      <c r="B1201" s="1">
        <v>547058</v>
      </c>
      <c r="C1201" s="2">
        <v>45377</v>
      </c>
      <c r="D1201" s="3">
        <f t="shared" si="18"/>
        <v>45377</v>
      </c>
      <c r="E1201" s="1" t="s">
        <v>30</v>
      </c>
      <c r="F1201" s="4">
        <v>0.57222222222222219</v>
      </c>
      <c r="G1201" s="84">
        <v>7.22</v>
      </c>
      <c r="H1201" s="6">
        <v>22100</v>
      </c>
      <c r="I1201" s="6">
        <v>12000</v>
      </c>
    </row>
    <row r="1202" spans="1:9" x14ac:dyDescent="0.25">
      <c r="A1202" t="s">
        <v>11</v>
      </c>
      <c r="B1202" s="1">
        <v>547061</v>
      </c>
      <c r="C1202" s="2">
        <v>45377</v>
      </c>
      <c r="D1202" s="3">
        <f t="shared" si="18"/>
        <v>45377</v>
      </c>
      <c r="E1202" s="1" t="s">
        <v>12</v>
      </c>
      <c r="F1202" s="4">
        <v>0.57986111111111116</v>
      </c>
      <c r="G1202" s="84">
        <v>11.41</v>
      </c>
      <c r="H1202" s="6">
        <v>22100</v>
      </c>
      <c r="I1202" s="6">
        <v>12000</v>
      </c>
    </row>
    <row r="1203" spans="1:9" x14ac:dyDescent="0.25">
      <c r="A1203" t="s">
        <v>17</v>
      </c>
      <c r="B1203" s="1">
        <v>547062</v>
      </c>
      <c r="C1203" s="2">
        <v>45377</v>
      </c>
      <c r="D1203" s="3">
        <f t="shared" si="18"/>
        <v>45377</v>
      </c>
      <c r="E1203" s="1" t="s">
        <v>29</v>
      </c>
      <c r="F1203" s="4">
        <v>0.58125000000000004</v>
      </c>
      <c r="G1203" s="84">
        <v>1.95</v>
      </c>
      <c r="H1203" s="6">
        <v>22100</v>
      </c>
      <c r="I1203" s="6">
        <v>12000</v>
      </c>
    </row>
    <row r="1204" spans="1:9" x14ac:dyDescent="0.25">
      <c r="A1204" t="s">
        <v>15</v>
      </c>
      <c r="B1204" s="1">
        <v>547066</v>
      </c>
      <c r="C1204" s="2">
        <v>45377</v>
      </c>
      <c r="D1204" s="3">
        <f t="shared" si="18"/>
        <v>45377</v>
      </c>
      <c r="E1204" s="1" t="s">
        <v>16</v>
      </c>
      <c r="F1204" s="4">
        <v>0.58611111111111114</v>
      </c>
      <c r="G1204" s="84">
        <v>12.39</v>
      </c>
      <c r="H1204" s="6">
        <v>22100</v>
      </c>
      <c r="I1204" s="6">
        <v>12000</v>
      </c>
    </row>
    <row r="1205" spans="1:9" x14ac:dyDescent="0.25">
      <c r="A1205" t="s">
        <v>13</v>
      </c>
      <c r="B1205" s="1">
        <v>547079</v>
      </c>
      <c r="C1205" s="2">
        <v>45377</v>
      </c>
      <c r="D1205" s="3">
        <f t="shared" si="18"/>
        <v>45377</v>
      </c>
      <c r="E1205" s="1" t="s">
        <v>14</v>
      </c>
      <c r="F1205" s="4">
        <v>0.625</v>
      </c>
      <c r="G1205" s="84">
        <v>7.12</v>
      </c>
      <c r="H1205" s="6">
        <v>22100</v>
      </c>
      <c r="I1205" s="6">
        <v>12000</v>
      </c>
    </row>
    <row r="1206" spans="1:9" x14ac:dyDescent="0.25">
      <c r="A1206" t="s">
        <v>17</v>
      </c>
      <c r="B1206" s="1">
        <v>547097</v>
      </c>
      <c r="C1206" s="2">
        <v>45377</v>
      </c>
      <c r="D1206" s="3">
        <f t="shared" si="18"/>
        <v>45377</v>
      </c>
      <c r="E1206" s="1" t="s">
        <v>172</v>
      </c>
      <c r="F1206" s="4">
        <v>0.66388888888888886</v>
      </c>
      <c r="G1206" s="84">
        <v>9.69</v>
      </c>
      <c r="H1206" s="6">
        <v>22100</v>
      </c>
      <c r="I1206" s="6">
        <v>12000</v>
      </c>
    </row>
    <row r="1207" spans="1:9" x14ac:dyDescent="0.25">
      <c r="A1207" t="s">
        <v>17</v>
      </c>
      <c r="B1207" s="1">
        <v>547113</v>
      </c>
      <c r="C1207" s="2">
        <v>45377</v>
      </c>
      <c r="D1207" s="3">
        <f t="shared" si="18"/>
        <v>45377</v>
      </c>
      <c r="E1207" s="1" t="s">
        <v>105</v>
      </c>
      <c r="F1207" s="4">
        <v>0.71944444444444444</v>
      </c>
      <c r="G1207" s="85">
        <v>2.2999999999999998</v>
      </c>
      <c r="H1207" s="6">
        <v>22100</v>
      </c>
      <c r="I1207" s="6">
        <v>12000</v>
      </c>
    </row>
    <row r="1208" spans="1:9" x14ac:dyDescent="0.25">
      <c r="A1208" t="s">
        <v>15</v>
      </c>
      <c r="B1208" s="1">
        <v>547115</v>
      </c>
      <c r="C1208" s="2">
        <v>45377</v>
      </c>
      <c r="D1208" s="3">
        <f t="shared" si="18"/>
        <v>45377</v>
      </c>
      <c r="E1208" s="1" t="s">
        <v>46</v>
      </c>
      <c r="F1208" s="4">
        <v>0.72638888888888886</v>
      </c>
      <c r="G1208" s="85">
        <v>11.64</v>
      </c>
      <c r="H1208" s="6">
        <v>22100</v>
      </c>
      <c r="I1208" s="6">
        <v>12000</v>
      </c>
    </row>
    <row r="1209" spans="1:9" x14ac:dyDescent="0.25">
      <c r="A1209" t="s">
        <v>15</v>
      </c>
      <c r="B1209" s="1">
        <v>547116</v>
      </c>
      <c r="C1209" s="2">
        <v>45377</v>
      </c>
      <c r="D1209" s="3">
        <f t="shared" si="18"/>
        <v>45377</v>
      </c>
      <c r="E1209" s="1" t="s">
        <v>16</v>
      </c>
      <c r="F1209" s="4">
        <v>0.7270833333333333</v>
      </c>
      <c r="G1209" s="85">
        <v>4.34</v>
      </c>
      <c r="H1209" s="6">
        <v>22100</v>
      </c>
      <c r="I1209" s="6">
        <v>12000</v>
      </c>
    </row>
    <row r="1210" spans="1:9" x14ac:dyDescent="0.25">
      <c r="A1210" t="s">
        <v>11</v>
      </c>
      <c r="B1210" s="1">
        <v>547120</v>
      </c>
      <c r="C1210" s="2">
        <v>45377</v>
      </c>
      <c r="D1210" s="3">
        <f t="shared" si="18"/>
        <v>45377</v>
      </c>
      <c r="E1210" s="1" t="s">
        <v>12</v>
      </c>
      <c r="F1210" s="4">
        <v>0.75763888888888886</v>
      </c>
      <c r="G1210" s="86">
        <v>9.1999999999999993</v>
      </c>
      <c r="H1210" s="6">
        <v>22100</v>
      </c>
      <c r="I1210" s="6">
        <v>12000</v>
      </c>
    </row>
    <row r="1211" spans="1:9" x14ac:dyDescent="0.25">
      <c r="A1211" t="s">
        <v>23</v>
      </c>
      <c r="B1211" s="1">
        <v>547124</v>
      </c>
      <c r="C1211" s="2">
        <v>45377</v>
      </c>
      <c r="D1211" s="3">
        <f t="shared" si="18"/>
        <v>45377</v>
      </c>
      <c r="E1211" s="1" t="s">
        <v>50</v>
      </c>
      <c r="F1211" s="4">
        <v>0.79236111111111107</v>
      </c>
      <c r="G1211" s="86">
        <v>7.43</v>
      </c>
      <c r="H1211" s="6">
        <v>22100</v>
      </c>
      <c r="I1211" s="6">
        <v>12000</v>
      </c>
    </row>
    <row r="1212" spans="1:9" x14ac:dyDescent="0.25">
      <c r="A1212" t="s">
        <v>24</v>
      </c>
      <c r="B1212" s="1">
        <v>547156</v>
      </c>
      <c r="C1212" s="2">
        <v>45378</v>
      </c>
      <c r="D1212" s="3">
        <f t="shared" si="18"/>
        <v>45378</v>
      </c>
      <c r="E1212" s="1" t="s">
        <v>172</v>
      </c>
      <c r="F1212" s="4">
        <v>0.2590277777777778</v>
      </c>
      <c r="G1212" s="86">
        <v>12.01</v>
      </c>
      <c r="H1212" s="6">
        <v>22100</v>
      </c>
      <c r="I1212" s="6">
        <v>12000</v>
      </c>
    </row>
    <row r="1213" spans="1:9" x14ac:dyDescent="0.25">
      <c r="A1213" t="s">
        <v>27</v>
      </c>
      <c r="B1213" s="1">
        <v>547173</v>
      </c>
      <c r="C1213" s="2">
        <v>45378</v>
      </c>
      <c r="D1213" s="3">
        <f t="shared" si="18"/>
        <v>45378</v>
      </c>
      <c r="E1213" s="1" t="s">
        <v>16</v>
      </c>
      <c r="F1213" s="4">
        <v>0.26874999999999999</v>
      </c>
      <c r="G1213" s="86">
        <v>12.86</v>
      </c>
      <c r="H1213" s="6">
        <v>22100</v>
      </c>
      <c r="I1213" s="6">
        <v>12000</v>
      </c>
    </row>
    <row r="1214" spans="1:9" x14ac:dyDescent="0.25">
      <c r="A1214" t="s">
        <v>25</v>
      </c>
      <c r="B1214" s="1">
        <v>547180</v>
      </c>
      <c r="C1214" s="2">
        <v>45378</v>
      </c>
      <c r="D1214" s="3">
        <f t="shared" si="18"/>
        <v>45378</v>
      </c>
      <c r="E1214" s="1" t="s">
        <v>14</v>
      </c>
      <c r="F1214" s="4">
        <v>0.28819444444444442</v>
      </c>
      <c r="G1214" s="86">
        <v>11.29</v>
      </c>
      <c r="H1214" s="6">
        <v>22100</v>
      </c>
      <c r="I1214" s="6">
        <v>12000</v>
      </c>
    </row>
    <row r="1215" spans="1:9" x14ac:dyDescent="0.25">
      <c r="A1215" t="s">
        <v>26</v>
      </c>
      <c r="B1215" s="1">
        <v>547213</v>
      </c>
      <c r="C1215" s="2">
        <v>45378</v>
      </c>
      <c r="D1215" s="3">
        <f t="shared" si="18"/>
        <v>45378</v>
      </c>
      <c r="E1215" s="1" t="s">
        <v>12</v>
      </c>
      <c r="F1215" s="4">
        <v>0.36388888888888887</v>
      </c>
      <c r="G1215" s="86">
        <v>13.15</v>
      </c>
      <c r="H1215" s="6">
        <v>22100</v>
      </c>
      <c r="I1215" s="6">
        <v>12000</v>
      </c>
    </row>
    <row r="1216" spans="1:9" x14ac:dyDescent="0.25">
      <c r="A1216" t="s">
        <v>24</v>
      </c>
      <c r="B1216" s="1">
        <v>547217</v>
      </c>
      <c r="C1216" s="2">
        <v>45378</v>
      </c>
      <c r="D1216" s="3">
        <f t="shared" si="18"/>
        <v>45378</v>
      </c>
      <c r="E1216" s="1" t="s">
        <v>40</v>
      </c>
      <c r="F1216" s="4">
        <v>0.37152777777777779</v>
      </c>
      <c r="G1216" s="86">
        <v>1.08</v>
      </c>
      <c r="H1216" s="6">
        <v>22100</v>
      </c>
      <c r="I1216" s="6">
        <v>12000</v>
      </c>
    </row>
    <row r="1217" spans="1:9" x14ac:dyDescent="0.25">
      <c r="A1217" t="s">
        <v>24</v>
      </c>
      <c r="B1217" s="1">
        <v>547225</v>
      </c>
      <c r="C1217" s="2">
        <v>45378</v>
      </c>
      <c r="D1217" s="3">
        <f t="shared" ref="D1217:D1280" si="19">+C1217</f>
        <v>45378</v>
      </c>
      <c r="E1217" s="1" t="s">
        <v>172</v>
      </c>
      <c r="F1217" s="4">
        <v>0.38958333333333334</v>
      </c>
      <c r="G1217" s="86">
        <v>9.6999999999999993</v>
      </c>
      <c r="H1217" s="6">
        <v>22100</v>
      </c>
      <c r="I1217" s="6">
        <v>12000</v>
      </c>
    </row>
    <row r="1218" spans="1:9" x14ac:dyDescent="0.25">
      <c r="A1218" t="s">
        <v>27</v>
      </c>
      <c r="B1218" s="1">
        <v>547245</v>
      </c>
      <c r="C1218" s="2">
        <v>45378</v>
      </c>
      <c r="D1218" s="3">
        <f t="shared" si="19"/>
        <v>45378</v>
      </c>
      <c r="E1218" s="1" t="s">
        <v>16</v>
      </c>
      <c r="F1218" s="4">
        <v>0.43125000000000002</v>
      </c>
      <c r="G1218" s="86">
        <v>11.35</v>
      </c>
      <c r="H1218" s="6">
        <v>22100</v>
      </c>
      <c r="I1218" s="6">
        <v>12000</v>
      </c>
    </row>
    <row r="1219" spans="1:9" x14ac:dyDescent="0.25">
      <c r="A1219" t="s">
        <v>25</v>
      </c>
      <c r="B1219" s="1">
        <v>547268</v>
      </c>
      <c r="C1219" s="2">
        <v>45378</v>
      </c>
      <c r="D1219" s="3">
        <f t="shared" si="19"/>
        <v>45378</v>
      </c>
      <c r="E1219" s="1" t="s">
        <v>14</v>
      </c>
      <c r="F1219" s="4">
        <v>0.45902777777777776</v>
      </c>
      <c r="G1219" s="86">
        <v>11</v>
      </c>
      <c r="H1219" s="6">
        <v>22100</v>
      </c>
      <c r="I1219" s="6">
        <v>12000</v>
      </c>
    </row>
    <row r="1220" spans="1:9" x14ac:dyDescent="0.25">
      <c r="A1220" t="s">
        <v>24</v>
      </c>
      <c r="B1220" s="1">
        <v>547288</v>
      </c>
      <c r="C1220" s="2">
        <v>45378</v>
      </c>
      <c r="D1220" s="3">
        <f t="shared" si="19"/>
        <v>45378</v>
      </c>
      <c r="E1220" s="1" t="s">
        <v>46</v>
      </c>
      <c r="F1220" s="4">
        <v>0.48749999999999999</v>
      </c>
      <c r="G1220" s="87">
        <v>8.48</v>
      </c>
      <c r="H1220" s="6">
        <v>22100</v>
      </c>
      <c r="I1220" s="6">
        <v>12000</v>
      </c>
    </row>
    <row r="1221" spans="1:9" x14ac:dyDescent="0.25">
      <c r="A1221" t="s">
        <v>26</v>
      </c>
      <c r="B1221" s="1">
        <v>547319</v>
      </c>
      <c r="C1221" s="2">
        <v>45378</v>
      </c>
      <c r="D1221" s="3">
        <f t="shared" si="19"/>
        <v>45378</v>
      </c>
      <c r="E1221" s="1" t="s">
        <v>12</v>
      </c>
      <c r="F1221" s="4">
        <v>0.54722222222222228</v>
      </c>
      <c r="G1221" s="87">
        <v>10.33</v>
      </c>
      <c r="H1221" s="6">
        <v>22100</v>
      </c>
      <c r="I1221" s="6">
        <v>12000</v>
      </c>
    </row>
    <row r="1222" spans="1:9" x14ac:dyDescent="0.25">
      <c r="A1222" t="s">
        <v>24</v>
      </c>
      <c r="B1222" s="1">
        <v>547333</v>
      </c>
      <c r="C1222" s="2">
        <v>45378</v>
      </c>
      <c r="D1222" s="3">
        <f t="shared" si="19"/>
        <v>45378</v>
      </c>
      <c r="E1222" s="1" t="s">
        <v>172</v>
      </c>
      <c r="F1222" s="4">
        <v>0.58611111111111114</v>
      </c>
      <c r="G1222" s="87">
        <v>13.41</v>
      </c>
      <c r="H1222" s="6">
        <v>22100</v>
      </c>
      <c r="I1222" s="6">
        <v>12000</v>
      </c>
    </row>
    <row r="1223" spans="1:9" x14ac:dyDescent="0.25">
      <c r="A1223" t="s">
        <v>27</v>
      </c>
      <c r="B1223" s="1">
        <v>547344</v>
      </c>
      <c r="C1223" s="2">
        <v>45378</v>
      </c>
      <c r="D1223" s="3">
        <f t="shared" si="19"/>
        <v>45378</v>
      </c>
      <c r="E1223" s="1" t="s">
        <v>16</v>
      </c>
      <c r="F1223" s="4">
        <v>0.6118055555555556</v>
      </c>
      <c r="G1223" s="87">
        <v>8.6300000000000008</v>
      </c>
      <c r="H1223" s="6">
        <v>22100</v>
      </c>
      <c r="I1223" s="6">
        <v>12000</v>
      </c>
    </row>
    <row r="1224" spans="1:9" x14ac:dyDescent="0.25">
      <c r="A1224" t="s">
        <v>25</v>
      </c>
      <c r="B1224" s="1">
        <v>547354</v>
      </c>
      <c r="C1224" s="2">
        <v>45378</v>
      </c>
      <c r="D1224" s="3">
        <f t="shared" si="19"/>
        <v>45378</v>
      </c>
      <c r="E1224" s="1" t="s">
        <v>14</v>
      </c>
      <c r="F1224" s="4">
        <v>0.64583333333333337</v>
      </c>
      <c r="G1224" s="87">
        <v>5.12</v>
      </c>
      <c r="H1224" s="6">
        <v>22100</v>
      </c>
      <c r="I1224" s="6">
        <v>12000</v>
      </c>
    </row>
    <row r="1225" spans="1:9" x14ac:dyDescent="0.25">
      <c r="A1225" t="s">
        <v>26</v>
      </c>
      <c r="B1225" s="1">
        <v>547381</v>
      </c>
      <c r="C1225" s="2">
        <v>45378</v>
      </c>
      <c r="D1225" s="3">
        <f t="shared" si="19"/>
        <v>45378</v>
      </c>
      <c r="E1225" s="1" t="s">
        <v>12</v>
      </c>
      <c r="F1225" s="4">
        <v>0.70833333333333337</v>
      </c>
      <c r="G1225" s="87">
        <v>8.56</v>
      </c>
      <c r="H1225" s="6">
        <v>22100</v>
      </c>
      <c r="I1225" s="6">
        <v>12000</v>
      </c>
    </row>
    <row r="1226" spans="1:9" x14ac:dyDescent="0.25">
      <c r="A1226" t="s">
        <v>23</v>
      </c>
      <c r="B1226" s="1">
        <v>547407</v>
      </c>
      <c r="C1226" s="2">
        <v>45378</v>
      </c>
      <c r="D1226" s="3">
        <f t="shared" si="19"/>
        <v>45378</v>
      </c>
      <c r="E1226" s="1" t="s">
        <v>31</v>
      </c>
      <c r="F1226" s="4">
        <v>0.87708333333333333</v>
      </c>
      <c r="G1226" s="87">
        <v>5.31</v>
      </c>
      <c r="H1226" s="6">
        <v>22100</v>
      </c>
      <c r="I1226" s="6">
        <v>12000</v>
      </c>
    </row>
    <row r="1227" spans="1:9" x14ac:dyDescent="0.25">
      <c r="A1227" t="s">
        <v>23</v>
      </c>
      <c r="B1227" s="1">
        <v>547409</v>
      </c>
      <c r="C1227" s="2">
        <v>45378</v>
      </c>
      <c r="D1227" s="3">
        <f t="shared" si="19"/>
        <v>45378</v>
      </c>
      <c r="E1227" s="1" t="s">
        <v>34</v>
      </c>
      <c r="F1227" s="4">
        <v>0.88541666666666663</v>
      </c>
      <c r="G1227" s="87">
        <v>7.02</v>
      </c>
      <c r="H1227" s="6">
        <v>22100</v>
      </c>
      <c r="I1227" s="6">
        <v>12000</v>
      </c>
    </row>
    <row r="1228" spans="1:9" x14ac:dyDescent="0.25">
      <c r="A1228" t="s">
        <v>23</v>
      </c>
      <c r="B1228" s="1">
        <v>547429</v>
      </c>
      <c r="C1228" s="2">
        <v>45378</v>
      </c>
      <c r="D1228" s="3">
        <f t="shared" si="19"/>
        <v>45378</v>
      </c>
      <c r="E1228" s="1" t="s">
        <v>16</v>
      </c>
      <c r="F1228" s="4">
        <v>0.90555555555555556</v>
      </c>
      <c r="G1228" s="87">
        <v>8.39</v>
      </c>
      <c r="H1228" s="6">
        <v>22100</v>
      </c>
      <c r="I1228" s="6">
        <v>12000</v>
      </c>
    </row>
    <row r="1229" spans="1:9" x14ac:dyDescent="0.25">
      <c r="A1229" t="s">
        <v>23</v>
      </c>
      <c r="B1229" s="1">
        <v>547435</v>
      </c>
      <c r="C1229" s="2">
        <v>45378</v>
      </c>
      <c r="D1229" s="3">
        <f t="shared" si="19"/>
        <v>45378</v>
      </c>
      <c r="E1229" s="1" t="s">
        <v>172</v>
      </c>
      <c r="F1229" s="4">
        <v>0.90972222222222221</v>
      </c>
      <c r="G1229" s="87">
        <v>5.9</v>
      </c>
      <c r="H1229" s="6">
        <v>22100</v>
      </c>
      <c r="I1229" s="6">
        <v>12000</v>
      </c>
    </row>
    <row r="1230" spans="1:9" x14ac:dyDescent="0.25">
      <c r="A1230" t="s">
        <v>45</v>
      </c>
      <c r="B1230" s="1">
        <v>547633</v>
      </c>
      <c r="C1230" s="2">
        <v>45381</v>
      </c>
      <c r="D1230" s="3">
        <f t="shared" si="19"/>
        <v>45381</v>
      </c>
      <c r="E1230" s="1" t="s">
        <v>90</v>
      </c>
      <c r="F1230" s="4">
        <v>0.1736111111111111</v>
      </c>
      <c r="G1230" s="23">
        <v>7.48</v>
      </c>
      <c r="H1230" s="6">
        <v>22100</v>
      </c>
      <c r="I1230" s="6">
        <v>12000</v>
      </c>
    </row>
    <row r="1231" spans="1:9" x14ac:dyDescent="0.25">
      <c r="A1231" t="s">
        <v>24</v>
      </c>
      <c r="B1231" s="1">
        <v>547640</v>
      </c>
      <c r="C1231" s="2">
        <v>45381</v>
      </c>
      <c r="D1231" s="3">
        <f t="shared" si="19"/>
        <v>45381</v>
      </c>
      <c r="E1231" s="1" t="s">
        <v>172</v>
      </c>
      <c r="F1231" s="4">
        <v>0.27013888888888887</v>
      </c>
      <c r="G1231" s="23">
        <v>10.42</v>
      </c>
      <c r="H1231" s="6">
        <v>22100</v>
      </c>
      <c r="I1231" s="6">
        <v>12000</v>
      </c>
    </row>
    <row r="1232" spans="1:9" x14ac:dyDescent="0.25">
      <c r="A1232" t="s">
        <v>25</v>
      </c>
      <c r="B1232" s="1">
        <v>547645</v>
      </c>
      <c r="C1232" s="2">
        <v>45381</v>
      </c>
      <c r="D1232" s="3">
        <f t="shared" si="19"/>
        <v>45381</v>
      </c>
      <c r="E1232" s="1" t="s">
        <v>14</v>
      </c>
      <c r="F1232" s="4">
        <v>0.28958333333333336</v>
      </c>
      <c r="G1232" s="23">
        <v>7.63</v>
      </c>
      <c r="H1232" s="6">
        <v>22100</v>
      </c>
      <c r="I1232" s="6">
        <v>12000</v>
      </c>
    </row>
    <row r="1233" spans="1:9" x14ac:dyDescent="0.25">
      <c r="A1233" t="s">
        <v>26</v>
      </c>
      <c r="B1233" s="1">
        <v>547665</v>
      </c>
      <c r="C1233" s="2">
        <v>45381</v>
      </c>
      <c r="D1233" s="3">
        <f t="shared" si="19"/>
        <v>45381</v>
      </c>
      <c r="E1233" s="1" t="s">
        <v>12</v>
      </c>
      <c r="F1233" s="4">
        <v>0.36319444444444443</v>
      </c>
      <c r="G1233" s="23">
        <v>9.85</v>
      </c>
      <c r="H1233" s="6">
        <v>22100</v>
      </c>
      <c r="I1233" s="6">
        <v>12000</v>
      </c>
    </row>
    <row r="1234" spans="1:9" x14ac:dyDescent="0.25">
      <c r="A1234" t="s">
        <v>27</v>
      </c>
      <c r="B1234" s="1">
        <v>547674</v>
      </c>
      <c r="C1234" s="2">
        <v>45381</v>
      </c>
      <c r="D1234" s="3">
        <f t="shared" si="19"/>
        <v>45381</v>
      </c>
      <c r="E1234" s="1" t="s">
        <v>33</v>
      </c>
      <c r="F1234" s="4">
        <v>0.37777777777777777</v>
      </c>
      <c r="G1234" s="23">
        <v>14.71</v>
      </c>
      <c r="H1234" s="6">
        <v>22100</v>
      </c>
      <c r="I1234" s="6">
        <v>12000</v>
      </c>
    </row>
    <row r="1235" spans="1:9" x14ac:dyDescent="0.25">
      <c r="A1235" t="s">
        <v>24</v>
      </c>
      <c r="B1235" s="1">
        <v>547700</v>
      </c>
      <c r="C1235" s="2">
        <v>45381</v>
      </c>
      <c r="D1235" s="3">
        <f t="shared" si="19"/>
        <v>45381</v>
      </c>
      <c r="E1235" s="1" t="s">
        <v>172</v>
      </c>
      <c r="F1235" s="4">
        <v>0.42569444444444443</v>
      </c>
      <c r="G1235" s="23">
        <v>8.32</v>
      </c>
      <c r="H1235" s="6">
        <v>22100</v>
      </c>
      <c r="I1235" s="6">
        <v>12000</v>
      </c>
    </row>
    <row r="1236" spans="1:9" x14ac:dyDescent="0.25">
      <c r="A1236" t="s">
        <v>26</v>
      </c>
      <c r="B1236" s="1">
        <v>547716</v>
      </c>
      <c r="C1236" s="2">
        <v>45381</v>
      </c>
      <c r="D1236" s="3">
        <f t="shared" si="19"/>
        <v>45381</v>
      </c>
      <c r="E1236" s="1" t="s">
        <v>12</v>
      </c>
      <c r="F1236" s="4">
        <v>0.46041666666666664</v>
      </c>
      <c r="G1236" s="23">
        <v>3.26</v>
      </c>
      <c r="H1236" s="6">
        <v>22100</v>
      </c>
      <c r="I1236" s="6">
        <v>12000</v>
      </c>
    </row>
    <row r="1237" spans="1:9" x14ac:dyDescent="0.25">
      <c r="A1237" t="s">
        <v>25</v>
      </c>
      <c r="B1237" s="1">
        <v>547720</v>
      </c>
      <c r="C1237" s="2">
        <v>45381</v>
      </c>
      <c r="D1237" s="3">
        <f t="shared" si="19"/>
        <v>45381</v>
      </c>
      <c r="E1237" s="1" t="s">
        <v>14</v>
      </c>
      <c r="F1237" s="4">
        <v>0.47847222222222224</v>
      </c>
      <c r="G1237" s="23">
        <v>10.69</v>
      </c>
      <c r="H1237" s="6">
        <v>22100</v>
      </c>
      <c r="I1237" s="6">
        <v>12000</v>
      </c>
    </row>
    <row r="1238" spans="1:9" x14ac:dyDescent="0.25">
      <c r="A1238" t="s">
        <v>27</v>
      </c>
      <c r="B1238" s="1">
        <v>547722</v>
      </c>
      <c r="C1238" s="2">
        <v>45381</v>
      </c>
      <c r="D1238" s="3">
        <f t="shared" si="19"/>
        <v>45381</v>
      </c>
      <c r="E1238" s="1" t="s">
        <v>33</v>
      </c>
      <c r="F1238" s="4">
        <v>0.4826388888888889</v>
      </c>
      <c r="G1238" s="22">
        <v>3.92</v>
      </c>
      <c r="H1238" s="6">
        <v>22100</v>
      </c>
      <c r="I1238" s="6">
        <v>12000</v>
      </c>
    </row>
    <row r="1239" spans="1:9" x14ac:dyDescent="0.25">
      <c r="A1239" t="s">
        <v>24</v>
      </c>
      <c r="B1239" s="1">
        <v>547730</v>
      </c>
      <c r="C1239" s="2">
        <v>45381</v>
      </c>
      <c r="D1239" s="3">
        <f t="shared" si="19"/>
        <v>45381</v>
      </c>
      <c r="E1239" s="1" t="s">
        <v>46</v>
      </c>
      <c r="F1239" s="4">
        <v>0.51180555555555551</v>
      </c>
      <c r="G1239" s="22">
        <v>10.58</v>
      </c>
      <c r="H1239" s="6">
        <v>22100</v>
      </c>
      <c r="I1239" s="6">
        <v>12000</v>
      </c>
    </row>
    <row r="1240" spans="1:9" x14ac:dyDescent="0.25">
      <c r="A1240" t="s">
        <v>55</v>
      </c>
      <c r="B1240" s="1">
        <v>547736</v>
      </c>
      <c r="C1240" s="2">
        <v>45381</v>
      </c>
      <c r="D1240" s="3">
        <f t="shared" si="19"/>
        <v>45381</v>
      </c>
      <c r="E1240" s="1" t="s">
        <v>183</v>
      </c>
      <c r="F1240" s="4">
        <v>0.57430555555555551</v>
      </c>
      <c r="G1240" s="22">
        <v>0.8</v>
      </c>
      <c r="H1240" s="6">
        <v>22100</v>
      </c>
      <c r="I1240" s="6">
        <v>12000</v>
      </c>
    </row>
    <row r="1241" spans="1:9" x14ac:dyDescent="0.25">
      <c r="A1241" t="s">
        <v>23</v>
      </c>
      <c r="B1241" s="1">
        <v>547769</v>
      </c>
      <c r="C1241" s="2">
        <v>45381</v>
      </c>
      <c r="D1241" s="3">
        <f t="shared" si="19"/>
        <v>45381</v>
      </c>
      <c r="E1241" s="1" t="s">
        <v>16</v>
      </c>
      <c r="F1241" s="4">
        <v>0.73611111111111116</v>
      </c>
      <c r="G1241" s="65">
        <v>6.34</v>
      </c>
      <c r="H1241" s="6">
        <v>22100</v>
      </c>
      <c r="I1241" s="6">
        <v>12000</v>
      </c>
    </row>
    <row r="1242" spans="1:9" x14ac:dyDescent="0.25">
      <c r="A1242" s="89"/>
      <c r="B1242" s="1">
        <v>547787</v>
      </c>
      <c r="C1242" s="2">
        <v>45383</v>
      </c>
      <c r="D1242" s="3">
        <f t="shared" si="19"/>
        <v>45383</v>
      </c>
      <c r="E1242" s="1" t="s">
        <v>10</v>
      </c>
      <c r="F1242" s="4">
        <v>0.2048611111111111</v>
      </c>
      <c r="G1242" s="5">
        <v>5.38</v>
      </c>
      <c r="H1242" s="6">
        <v>22100</v>
      </c>
      <c r="I1242" s="6">
        <v>12000</v>
      </c>
    </row>
    <row r="1243" spans="1:9" x14ac:dyDescent="0.25">
      <c r="A1243" t="s">
        <v>37</v>
      </c>
      <c r="B1243" s="1">
        <v>547816</v>
      </c>
      <c r="C1243" s="2">
        <v>45383</v>
      </c>
      <c r="D1243" s="3">
        <f t="shared" si="19"/>
        <v>45383</v>
      </c>
      <c r="E1243" s="1" t="s">
        <v>14</v>
      </c>
      <c r="F1243" s="4">
        <v>0.31388888888888888</v>
      </c>
      <c r="G1243" s="5">
        <v>10.36</v>
      </c>
      <c r="H1243" s="6">
        <v>22100</v>
      </c>
      <c r="I1243" s="6">
        <v>12000</v>
      </c>
    </row>
    <row r="1244" spans="1:9" x14ac:dyDescent="0.25">
      <c r="A1244" t="s">
        <v>38</v>
      </c>
      <c r="B1244" s="1">
        <v>547820</v>
      </c>
      <c r="C1244" s="2">
        <v>45383</v>
      </c>
      <c r="D1244" s="3">
        <f t="shared" si="19"/>
        <v>45383</v>
      </c>
      <c r="E1244" s="1" t="s">
        <v>16</v>
      </c>
      <c r="F1244" s="4">
        <v>0.31874999999999998</v>
      </c>
      <c r="G1244" s="5">
        <v>9.1999999999999993</v>
      </c>
      <c r="H1244" s="6">
        <v>22100</v>
      </c>
      <c r="I1244" s="6">
        <v>12000</v>
      </c>
    </row>
    <row r="1245" spans="1:9" x14ac:dyDescent="0.25">
      <c r="A1245" t="s">
        <v>36</v>
      </c>
      <c r="B1245" s="1">
        <v>547825</v>
      </c>
      <c r="C1245" s="2">
        <v>45383</v>
      </c>
      <c r="D1245" s="3">
        <f t="shared" si="19"/>
        <v>45383</v>
      </c>
      <c r="E1245" s="1" t="s">
        <v>172</v>
      </c>
      <c r="F1245" s="4">
        <v>0.32361111111111113</v>
      </c>
      <c r="G1245" s="5">
        <v>13.06</v>
      </c>
      <c r="H1245" s="6">
        <v>22100</v>
      </c>
      <c r="I1245" s="6">
        <v>12000</v>
      </c>
    </row>
    <row r="1246" spans="1:9" x14ac:dyDescent="0.25">
      <c r="A1246" t="s">
        <v>39</v>
      </c>
      <c r="B1246" s="1">
        <v>547829</v>
      </c>
      <c r="C1246" s="2">
        <v>45383</v>
      </c>
      <c r="D1246" s="3">
        <f t="shared" si="19"/>
        <v>45383</v>
      </c>
      <c r="E1246" s="1" t="s">
        <v>12</v>
      </c>
      <c r="F1246" s="4">
        <v>0.33541666666666664</v>
      </c>
      <c r="G1246" s="5">
        <v>12.76</v>
      </c>
      <c r="H1246" s="6">
        <v>22100</v>
      </c>
      <c r="I1246" s="6">
        <v>12000</v>
      </c>
    </row>
    <row r="1247" spans="1:9" x14ac:dyDescent="0.25">
      <c r="A1247" t="s">
        <v>36</v>
      </c>
      <c r="B1247" s="1">
        <v>547831</v>
      </c>
      <c r="C1247" s="2">
        <v>45383</v>
      </c>
      <c r="D1247" s="3">
        <f t="shared" si="19"/>
        <v>45383</v>
      </c>
      <c r="E1247" s="1" t="s">
        <v>20</v>
      </c>
      <c r="F1247" s="4">
        <v>0.33958333333333335</v>
      </c>
      <c r="G1247" s="5">
        <v>9.19</v>
      </c>
      <c r="H1247" s="6">
        <v>22100</v>
      </c>
      <c r="I1247" s="6">
        <v>12000</v>
      </c>
    </row>
    <row r="1248" spans="1:9" x14ac:dyDescent="0.25">
      <c r="A1248" t="s">
        <v>36</v>
      </c>
      <c r="B1248" s="1">
        <v>547895</v>
      </c>
      <c r="C1248" s="2">
        <v>45383</v>
      </c>
      <c r="D1248" s="3">
        <f t="shared" si="19"/>
        <v>45383</v>
      </c>
      <c r="E1248" s="1" t="s">
        <v>30</v>
      </c>
      <c r="F1248" s="4">
        <v>0.45763888888888887</v>
      </c>
      <c r="G1248" s="5">
        <v>7.53</v>
      </c>
      <c r="H1248" s="6">
        <v>22100</v>
      </c>
      <c r="I1248" s="6">
        <v>12000</v>
      </c>
    </row>
    <row r="1249" spans="1:9" x14ac:dyDescent="0.25">
      <c r="A1249" t="s">
        <v>36</v>
      </c>
      <c r="B1249" s="1">
        <v>547905</v>
      </c>
      <c r="C1249" s="2">
        <v>45383</v>
      </c>
      <c r="D1249" s="3">
        <f t="shared" si="19"/>
        <v>45383</v>
      </c>
      <c r="E1249" s="1" t="s">
        <v>180</v>
      </c>
      <c r="F1249" s="4">
        <v>0.46805555555555556</v>
      </c>
      <c r="G1249" s="5">
        <v>9.2200000000000006</v>
      </c>
      <c r="H1249" s="6">
        <v>22100</v>
      </c>
      <c r="I1249" s="6">
        <v>12000</v>
      </c>
    </row>
    <row r="1250" spans="1:9" x14ac:dyDescent="0.25">
      <c r="A1250" s="56" t="s">
        <v>37</v>
      </c>
      <c r="B1250" s="57">
        <v>547909</v>
      </c>
      <c r="C1250" s="58">
        <v>45383</v>
      </c>
      <c r="D1250" s="3">
        <f t="shared" si="19"/>
        <v>45383</v>
      </c>
      <c r="E1250" s="57" t="s">
        <v>14</v>
      </c>
      <c r="F1250" s="59">
        <v>0.47499999999999998</v>
      </c>
      <c r="G1250" s="60">
        <v>10.07</v>
      </c>
      <c r="H1250" s="6">
        <v>22100</v>
      </c>
      <c r="I1250" s="6">
        <v>12000</v>
      </c>
    </row>
    <row r="1251" spans="1:9" x14ac:dyDescent="0.25">
      <c r="A1251" t="s">
        <v>36</v>
      </c>
      <c r="B1251" s="1">
        <v>547933</v>
      </c>
      <c r="C1251" s="2">
        <v>45383</v>
      </c>
      <c r="D1251" s="3">
        <f t="shared" si="19"/>
        <v>45383</v>
      </c>
      <c r="E1251" s="1" t="s">
        <v>172</v>
      </c>
      <c r="F1251" s="4">
        <v>0.50555555555555554</v>
      </c>
      <c r="G1251" s="5">
        <v>12.13</v>
      </c>
      <c r="H1251" s="6">
        <v>22100</v>
      </c>
      <c r="I1251" s="6">
        <v>12000</v>
      </c>
    </row>
    <row r="1252" spans="1:9" x14ac:dyDescent="0.25">
      <c r="A1252" t="s">
        <v>38</v>
      </c>
      <c r="B1252" s="1">
        <v>547951</v>
      </c>
      <c r="C1252" s="2">
        <v>45383</v>
      </c>
      <c r="D1252" s="3">
        <f t="shared" si="19"/>
        <v>45383</v>
      </c>
      <c r="E1252" s="1" t="s">
        <v>16</v>
      </c>
      <c r="F1252" s="4">
        <v>0.53819444444444442</v>
      </c>
      <c r="G1252" s="11">
        <v>12.1</v>
      </c>
      <c r="H1252" s="6">
        <v>22100</v>
      </c>
      <c r="I1252" s="6">
        <v>12000</v>
      </c>
    </row>
    <row r="1253" spans="1:9" x14ac:dyDescent="0.25">
      <c r="A1253" t="s">
        <v>39</v>
      </c>
      <c r="B1253" s="1">
        <v>547971</v>
      </c>
      <c r="C1253" s="2">
        <v>45383</v>
      </c>
      <c r="D1253" s="3">
        <f t="shared" si="19"/>
        <v>45383</v>
      </c>
      <c r="E1253" s="1" t="s">
        <v>12</v>
      </c>
      <c r="F1253" s="4">
        <v>0.56597222222222221</v>
      </c>
      <c r="G1253" s="11">
        <v>12.07</v>
      </c>
      <c r="H1253" s="6">
        <v>22100</v>
      </c>
      <c r="I1253" s="6">
        <v>12000</v>
      </c>
    </row>
    <row r="1254" spans="1:9" x14ac:dyDescent="0.25">
      <c r="A1254" t="s">
        <v>36</v>
      </c>
      <c r="B1254" s="1">
        <v>547987</v>
      </c>
      <c r="C1254" s="2">
        <v>45383</v>
      </c>
      <c r="D1254" s="3">
        <f t="shared" si="19"/>
        <v>45383</v>
      </c>
      <c r="E1254" s="1" t="s">
        <v>30</v>
      </c>
      <c r="F1254" s="4">
        <v>0.59513888888888888</v>
      </c>
      <c r="G1254" s="11">
        <v>7.72</v>
      </c>
      <c r="H1254" s="6">
        <v>22100</v>
      </c>
      <c r="I1254" s="6">
        <v>12000</v>
      </c>
    </row>
    <row r="1255" spans="1:9" x14ac:dyDescent="0.25">
      <c r="A1255" t="s">
        <v>39</v>
      </c>
      <c r="B1255" s="1">
        <v>547995</v>
      </c>
      <c r="C1255" s="2">
        <v>45383</v>
      </c>
      <c r="D1255" s="3">
        <f t="shared" si="19"/>
        <v>45383</v>
      </c>
      <c r="E1255" s="1" t="s">
        <v>20</v>
      </c>
      <c r="F1255" s="4">
        <v>0.6118055555555556</v>
      </c>
      <c r="G1255" s="12">
        <v>9.1199999999999992</v>
      </c>
      <c r="H1255" s="6">
        <v>22100</v>
      </c>
      <c r="I1255" s="6">
        <v>12000</v>
      </c>
    </row>
    <row r="1256" spans="1:9" x14ac:dyDescent="0.25">
      <c r="A1256" t="s">
        <v>37</v>
      </c>
      <c r="B1256" s="1">
        <v>548011</v>
      </c>
      <c r="C1256" s="2">
        <v>45383</v>
      </c>
      <c r="D1256" s="3">
        <f t="shared" si="19"/>
        <v>45383</v>
      </c>
      <c r="E1256" s="1" t="s">
        <v>14</v>
      </c>
      <c r="F1256" s="4">
        <v>0.65</v>
      </c>
      <c r="G1256" s="13">
        <v>12.62</v>
      </c>
      <c r="H1256" s="6">
        <v>22100</v>
      </c>
      <c r="I1256" s="6">
        <v>12000</v>
      </c>
    </row>
    <row r="1257" spans="1:9" x14ac:dyDescent="0.25">
      <c r="A1257" t="s">
        <v>36</v>
      </c>
      <c r="B1257" s="1">
        <v>548026</v>
      </c>
      <c r="C1257" s="2">
        <v>45383</v>
      </c>
      <c r="D1257" s="3">
        <f t="shared" si="19"/>
        <v>45383</v>
      </c>
      <c r="E1257" s="1" t="s">
        <v>172</v>
      </c>
      <c r="F1257" s="4">
        <v>0.70416666666666672</v>
      </c>
      <c r="G1257" s="13">
        <v>13.71</v>
      </c>
      <c r="H1257" s="6">
        <v>22100</v>
      </c>
      <c r="I1257" s="6">
        <v>12000</v>
      </c>
    </row>
    <row r="1258" spans="1:9" x14ac:dyDescent="0.25">
      <c r="A1258" t="s">
        <v>38</v>
      </c>
      <c r="B1258" s="1">
        <v>548030</v>
      </c>
      <c r="C1258" s="2">
        <v>45383</v>
      </c>
      <c r="D1258" s="3">
        <f t="shared" si="19"/>
        <v>45383</v>
      </c>
      <c r="E1258" s="1" t="s">
        <v>16</v>
      </c>
      <c r="F1258" s="4">
        <v>0.7104166666666667</v>
      </c>
      <c r="G1258" s="13">
        <v>8.9499999999999993</v>
      </c>
      <c r="H1258" s="6">
        <v>22100</v>
      </c>
      <c r="I1258" s="6">
        <v>12000</v>
      </c>
    </row>
    <row r="1259" spans="1:9" x14ac:dyDescent="0.25">
      <c r="A1259" t="s">
        <v>39</v>
      </c>
      <c r="B1259" s="1">
        <v>548042</v>
      </c>
      <c r="C1259" s="2">
        <v>45383</v>
      </c>
      <c r="D1259" s="3">
        <f t="shared" si="19"/>
        <v>45383</v>
      </c>
      <c r="E1259" s="1" t="s">
        <v>12</v>
      </c>
      <c r="F1259" s="4">
        <v>0.76666666666666672</v>
      </c>
      <c r="G1259" s="13">
        <v>9.32</v>
      </c>
      <c r="H1259" s="6">
        <v>22100</v>
      </c>
      <c r="I1259" s="6">
        <v>12000</v>
      </c>
    </row>
    <row r="1260" spans="1:9" x14ac:dyDescent="0.25">
      <c r="A1260" t="s">
        <v>36</v>
      </c>
      <c r="B1260" s="1">
        <v>548072</v>
      </c>
      <c r="C1260" s="2">
        <v>45383</v>
      </c>
      <c r="D1260" s="3">
        <f t="shared" si="19"/>
        <v>45383</v>
      </c>
      <c r="E1260" s="1" t="s">
        <v>172</v>
      </c>
      <c r="F1260" s="4">
        <v>0.92152777777777772</v>
      </c>
      <c r="G1260" s="13">
        <v>8.0299999999999994</v>
      </c>
      <c r="H1260" s="6">
        <v>22100</v>
      </c>
      <c r="I1260" s="6">
        <v>12000</v>
      </c>
    </row>
    <row r="1261" spans="1:9" x14ac:dyDescent="0.25">
      <c r="A1261" t="s">
        <v>23</v>
      </c>
      <c r="B1261" s="1">
        <v>548074</v>
      </c>
      <c r="C1261" s="2">
        <v>45383</v>
      </c>
      <c r="D1261" s="3">
        <f t="shared" si="19"/>
        <v>45383</v>
      </c>
      <c r="E1261" s="1" t="s">
        <v>50</v>
      </c>
      <c r="F1261" s="4">
        <v>0.94166666666666665</v>
      </c>
      <c r="G1261" s="13">
        <v>12.43</v>
      </c>
      <c r="H1261" s="6">
        <v>22100</v>
      </c>
      <c r="I1261" s="6">
        <v>12000</v>
      </c>
    </row>
    <row r="1262" spans="1:9" x14ac:dyDescent="0.25">
      <c r="A1262" t="s">
        <v>23</v>
      </c>
      <c r="B1262" s="1">
        <v>548075</v>
      </c>
      <c r="C1262" s="2">
        <v>45383</v>
      </c>
      <c r="D1262" s="3">
        <f t="shared" si="19"/>
        <v>45383</v>
      </c>
      <c r="E1262" s="1" t="s">
        <v>16</v>
      </c>
      <c r="F1262" s="4">
        <v>0.95138888888888884</v>
      </c>
      <c r="G1262" s="13">
        <v>10.78</v>
      </c>
      <c r="H1262" s="6">
        <v>22100</v>
      </c>
      <c r="I1262" s="6">
        <v>12000</v>
      </c>
    </row>
    <row r="1263" spans="1:9" x14ac:dyDescent="0.25">
      <c r="A1263" t="s">
        <v>23</v>
      </c>
      <c r="B1263" s="1">
        <v>548076</v>
      </c>
      <c r="C1263" s="2">
        <v>45383</v>
      </c>
      <c r="D1263" s="3">
        <f t="shared" si="19"/>
        <v>45383</v>
      </c>
      <c r="E1263" s="1" t="s">
        <v>44</v>
      </c>
      <c r="F1263" s="4">
        <v>0.91041666666666665</v>
      </c>
      <c r="G1263" s="13">
        <v>11.58</v>
      </c>
      <c r="H1263" s="6">
        <v>22100</v>
      </c>
      <c r="I1263" s="6">
        <v>12000</v>
      </c>
    </row>
    <row r="1264" spans="1:9" x14ac:dyDescent="0.25">
      <c r="A1264" t="s">
        <v>23</v>
      </c>
      <c r="B1264" s="1">
        <v>548077</v>
      </c>
      <c r="C1264" s="2">
        <v>45384</v>
      </c>
      <c r="D1264" s="3">
        <f t="shared" si="19"/>
        <v>45384</v>
      </c>
      <c r="E1264" s="1" t="s">
        <v>52</v>
      </c>
      <c r="F1264" s="4">
        <v>2.9166666666666667E-2</v>
      </c>
      <c r="G1264" s="5">
        <v>8.67</v>
      </c>
      <c r="H1264" s="6">
        <v>22100</v>
      </c>
      <c r="I1264" s="6">
        <v>12000</v>
      </c>
    </row>
    <row r="1265" spans="1:9" x14ac:dyDescent="0.25">
      <c r="A1265" t="s">
        <v>13</v>
      </c>
      <c r="B1265" s="1">
        <v>548118</v>
      </c>
      <c r="C1265" s="2">
        <v>45384</v>
      </c>
      <c r="D1265" s="3">
        <f t="shared" si="19"/>
        <v>45384</v>
      </c>
      <c r="E1265" s="1" t="s">
        <v>14</v>
      </c>
      <c r="F1265" s="4">
        <v>0.3</v>
      </c>
      <c r="G1265" s="5">
        <v>10.47</v>
      </c>
      <c r="H1265" s="6">
        <v>22100</v>
      </c>
      <c r="I1265" s="6">
        <v>12000</v>
      </c>
    </row>
    <row r="1266" spans="1:9" x14ac:dyDescent="0.25">
      <c r="A1266" t="s">
        <v>17</v>
      </c>
      <c r="B1266" s="1">
        <v>548119</v>
      </c>
      <c r="C1266" s="2">
        <v>45384</v>
      </c>
      <c r="D1266" s="3">
        <f t="shared" si="19"/>
        <v>45384</v>
      </c>
      <c r="E1266" s="1" t="s">
        <v>30</v>
      </c>
      <c r="F1266" s="4">
        <v>0.30486111111111114</v>
      </c>
      <c r="G1266" s="5">
        <v>6.32</v>
      </c>
      <c r="H1266" s="6">
        <v>22100</v>
      </c>
      <c r="I1266" s="6">
        <v>12000</v>
      </c>
    </row>
    <row r="1267" spans="1:9" x14ac:dyDescent="0.25">
      <c r="A1267" t="s">
        <v>11</v>
      </c>
      <c r="B1267" s="1">
        <v>548127</v>
      </c>
      <c r="C1267" s="2">
        <v>45384</v>
      </c>
      <c r="D1267" s="3">
        <f t="shared" si="19"/>
        <v>45384</v>
      </c>
      <c r="E1267" s="1" t="s">
        <v>12</v>
      </c>
      <c r="F1267" s="4">
        <v>0.33124999999999999</v>
      </c>
      <c r="G1267" s="5">
        <v>11.22</v>
      </c>
      <c r="H1267" s="6">
        <v>22100</v>
      </c>
      <c r="I1267" s="6">
        <v>12000</v>
      </c>
    </row>
    <row r="1268" spans="1:9" x14ac:dyDescent="0.25">
      <c r="A1268" t="s">
        <v>15</v>
      </c>
      <c r="B1268" s="1">
        <v>548130</v>
      </c>
      <c r="C1268" s="2">
        <v>45384</v>
      </c>
      <c r="D1268" s="3">
        <f t="shared" si="19"/>
        <v>45384</v>
      </c>
      <c r="E1268" s="1" t="s">
        <v>16</v>
      </c>
      <c r="F1268" s="4">
        <v>0.33750000000000002</v>
      </c>
      <c r="G1268" s="11">
        <v>11.85</v>
      </c>
      <c r="H1268" s="6">
        <v>22100</v>
      </c>
      <c r="I1268" s="6">
        <v>12000</v>
      </c>
    </row>
    <row r="1269" spans="1:9" x14ac:dyDescent="0.25">
      <c r="A1269" t="s">
        <v>17</v>
      </c>
      <c r="B1269" s="1">
        <v>548164</v>
      </c>
      <c r="C1269" s="2">
        <v>45384</v>
      </c>
      <c r="D1269" s="3">
        <f t="shared" si="19"/>
        <v>45384</v>
      </c>
      <c r="E1269" s="1" t="s">
        <v>46</v>
      </c>
      <c r="F1269" s="4">
        <v>0.39444444444444443</v>
      </c>
      <c r="G1269" s="11">
        <v>13.61</v>
      </c>
      <c r="H1269" s="6">
        <v>22100</v>
      </c>
      <c r="I1269" s="6">
        <v>12000</v>
      </c>
    </row>
    <row r="1270" spans="1:9" x14ac:dyDescent="0.25">
      <c r="A1270" t="s">
        <v>13</v>
      </c>
      <c r="B1270" s="1">
        <v>548208</v>
      </c>
      <c r="C1270" s="2">
        <v>45384</v>
      </c>
      <c r="D1270" s="3">
        <f t="shared" si="19"/>
        <v>45384</v>
      </c>
      <c r="E1270" s="1" t="s">
        <v>14</v>
      </c>
      <c r="F1270" s="4">
        <v>0.45833333333333331</v>
      </c>
      <c r="G1270" s="11">
        <v>11.02</v>
      </c>
      <c r="H1270" s="6">
        <v>22100</v>
      </c>
      <c r="I1270" s="6">
        <v>12000</v>
      </c>
    </row>
    <row r="1271" spans="1:9" x14ac:dyDescent="0.25">
      <c r="A1271" s="7" t="s">
        <v>19</v>
      </c>
      <c r="B1271" s="8">
        <v>548233</v>
      </c>
      <c r="C1271" s="9">
        <v>45384</v>
      </c>
      <c r="D1271" s="3">
        <f t="shared" si="19"/>
        <v>45384</v>
      </c>
      <c r="E1271" s="8" t="s">
        <v>172</v>
      </c>
      <c r="F1271" s="10">
        <v>0.50555555555555554</v>
      </c>
      <c r="G1271" s="89">
        <v>4.41</v>
      </c>
      <c r="H1271" s="6">
        <v>22100</v>
      </c>
      <c r="I1271" s="6">
        <v>12000</v>
      </c>
    </row>
    <row r="1272" spans="1:9" x14ac:dyDescent="0.25">
      <c r="A1272" s="90"/>
      <c r="B1272" s="1">
        <v>548245</v>
      </c>
      <c r="C1272" s="2">
        <v>45384</v>
      </c>
      <c r="D1272" s="3">
        <f t="shared" si="19"/>
        <v>45384</v>
      </c>
      <c r="E1272" s="1" t="s">
        <v>12</v>
      </c>
      <c r="F1272" s="4">
        <v>0.52152777777777781</v>
      </c>
      <c r="G1272" s="13">
        <v>10.54</v>
      </c>
      <c r="H1272" s="6">
        <v>22100</v>
      </c>
      <c r="I1272" s="6">
        <v>12000</v>
      </c>
    </row>
    <row r="1273" spans="1:9" x14ac:dyDescent="0.25">
      <c r="A1273" t="s">
        <v>15</v>
      </c>
      <c r="B1273" s="1">
        <v>548248</v>
      </c>
      <c r="C1273" s="2">
        <v>45384</v>
      </c>
      <c r="D1273" s="3">
        <f t="shared" si="19"/>
        <v>45384</v>
      </c>
      <c r="E1273" s="1" t="s">
        <v>16</v>
      </c>
      <c r="F1273" s="4">
        <v>0.52847222222222223</v>
      </c>
      <c r="G1273" s="13">
        <v>11.3</v>
      </c>
      <c r="H1273" s="6">
        <v>22100</v>
      </c>
      <c r="I1273" s="6">
        <v>12000</v>
      </c>
    </row>
    <row r="1274" spans="1:9" x14ac:dyDescent="0.25">
      <c r="A1274" t="s">
        <v>17</v>
      </c>
      <c r="B1274" s="1">
        <v>548262</v>
      </c>
      <c r="C1274" s="2">
        <v>45384</v>
      </c>
      <c r="D1274" s="3">
        <f t="shared" si="19"/>
        <v>45384</v>
      </c>
      <c r="E1274" s="1" t="s">
        <v>30</v>
      </c>
      <c r="F1274" s="4">
        <v>0.55486111111111114</v>
      </c>
      <c r="G1274" s="13">
        <v>7.26</v>
      </c>
      <c r="H1274" s="6">
        <v>22100</v>
      </c>
      <c r="I1274" s="6">
        <v>12000</v>
      </c>
    </row>
    <row r="1275" spans="1:9" x14ac:dyDescent="0.25">
      <c r="A1275" t="s">
        <v>17</v>
      </c>
      <c r="B1275" s="1">
        <v>548288</v>
      </c>
      <c r="C1275" s="2">
        <v>45384</v>
      </c>
      <c r="D1275" s="3">
        <f t="shared" si="19"/>
        <v>45384</v>
      </c>
      <c r="E1275" s="1" t="s">
        <v>46</v>
      </c>
      <c r="F1275" s="4">
        <v>0.61736111111111114</v>
      </c>
      <c r="G1275" s="13">
        <v>11.16</v>
      </c>
      <c r="H1275" s="6">
        <v>22100</v>
      </c>
      <c r="I1275" s="6">
        <v>12000</v>
      </c>
    </row>
    <row r="1276" spans="1:9" x14ac:dyDescent="0.25">
      <c r="A1276" t="s">
        <v>13</v>
      </c>
      <c r="B1276" s="1">
        <v>548290</v>
      </c>
      <c r="C1276" s="2">
        <v>45384</v>
      </c>
      <c r="D1276" s="3">
        <f t="shared" si="19"/>
        <v>45384</v>
      </c>
      <c r="E1276" s="1" t="s">
        <v>14</v>
      </c>
      <c r="F1276" s="4">
        <v>0.61875000000000002</v>
      </c>
      <c r="G1276" s="13">
        <v>10.38</v>
      </c>
      <c r="H1276" s="6">
        <v>22100</v>
      </c>
      <c r="I1276" s="6">
        <v>12000</v>
      </c>
    </row>
    <row r="1277" spans="1:9" x14ac:dyDescent="0.25">
      <c r="A1277" t="s">
        <v>15</v>
      </c>
      <c r="B1277" s="1">
        <v>548295</v>
      </c>
      <c r="C1277" s="2">
        <v>45384</v>
      </c>
      <c r="D1277" s="3">
        <f t="shared" si="19"/>
        <v>45384</v>
      </c>
      <c r="E1277" s="1" t="s">
        <v>180</v>
      </c>
      <c r="F1277" s="4">
        <v>0.62986111111111109</v>
      </c>
      <c r="G1277" s="13">
        <v>6.87</v>
      </c>
      <c r="H1277" s="6">
        <v>22100</v>
      </c>
      <c r="I1277" s="6">
        <v>12000</v>
      </c>
    </row>
    <row r="1278" spans="1:9" x14ac:dyDescent="0.25">
      <c r="A1278" t="s">
        <v>11</v>
      </c>
      <c r="B1278" s="1">
        <v>548315</v>
      </c>
      <c r="C1278" s="2">
        <v>45384</v>
      </c>
      <c r="D1278" s="3">
        <f t="shared" si="19"/>
        <v>45384</v>
      </c>
      <c r="E1278" s="1" t="s">
        <v>28</v>
      </c>
      <c r="F1278" s="4">
        <v>0.67986111111111114</v>
      </c>
      <c r="G1278" s="14">
        <v>4.5</v>
      </c>
      <c r="H1278" s="6">
        <v>22100</v>
      </c>
      <c r="I1278" s="6">
        <v>12000</v>
      </c>
    </row>
    <row r="1279" spans="1:9" x14ac:dyDescent="0.25">
      <c r="A1279" t="s">
        <v>17</v>
      </c>
      <c r="B1279" s="1">
        <v>548336</v>
      </c>
      <c r="C1279" s="2">
        <v>45384</v>
      </c>
      <c r="D1279" s="3">
        <f t="shared" si="19"/>
        <v>45384</v>
      </c>
      <c r="E1279" s="1" t="s">
        <v>16</v>
      </c>
      <c r="F1279" s="4">
        <v>0.71805555555555556</v>
      </c>
      <c r="G1279" s="14">
        <v>9.1199999999999992</v>
      </c>
      <c r="H1279" s="6">
        <v>22100</v>
      </c>
      <c r="I1279" s="6">
        <v>12000</v>
      </c>
    </row>
    <row r="1280" spans="1:9" x14ac:dyDescent="0.25">
      <c r="A1280" t="s">
        <v>17</v>
      </c>
      <c r="B1280" s="1">
        <v>548354</v>
      </c>
      <c r="C1280" s="2">
        <v>45384</v>
      </c>
      <c r="D1280" s="3">
        <f t="shared" si="19"/>
        <v>45384</v>
      </c>
      <c r="E1280" s="1" t="s">
        <v>29</v>
      </c>
      <c r="F1280" s="4">
        <v>0.7680555555555556</v>
      </c>
      <c r="G1280" s="14">
        <v>0.99</v>
      </c>
      <c r="H1280" s="6">
        <v>22100</v>
      </c>
      <c r="I1280" s="6">
        <v>12000</v>
      </c>
    </row>
    <row r="1281" spans="1:9" x14ac:dyDescent="0.25">
      <c r="A1281" t="s">
        <v>15</v>
      </c>
      <c r="B1281" s="1">
        <v>548355</v>
      </c>
      <c r="C1281" s="2">
        <v>45384</v>
      </c>
      <c r="D1281" s="3">
        <f t="shared" ref="D1281:D1344" si="20">+C1281</f>
        <v>45384</v>
      </c>
      <c r="E1281" s="1" t="s">
        <v>16</v>
      </c>
      <c r="F1281" s="4">
        <v>0.77361111111111114</v>
      </c>
      <c r="G1281" s="14">
        <v>12.42</v>
      </c>
      <c r="H1281" s="6">
        <v>22100</v>
      </c>
      <c r="I1281" s="6">
        <v>12000</v>
      </c>
    </row>
    <row r="1282" spans="1:9" x14ac:dyDescent="0.25">
      <c r="A1282" t="s">
        <v>17</v>
      </c>
      <c r="B1282" s="1">
        <v>548362</v>
      </c>
      <c r="C1282" s="2">
        <v>45384</v>
      </c>
      <c r="D1282" s="3">
        <f t="shared" si="20"/>
        <v>45384</v>
      </c>
      <c r="E1282" s="1" t="s">
        <v>30</v>
      </c>
      <c r="F1282" s="4">
        <v>0.7895833333333333</v>
      </c>
      <c r="G1282" s="14">
        <v>6.88</v>
      </c>
      <c r="H1282" s="6">
        <v>22100</v>
      </c>
      <c r="I1282" s="6">
        <v>12000</v>
      </c>
    </row>
    <row r="1283" spans="1:9" x14ac:dyDescent="0.25">
      <c r="A1283" t="s">
        <v>17</v>
      </c>
      <c r="B1283" s="1">
        <v>548366</v>
      </c>
      <c r="C1283" s="2">
        <v>45384</v>
      </c>
      <c r="D1283" s="3">
        <f t="shared" si="20"/>
        <v>45384</v>
      </c>
      <c r="E1283" s="1" t="s">
        <v>46</v>
      </c>
      <c r="F1283" s="4">
        <v>0.8</v>
      </c>
      <c r="G1283" s="14">
        <v>11.02</v>
      </c>
      <c r="H1283" s="6">
        <v>22100</v>
      </c>
      <c r="I1283" s="6">
        <v>12000</v>
      </c>
    </row>
    <row r="1284" spans="1:9" x14ac:dyDescent="0.25">
      <c r="A1284" t="s">
        <v>11</v>
      </c>
      <c r="B1284" s="1">
        <v>548367</v>
      </c>
      <c r="C1284" s="2">
        <v>45384</v>
      </c>
      <c r="D1284" s="3">
        <f t="shared" si="20"/>
        <v>45384</v>
      </c>
      <c r="E1284" s="1" t="s">
        <v>59</v>
      </c>
      <c r="F1284" s="4">
        <v>0.80625000000000002</v>
      </c>
      <c r="G1284" s="14">
        <v>10.5</v>
      </c>
      <c r="H1284" s="6">
        <v>22100</v>
      </c>
      <c r="I1284" s="6">
        <v>12000</v>
      </c>
    </row>
    <row r="1285" spans="1:9" x14ac:dyDescent="0.25">
      <c r="A1285" t="s">
        <v>13</v>
      </c>
      <c r="B1285" s="1">
        <v>548371</v>
      </c>
      <c r="C1285" s="2">
        <v>45384</v>
      </c>
      <c r="D1285" s="3">
        <f t="shared" si="20"/>
        <v>45384</v>
      </c>
      <c r="E1285" s="1" t="s">
        <v>14</v>
      </c>
      <c r="F1285" s="4">
        <v>0.83472222222222225</v>
      </c>
      <c r="G1285" s="14">
        <v>10.9</v>
      </c>
      <c r="H1285" s="6">
        <v>22100</v>
      </c>
      <c r="I1285" s="6">
        <v>12000</v>
      </c>
    </row>
    <row r="1286" spans="1:9" x14ac:dyDescent="0.25">
      <c r="A1286" t="s">
        <v>11</v>
      </c>
      <c r="B1286" s="1">
        <v>548373</v>
      </c>
      <c r="C1286" s="2">
        <v>45384</v>
      </c>
      <c r="D1286" s="3">
        <f t="shared" si="20"/>
        <v>45384</v>
      </c>
      <c r="E1286" s="1" t="s">
        <v>12</v>
      </c>
      <c r="F1286" s="4">
        <v>0.85902777777777772</v>
      </c>
      <c r="G1286" s="14">
        <v>12.66</v>
      </c>
      <c r="H1286" s="6">
        <v>22100</v>
      </c>
      <c r="I1286" s="6">
        <v>12000</v>
      </c>
    </row>
    <row r="1287" spans="1:9" x14ac:dyDescent="0.25">
      <c r="A1287" t="s">
        <v>17</v>
      </c>
      <c r="B1287" s="1">
        <v>548376</v>
      </c>
      <c r="C1287" s="2">
        <v>45384</v>
      </c>
      <c r="D1287" s="3">
        <f t="shared" si="20"/>
        <v>45384</v>
      </c>
      <c r="E1287" s="1" t="s">
        <v>172</v>
      </c>
      <c r="F1287" s="4">
        <v>0.90625</v>
      </c>
      <c r="G1287" s="15">
        <v>7.53</v>
      </c>
      <c r="H1287" s="6">
        <v>22100</v>
      </c>
      <c r="I1287" s="6">
        <v>12000</v>
      </c>
    </row>
    <row r="1288" spans="1:9" x14ac:dyDescent="0.25">
      <c r="A1288" t="s">
        <v>15</v>
      </c>
      <c r="B1288" s="1">
        <v>548377</v>
      </c>
      <c r="C1288" s="2">
        <v>45384</v>
      </c>
      <c r="D1288" s="3">
        <f t="shared" si="20"/>
        <v>45384</v>
      </c>
      <c r="E1288" s="1" t="s">
        <v>16</v>
      </c>
      <c r="F1288" s="4">
        <v>0.91041666666666665</v>
      </c>
      <c r="G1288" s="15">
        <v>6.2</v>
      </c>
      <c r="H1288" s="6">
        <v>22100</v>
      </c>
      <c r="I1288" s="6">
        <v>12000</v>
      </c>
    </row>
    <row r="1289" spans="1:9" x14ac:dyDescent="0.25">
      <c r="A1289" t="s">
        <v>11</v>
      </c>
      <c r="B1289" s="1">
        <v>548380</v>
      </c>
      <c r="C1289" s="2">
        <v>45384</v>
      </c>
      <c r="D1289" s="3">
        <f t="shared" si="20"/>
        <v>45384</v>
      </c>
      <c r="E1289" s="1" t="s">
        <v>18</v>
      </c>
      <c r="F1289" s="4">
        <v>0.92986111111111114</v>
      </c>
      <c r="G1289" s="16">
        <v>8.98</v>
      </c>
      <c r="H1289" s="6">
        <v>22100</v>
      </c>
      <c r="I1289" s="6">
        <v>12000</v>
      </c>
    </row>
    <row r="1290" spans="1:9" x14ac:dyDescent="0.25">
      <c r="A1290" t="s">
        <v>25</v>
      </c>
      <c r="B1290" s="1">
        <v>548431</v>
      </c>
      <c r="C1290" s="2">
        <v>45385</v>
      </c>
      <c r="D1290" s="3">
        <f t="shared" si="20"/>
        <v>45385</v>
      </c>
      <c r="E1290" s="1" t="s">
        <v>14</v>
      </c>
      <c r="F1290" s="4">
        <v>0.3034722222222222</v>
      </c>
      <c r="G1290" s="15">
        <v>11.89</v>
      </c>
      <c r="H1290" s="6">
        <v>22100</v>
      </c>
      <c r="I1290" s="6">
        <v>12000</v>
      </c>
    </row>
    <row r="1291" spans="1:9" x14ac:dyDescent="0.25">
      <c r="A1291" t="s">
        <v>24</v>
      </c>
      <c r="B1291" s="1">
        <v>548436</v>
      </c>
      <c r="C1291" s="2">
        <v>45385</v>
      </c>
      <c r="D1291" s="3">
        <f t="shared" si="20"/>
        <v>45385</v>
      </c>
      <c r="E1291" s="1" t="s">
        <v>172</v>
      </c>
      <c r="F1291" s="4">
        <v>0.31666666666666665</v>
      </c>
      <c r="G1291" s="15">
        <v>12.11</v>
      </c>
      <c r="H1291" s="6">
        <v>22100</v>
      </c>
      <c r="I1291" s="6">
        <v>12000</v>
      </c>
    </row>
    <row r="1292" spans="1:9" x14ac:dyDescent="0.25">
      <c r="A1292" t="s">
        <v>27</v>
      </c>
      <c r="B1292" s="1">
        <v>548439</v>
      </c>
      <c r="C1292" s="2">
        <v>45385</v>
      </c>
      <c r="D1292" s="3">
        <f t="shared" si="20"/>
        <v>45385</v>
      </c>
      <c r="E1292" s="1" t="s">
        <v>16</v>
      </c>
      <c r="F1292" s="4">
        <v>0.32569444444444445</v>
      </c>
      <c r="G1292" s="15">
        <v>12.89</v>
      </c>
      <c r="H1292" s="6">
        <v>22100</v>
      </c>
      <c r="I1292" s="6">
        <v>12000</v>
      </c>
    </row>
    <row r="1293" spans="1:9" x14ac:dyDescent="0.25">
      <c r="A1293" t="s">
        <v>26</v>
      </c>
      <c r="B1293" s="1">
        <v>548459</v>
      </c>
      <c r="C1293" s="2">
        <v>45385</v>
      </c>
      <c r="D1293" s="3">
        <f t="shared" si="20"/>
        <v>45385</v>
      </c>
      <c r="E1293" s="1" t="s">
        <v>12</v>
      </c>
      <c r="F1293" s="4">
        <v>0.37152777777777779</v>
      </c>
      <c r="G1293" s="15">
        <v>12.99</v>
      </c>
      <c r="H1293" s="6">
        <v>22100</v>
      </c>
      <c r="I1293" s="6">
        <v>12000</v>
      </c>
    </row>
    <row r="1294" spans="1:9" x14ac:dyDescent="0.25">
      <c r="A1294" t="s">
        <v>25</v>
      </c>
      <c r="B1294" s="1">
        <v>548510</v>
      </c>
      <c r="C1294" s="2">
        <v>45385</v>
      </c>
      <c r="D1294" s="3">
        <f t="shared" si="20"/>
        <v>45385</v>
      </c>
      <c r="E1294" s="1" t="s">
        <v>14</v>
      </c>
      <c r="F1294" s="4">
        <v>0.46180555555555558</v>
      </c>
      <c r="G1294" s="15">
        <v>10.56</v>
      </c>
      <c r="H1294" s="6">
        <v>22100</v>
      </c>
      <c r="I1294" s="6">
        <v>12000</v>
      </c>
    </row>
    <row r="1295" spans="1:9" x14ac:dyDescent="0.25">
      <c r="A1295" t="s">
        <v>24</v>
      </c>
      <c r="B1295" s="1">
        <v>548519</v>
      </c>
      <c r="C1295" s="2">
        <v>45385</v>
      </c>
      <c r="D1295" s="3">
        <f t="shared" si="20"/>
        <v>45385</v>
      </c>
      <c r="E1295" s="1" t="s">
        <v>20</v>
      </c>
      <c r="F1295" s="4">
        <v>0.47638888888888886</v>
      </c>
      <c r="G1295" s="15">
        <v>8.6999999999999993</v>
      </c>
      <c r="H1295" s="6">
        <v>22100</v>
      </c>
      <c r="I1295" s="6">
        <v>12000</v>
      </c>
    </row>
    <row r="1296" spans="1:9" x14ac:dyDescent="0.25">
      <c r="A1296" t="s">
        <v>24</v>
      </c>
      <c r="B1296" s="1">
        <v>548565</v>
      </c>
      <c r="C1296" s="2">
        <v>45385</v>
      </c>
      <c r="D1296" s="3">
        <f t="shared" si="20"/>
        <v>45385</v>
      </c>
      <c r="E1296" s="1" t="s">
        <v>172</v>
      </c>
      <c r="F1296" s="4">
        <v>0.56597222222222221</v>
      </c>
      <c r="G1296" s="15">
        <v>12.53</v>
      </c>
      <c r="H1296" s="6">
        <v>22100</v>
      </c>
      <c r="I1296" s="6">
        <v>12000</v>
      </c>
    </row>
    <row r="1297" spans="1:9" x14ac:dyDescent="0.25">
      <c r="A1297" t="s">
        <v>27</v>
      </c>
      <c r="B1297" s="1">
        <v>548569</v>
      </c>
      <c r="C1297" s="2">
        <v>45385</v>
      </c>
      <c r="D1297" s="3">
        <f t="shared" si="20"/>
        <v>45385</v>
      </c>
      <c r="E1297" s="1" t="s">
        <v>16</v>
      </c>
      <c r="F1297" s="4">
        <v>0.5805555555555556</v>
      </c>
      <c r="G1297" s="17">
        <v>11.09</v>
      </c>
      <c r="H1297" s="6">
        <v>22100</v>
      </c>
      <c r="I1297" s="6">
        <v>12000</v>
      </c>
    </row>
    <row r="1298" spans="1:9" x14ac:dyDescent="0.25">
      <c r="A1298" t="s">
        <v>25</v>
      </c>
      <c r="B1298" s="1">
        <v>548602</v>
      </c>
      <c r="C1298" s="2">
        <v>45385</v>
      </c>
      <c r="D1298" s="3">
        <f t="shared" si="20"/>
        <v>45385</v>
      </c>
      <c r="E1298" s="1" t="s">
        <v>14</v>
      </c>
      <c r="F1298" s="4">
        <v>0.64166666666666672</v>
      </c>
      <c r="G1298" s="17">
        <v>12.89</v>
      </c>
      <c r="H1298" s="6">
        <v>22100</v>
      </c>
      <c r="I1298" s="6">
        <v>12000</v>
      </c>
    </row>
    <row r="1299" spans="1:9" x14ac:dyDescent="0.25">
      <c r="A1299" t="s">
        <v>26</v>
      </c>
      <c r="B1299" s="1">
        <v>548612</v>
      </c>
      <c r="C1299" s="2">
        <v>45385</v>
      </c>
      <c r="D1299" s="3">
        <f t="shared" si="20"/>
        <v>45385</v>
      </c>
      <c r="E1299" s="1" t="s">
        <v>12</v>
      </c>
      <c r="F1299" s="4">
        <v>0.66180555555555554</v>
      </c>
      <c r="G1299" s="17">
        <v>9.61</v>
      </c>
      <c r="H1299" s="6">
        <v>22100</v>
      </c>
      <c r="I1299" s="6">
        <v>12000</v>
      </c>
    </row>
    <row r="1300" spans="1:9" x14ac:dyDescent="0.25">
      <c r="A1300" t="s">
        <v>24</v>
      </c>
      <c r="B1300" s="1">
        <v>548620</v>
      </c>
      <c r="C1300" s="2">
        <v>45385</v>
      </c>
      <c r="D1300" s="3">
        <f t="shared" si="20"/>
        <v>45385</v>
      </c>
      <c r="E1300" s="1" t="s">
        <v>180</v>
      </c>
      <c r="F1300" s="4">
        <v>0.67638888888888893</v>
      </c>
      <c r="G1300" s="17">
        <v>6.81</v>
      </c>
      <c r="H1300" s="6">
        <v>22100</v>
      </c>
      <c r="I1300" s="6">
        <v>12000</v>
      </c>
    </row>
    <row r="1301" spans="1:9" x14ac:dyDescent="0.25">
      <c r="A1301" s="56" t="s">
        <v>23</v>
      </c>
      <c r="B1301" s="57">
        <v>548626</v>
      </c>
      <c r="C1301" s="58">
        <v>45385</v>
      </c>
      <c r="D1301" s="3">
        <f t="shared" si="20"/>
        <v>45385</v>
      </c>
      <c r="E1301" s="57" t="s">
        <v>20</v>
      </c>
      <c r="F1301" s="59">
        <v>0.69097222222222221</v>
      </c>
      <c r="G1301" s="90">
        <v>6.32</v>
      </c>
      <c r="H1301" s="6">
        <v>22100</v>
      </c>
      <c r="I1301" s="6">
        <v>12000</v>
      </c>
    </row>
    <row r="1302" spans="1:9" x14ac:dyDescent="0.25">
      <c r="A1302" s="56" t="s">
        <v>26</v>
      </c>
      <c r="B1302" s="57">
        <v>548636</v>
      </c>
      <c r="C1302" s="58">
        <v>45385</v>
      </c>
      <c r="D1302" s="3">
        <f t="shared" si="20"/>
        <v>45385</v>
      </c>
      <c r="E1302" s="57" t="s">
        <v>59</v>
      </c>
      <c r="F1302" s="59">
        <v>0.71875</v>
      </c>
      <c r="G1302" s="90">
        <v>9.42</v>
      </c>
      <c r="H1302" s="6">
        <v>22100</v>
      </c>
      <c r="I1302" s="6">
        <v>12000</v>
      </c>
    </row>
    <row r="1303" spans="1:9" x14ac:dyDescent="0.25">
      <c r="A1303" s="56" t="s">
        <v>27</v>
      </c>
      <c r="B1303" s="57">
        <v>548657</v>
      </c>
      <c r="C1303" s="58">
        <v>45385</v>
      </c>
      <c r="D1303" s="3">
        <f t="shared" si="20"/>
        <v>45385</v>
      </c>
      <c r="E1303" s="57" t="s">
        <v>16</v>
      </c>
      <c r="F1303" s="59">
        <v>0.77986111111111112</v>
      </c>
      <c r="G1303" s="90">
        <v>11.58</v>
      </c>
      <c r="H1303" s="6">
        <v>22100</v>
      </c>
      <c r="I1303" s="6">
        <v>12000</v>
      </c>
    </row>
    <row r="1304" spans="1:9" x14ac:dyDescent="0.25">
      <c r="A1304" s="56" t="s">
        <v>26</v>
      </c>
      <c r="B1304" s="57">
        <v>548659</v>
      </c>
      <c r="C1304" s="58">
        <v>45385</v>
      </c>
      <c r="D1304" s="3">
        <f t="shared" si="20"/>
        <v>45385</v>
      </c>
      <c r="E1304" s="57" t="s">
        <v>12</v>
      </c>
      <c r="F1304" s="59">
        <v>0.79652777777777772</v>
      </c>
      <c r="G1304" s="90">
        <v>6.26</v>
      </c>
      <c r="H1304" s="6">
        <v>22100</v>
      </c>
      <c r="I1304" s="6">
        <v>12000</v>
      </c>
    </row>
    <row r="1305" spans="1:9" x14ac:dyDescent="0.25">
      <c r="A1305" s="56" t="s">
        <v>26</v>
      </c>
      <c r="B1305" s="57">
        <v>548660</v>
      </c>
      <c r="C1305" s="58">
        <v>45385</v>
      </c>
      <c r="D1305" s="3">
        <f t="shared" si="20"/>
        <v>45385</v>
      </c>
      <c r="E1305" s="57" t="s">
        <v>46</v>
      </c>
      <c r="F1305" s="59">
        <v>0.79722222222222228</v>
      </c>
      <c r="G1305" s="90">
        <v>5.45</v>
      </c>
      <c r="H1305" s="6">
        <v>22100</v>
      </c>
      <c r="I1305" s="6">
        <v>12000</v>
      </c>
    </row>
    <row r="1306" spans="1:9" x14ac:dyDescent="0.25">
      <c r="A1306" s="56" t="s">
        <v>25</v>
      </c>
      <c r="B1306" s="57">
        <v>548668</v>
      </c>
      <c r="C1306" s="58">
        <v>45385</v>
      </c>
      <c r="D1306" s="3">
        <f t="shared" si="20"/>
        <v>45385</v>
      </c>
      <c r="E1306" s="57" t="s">
        <v>56</v>
      </c>
      <c r="F1306" s="59">
        <v>0.81874999999999998</v>
      </c>
      <c r="G1306" s="90">
        <v>15.88</v>
      </c>
      <c r="H1306" s="6">
        <v>22100</v>
      </c>
      <c r="I1306" s="6">
        <v>12000</v>
      </c>
    </row>
    <row r="1307" spans="1:9" x14ac:dyDescent="0.25">
      <c r="A1307" s="56" t="s">
        <v>23</v>
      </c>
      <c r="B1307" s="57">
        <v>548675</v>
      </c>
      <c r="C1307" s="58">
        <v>45385</v>
      </c>
      <c r="D1307" s="3">
        <f t="shared" si="20"/>
        <v>45385</v>
      </c>
      <c r="E1307" s="57" t="s">
        <v>172</v>
      </c>
      <c r="F1307" s="59">
        <v>0.91388888888888886</v>
      </c>
      <c r="G1307" s="90">
        <v>7.28</v>
      </c>
      <c r="H1307" s="6">
        <v>22100</v>
      </c>
      <c r="I1307" s="6">
        <v>12000</v>
      </c>
    </row>
    <row r="1308" spans="1:9" x14ac:dyDescent="0.25">
      <c r="A1308" s="56" t="s">
        <v>23</v>
      </c>
      <c r="B1308" s="57">
        <v>548676</v>
      </c>
      <c r="C1308" s="58">
        <v>45385</v>
      </c>
      <c r="D1308" s="3">
        <f t="shared" si="20"/>
        <v>45385</v>
      </c>
      <c r="E1308" s="57" t="s">
        <v>41</v>
      </c>
      <c r="F1308" s="59">
        <v>0.9145833333333333</v>
      </c>
      <c r="G1308" s="90">
        <v>6.8</v>
      </c>
      <c r="H1308" s="6">
        <v>22100</v>
      </c>
      <c r="I1308" s="6">
        <v>12000</v>
      </c>
    </row>
    <row r="1309" spans="1:9" x14ac:dyDescent="0.25">
      <c r="A1309" s="56" t="s">
        <v>23</v>
      </c>
      <c r="B1309" s="57">
        <v>548678</v>
      </c>
      <c r="C1309" s="58">
        <v>45385</v>
      </c>
      <c r="D1309" s="3">
        <f t="shared" si="20"/>
        <v>45385</v>
      </c>
      <c r="E1309" s="57" t="s">
        <v>16</v>
      </c>
      <c r="F1309" s="59">
        <v>0.92500000000000004</v>
      </c>
      <c r="G1309" s="90">
        <v>5.56</v>
      </c>
      <c r="H1309" s="6">
        <v>22100</v>
      </c>
      <c r="I1309" s="6">
        <v>12000</v>
      </c>
    </row>
    <row r="1310" spans="1:9" x14ac:dyDescent="0.25">
      <c r="A1310" s="56" t="s">
        <v>23</v>
      </c>
      <c r="B1310" s="57">
        <v>548680</v>
      </c>
      <c r="C1310" s="58">
        <v>45385</v>
      </c>
      <c r="D1310" s="3">
        <f t="shared" si="20"/>
        <v>45385</v>
      </c>
      <c r="E1310" s="57" t="s">
        <v>171</v>
      </c>
      <c r="F1310" s="59">
        <v>0.92847222222222225</v>
      </c>
      <c r="G1310" s="91">
        <v>6.05</v>
      </c>
      <c r="H1310" s="6">
        <v>22100</v>
      </c>
      <c r="I1310" s="6">
        <v>12000</v>
      </c>
    </row>
    <row r="1311" spans="1:9" x14ac:dyDescent="0.25">
      <c r="A1311" t="s">
        <v>37</v>
      </c>
      <c r="B1311" s="1">
        <v>548731</v>
      </c>
      <c r="C1311" s="2">
        <v>45386</v>
      </c>
      <c r="D1311" s="3">
        <f t="shared" si="20"/>
        <v>45386</v>
      </c>
      <c r="E1311" s="1" t="s">
        <v>46</v>
      </c>
      <c r="F1311" s="1" t="s">
        <v>184</v>
      </c>
      <c r="G1311" s="91">
        <v>9.6</v>
      </c>
      <c r="H1311" s="6">
        <v>22100</v>
      </c>
      <c r="I1311" s="6">
        <v>12000</v>
      </c>
    </row>
    <row r="1312" spans="1:9" x14ac:dyDescent="0.25">
      <c r="A1312" t="s">
        <v>36</v>
      </c>
      <c r="B1312" s="1">
        <v>548739</v>
      </c>
      <c r="C1312" s="2">
        <v>45386</v>
      </c>
      <c r="D1312" s="3">
        <f t="shared" si="20"/>
        <v>45386</v>
      </c>
      <c r="E1312" s="1" t="s">
        <v>172</v>
      </c>
      <c r="F1312" s="1" t="s">
        <v>185</v>
      </c>
      <c r="G1312" s="91">
        <v>12.16</v>
      </c>
      <c r="H1312" s="6">
        <v>22100</v>
      </c>
      <c r="I1312" s="6">
        <v>12000</v>
      </c>
    </row>
    <row r="1313" spans="1:9" x14ac:dyDescent="0.25">
      <c r="A1313" t="s">
        <v>38</v>
      </c>
      <c r="B1313" s="1">
        <v>548742</v>
      </c>
      <c r="C1313" s="2">
        <v>45386</v>
      </c>
      <c r="D1313" s="3">
        <f t="shared" si="20"/>
        <v>45386</v>
      </c>
      <c r="E1313" s="1" t="s">
        <v>16</v>
      </c>
      <c r="F1313" s="1" t="s">
        <v>127</v>
      </c>
      <c r="G1313" s="91">
        <v>10.39</v>
      </c>
      <c r="H1313" s="6">
        <v>22100</v>
      </c>
      <c r="I1313" s="6">
        <v>12000</v>
      </c>
    </row>
    <row r="1314" spans="1:9" x14ac:dyDescent="0.25">
      <c r="A1314" t="s">
        <v>39</v>
      </c>
      <c r="B1314" s="1">
        <v>548750</v>
      </c>
      <c r="C1314" s="2">
        <v>45386</v>
      </c>
      <c r="D1314" s="3">
        <f t="shared" si="20"/>
        <v>45386</v>
      </c>
      <c r="E1314" s="1" t="s">
        <v>12</v>
      </c>
      <c r="F1314" s="1" t="s">
        <v>109</v>
      </c>
      <c r="G1314" s="91">
        <v>12.31</v>
      </c>
      <c r="H1314" s="6">
        <v>22100</v>
      </c>
      <c r="I1314" s="6">
        <v>12000</v>
      </c>
    </row>
    <row r="1315" spans="1:9" x14ac:dyDescent="0.25">
      <c r="A1315" t="s">
        <v>37</v>
      </c>
      <c r="B1315" s="1">
        <v>548814</v>
      </c>
      <c r="C1315" s="2">
        <v>45386</v>
      </c>
      <c r="D1315" s="3">
        <f t="shared" si="20"/>
        <v>45386</v>
      </c>
      <c r="E1315" s="1" t="s">
        <v>46</v>
      </c>
      <c r="F1315" s="1" t="s">
        <v>186</v>
      </c>
      <c r="G1315" s="91">
        <v>7.34</v>
      </c>
      <c r="H1315" s="6">
        <v>22100</v>
      </c>
      <c r="I1315" s="6">
        <v>12000</v>
      </c>
    </row>
    <row r="1316" spans="1:9" x14ac:dyDescent="0.25">
      <c r="A1316" t="s">
        <v>36</v>
      </c>
      <c r="B1316" s="1">
        <v>548816</v>
      </c>
      <c r="C1316" s="2">
        <v>45386</v>
      </c>
      <c r="D1316" s="3">
        <f t="shared" si="20"/>
        <v>45386</v>
      </c>
      <c r="E1316" s="1" t="s">
        <v>29</v>
      </c>
      <c r="F1316" s="1" t="s">
        <v>187</v>
      </c>
      <c r="G1316" s="91">
        <v>0.91</v>
      </c>
      <c r="H1316" s="6">
        <v>22100</v>
      </c>
      <c r="I1316" s="6">
        <v>12000</v>
      </c>
    </row>
    <row r="1317" spans="1:9" x14ac:dyDescent="0.25">
      <c r="A1317" t="s">
        <v>45</v>
      </c>
      <c r="B1317" s="1">
        <v>548843</v>
      </c>
      <c r="C1317" s="2">
        <v>45386</v>
      </c>
      <c r="D1317" s="3">
        <f t="shared" si="20"/>
        <v>45386</v>
      </c>
      <c r="E1317" s="1" t="s">
        <v>180</v>
      </c>
      <c r="F1317" s="1" t="s">
        <v>188</v>
      </c>
      <c r="G1317" s="91">
        <v>5.91</v>
      </c>
      <c r="H1317" s="6">
        <v>22100</v>
      </c>
      <c r="I1317" s="6">
        <v>12000</v>
      </c>
    </row>
    <row r="1318" spans="1:9" x14ac:dyDescent="0.25">
      <c r="A1318" t="s">
        <v>38</v>
      </c>
      <c r="B1318" s="1">
        <v>548846</v>
      </c>
      <c r="C1318" s="2">
        <v>45386</v>
      </c>
      <c r="D1318" s="3">
        <f t="shared" si="20"/>
        <v>45386</v>
      </c>
      <c r="E1318" s="1" t="s">
        <v>16</v>
      </c>
      <c r="F1318" s="1" t="s">
        <v>189</v>
      </c>
      <c r="G1318" s="91">
        <v>5.65</v>
      </c>
      <c r="H1318" s="6">
        <v>22100</v>
      </c>
      <c r="I1318" s="6">
        <v>12000</v>
      </c>
    </row>
    <row r="1319" spans="1:9" x14ac:dyDescent="0.25">
      <c r="A1319" t="s">
        <v>39</v>
      </c>
      <c r="B1319" s="1">
        <v>548864</v>
      </c>
      <c r="C1319" s="2">
        <v>45386</v>
      </c>
      <c r="D1319" s="3">
        <f t="shared" si="20"/>
        <v>45386</v>
      </c>
      <c r="E1319" s="1" t="s">
        <v>12</v>
      </c>
      <c r="F1319" s="1" t="s">
        <v>190</v>
      </c>
      <c r="G1319" s="91">
        <v>6.82</v>
      </c>
      <c r="H1319" s="6">
        <v>22100</v>
      </c>
      <c r="I1319" s="6">
        <v>12000</v>
      </c>
    </row>
    <row r="1320" spans="1:9" x14ac:dyDescent="0.25">
      <c r="A1320" t="s">
        <v>38</v>
      </c>
      <c r="B1320" s="1">
        <v>548870</v>
      </c>
      <c r="C1320" s="2">
        <v>45386</v>
      </c>
      <c r="D1320" s="3">
        <f t="shared" si="20"/>
        <v>45386</v>
      </c>
      <c r="E1320" s="1" t="s">
        <v>172</v>
      </c>
      <c r="F1320" s="1" t="s">
        <v>191</v>
      </c>
      <c r="G1320" s="91">
        <v>10.36</v>
      </c>
      <c r="H1320" s="6">
        <v>22100</v>
      </c>
      <c r="I1320" s="6">
        <v>12000</v>
      </c>
    </row>
    <row r="1321" spans="1:9" x14ac:dyDescent="0.25">
      <c r="A1321" t="s">
        <v>23</v>
      </c>
      <c r="B1321" s="1">
        <v>548922</v>
      </c>
      <c r="C1321" s="2">
        <v>45386</v>
      </c>
      <c r="D1321" s="3">
        <f t="shared" si="20"/>
        <v>45386</v>
      </c>
      <c r="E1321" s="1" t="s">
        <v>34</v>
      </c>
      <c r="F1321" s="1" t="s">
        <v>192</v>
      </c>
      <c r="G1321" s="91">
        <v>4.1399999999999997</v>
      </c>
      <c r="H1321" s="6">
        <v>22100</v>
      </c>
      <c r="I1321" s="6">
        <v>12000</v>
      </c>
    </row>
    <row r="1322" spans="1:9" x14ac:dyDescent="0.25">
      <c r="A1322" t="s">
        <v>13</v>
      </c>
      <c r="B1322" s="1">
        <v>548972</v>
      </c>
      <c r="C1322" s="2">
        <v>45387</v>
      </c>
      <c r="D1322" s="3">
        <f t="shared" si="20"/>
        <v>45387</v>
      </c>
      <c r="E1322" s="1" t="s">
        <v>14</v>
      </c>
      <c r="F1322" s="1" t="s">
        <v>193</v>
      </c>
      <c r="G1322" s="91">
        <v>11.95</v>
      </c>
      <c r="H1322" s="6">
        <v>22100</v>
      </c>
      <c r="I1322" s="6">
        <v>12000</v>
      </c>
    </row>
    <row r="1323" spans="1:9" x14ac:dyDescent="0.25">
      <c r="A1323" t="s">
        <v>11</v>
      </c>
      <c r="B1323" s="1">
        <v>548976</v>
      </c>
      <c r="C1323" s="2">
        <v>45387</v>
      </c>
      <c r="D1323" s="3">
        <f t="shared" si="20"/>
        <v>45387</v>
      </c>
      <c r="E1323" s="1" t="s">
        <v>46</v>
      </c>
      <c r="F1323" s="1" t="s">
        <v>194</v>
      </c>
      <c r="G1323" s="91">
        <v>10.53</v>
      </c>
      <c r="H1323" s="6">
        <v>22100</v>
      </c>
      <c r="I1323" s="6">
        <v>12000</v>
      </c>
    </row>
    <row r="1324" spans="1:9" x14ac:dyDescent="0.25">
      <c r="A1324" t="s">
        <v>17</v>
      </c>
      <c r="B1324" s="1">
        <v>548978</v>
      </c>
      <c r="C1324" s="2">
        <v>45387</v>
      </c>
      <c r="D1324" s="3">
        <f t="shared" si="20"/>
        <v>45387</v>
      </c>
      <c r="E1324" s="1" t="s">
        <v>172</v>
      </c>
      <c r="F1324" s="1" t="s">
        <v>195</v>
      </c>
      <c r="G1324" s="91">
        <v>12.3</v>
      </c>
      <c r="H1324" s="6">
        <v>22100</v>
      </c>
      <c r="I1324" s="6">
        <v>12000</v>
      </c>
    </row>
    <row r="1325" spans="1:9" x14ac:dyDescent="0.25">
      <c r="A1325" t="s">
        <v>15</v>
      </c>
      <c r="B1325" s="1">
        <v>548979</v>
      </c>
      <c r="C1325" s="2">
        <v>45387</v>
      </c>
      <c r="D1325" s="3">
        <f t="shared" si="20"/>
        <v>45387</v>
      </c>
      <c r="E1325" s="1" t="s">
        <v>16</v>
      </c>
      <c r="F1325" s="1" t="s">
        <v>196</v>
      </c>
      <c r="G1325" s="91">
        <v>12.87</v>
      </c>
      <c r="H1325" s="6">
        <v>22100</v>
      </c>
      <c r="I1325" s="6">
        <v>12000</v>
      </c>
    </row>
    <row r="1326" spans="1:9" x14ac:dyDescent="0.25">
      <c r="A1326" t="s">
        <v>45</v>
      </c>
      <c r="B1326" s="1">
        <v>549028</v>
      </c>
      <c r="C1326" s="2">
        <v>45387</v>
      </c>
      <c r="D1326" s="3">
        <f t="shared" si="20"/>
        <v>45387</v>
      </c>
      <c r="E1326" s="1" t="s">
        <v>180</v>
      </c>
      <c r="F1326" s="1" t="s">
        <v>197</v>
      </c>
      <c r="G1326" s="91">
        <v>6.02</v>
      </c>
      <c r="H1326" s="6">
        <v>22100</v>
      </c>
      <c r="I1326" s="6">
        <v>12000</v>
      </c>
    </row>
    <row r="1327" spans="1:9" x14ac:dyDescent="0.25">
      <c r="A1327" t="s">
        <v>17</v>
      </c>
      <c r="B1327" s="1">
        <v>549064</v>
      </c>
      <c r="C1327" s="2">
        <v>45387</v>
      </c>
      <c r="D1327" s="3">
        <f t="shared" si="20"/>
        <v>45387</v>
      </c>
      <c r="E1327" s="1" t="s">
        <v>29</v>
      </c>
      <c r="F1327" s="1" t="s">
        <v>198</v>
      </c>
      <c r="G1327" s="91">
        <v>1.1499999999999999</v>
      </c>
      <c r="H1327" s="6">
        <v>22100</v>
      </c>
      <c r="I1327" s="6">
        <v>12000</v>
      </c>
    </row>
    <row r="1328" spans="1:9" x14ac:dyDescent="0.25">
      <c r="A1328" t="s">
        <v>45</v>
      </c>
      <c r="B1328" s="1">
        <v>549076</v>
      </c>
      <c r="C1328" s="2">
        <v>45387</v>
      </c>
      <c r="D1328" s="3">
        <f t="shared" si="20"/>
        <v>45387</v>
      </c>
      <c r="E1328" s="1" t="s">
        <v>10</v>
      </c>
      <c r="F1328" s="1" t="s">
        <v>199</v>
      </c>
      <c r="G1328" s="91">
        <v>5.38</v>
      </c>
      <c r="H1328" s="6">
        <v>22100</v>
      </c>
      <c r="I1328" s="6">
        <v>12000</v>
      </c>
    </row>
    <row r="1329" spans="1:9" x14ac:dyDescent="0.25">
      <c r="A1329" t="s">
        <v>17</v>
      </c>
      <c r="B1329" s="1">
        <v>549091</v>
      </c>
      <c r="C1329" s="2">
        <v>45387</v>
      </c>
      <c r="D1329" s="3">
        <f t="shared" si="20"/>
        <v>45387</v>
      </c>
      <c r="E1329" s="1" t="s">
        <v>172</v>
      </c>
      <c r="F1329" s="1" t="s">
        <v>200</v>
      </c>
      <c r="G1329" s="91">
        <v>13.72</v>
      </c>
      <c r="H1329" s="6">
        <v>22100</v>
      </c>
      <c r="I1329" s="6">
        <v>12000</v>
      </c>
    </row>
    <row r="1330" spans="1:9" x14ac:dyDescent="0.25">
      <c r="A1330" t="s">
        <v>13</v>
      </c>
      <c r="B1330" s="1">
        <v>549094</v>
      </c>
      <c r="C1330" s="2">
        <v>45387</v>
      </c>
      <c r="D1330" s="3">
        <f t="shared" si="20"/>
        <v>45387</v>
      </c>
      <c r="E1330" s="1" t="s">
        <v>14</v>
      </c>
      <c r="F1330" s="1" t="s">
        <v>201</v>
      </c>
      <c r="G1330" s="91">
        <v>12.76</v>
      </c>
      <c r="H1330" s="6">
        <v>22100</v>
      </c>
      <c r="I1330" s="6">
        <v>12000</v>
      </c>
    </row>
    <row r="1331" spans="1:9" x14ac:dyDescent="0.25">
      <c r="A1331" t="s">
        <v>11</v>
      </c>
      <c r="B1331" s="1">
        <v>549104</v>
      </c>
      <c r="C1331" s="2">
        <v>45387</v>
      </c>
      <c r="D1331" s="3">
        <f t="shared" si="20"/>
        <v>45387</v>
      </c>
      <c r="E1331" s="1" t="s">
        <v>46</v>
      </c>
      <c r="F1331" s="1" t="s">
        <v>202</v>
      </c>
      <c r="G1331" s="91">
        <v>9.99</v>
      </c>
      <c r="H1331" s="6">
        <v>22100</v>
      </c>
      <c r="I1331" s="6">
        <v>12000</v>
      </c>
    </row>
    <row r="1332" spans="1:9" x14ac:dyDescent="0.25">
      <c r="A1332" t="s">
        <v>15</v>
      </c>
      <c r="B1332" s="1">
        <v>549120</v>
      </c>
      <c r="C1332" s="2">
        <v>45387</v>
      </c>
      <c r="D1332" s="3">
        <f t="shared" si="20"/>
        <v>45387</v>
      </c>
      <c r="E1332" s="1" t="s">
        <v>16</v>
      </c>
      <c r="F1332" s="1" t="s">
        <v>203</v>
      </c>
      <c r="G1332" s="91">
        <v>13.82</v>
      </c>
      <c r="H1332" s="6">
        <v>22100</v>
      </c>
      <c r="I1332" s="6">
        <v>12000</v>
      </c>
    </row>
    <row r="1333" spans="1:9" x14ac:dyDescent="0.25">
      <c r="A1333" t="s">
        <v>11</v>
      </c>
      <c r="B1333" s="1">
        <v>549148</v>
      </c>
      <c r="C1333" s="2">
        <v>45387</v>
      </c>
      <c r="D1333" s="3">
        <f t="shared" si="20"/>
        <v>45387</v>
      </c>
      <c r="E1333" s="1" t="s">
        <v>20</v>
      </c>
      <c r="F1333" s="1" t="s">
        <v>204</v>
      </c>
      <c r="G1333" s="91">
        <v>6.2</v>
      </c>
      <c r="H1333" s="6">
        <v>22100</v>
      </c>
      <c r="I1333" s="6">
        <v>12000</v>
      </c>
    </row>
    <row r="1334" spans="1:9" x14ac:dyDescent="0.25">
      <c r="A1334" t="s">
        <v>11</v>
      </c>
      <c r="B1334" s="1">
        <v>549150</v>
      </c>
      <c r="C1334" s="2">
        <v>45387</v>
      </c>
      <c r="D1334" s="3">
        <f t="shared" si="20"/>
        <v>45387</v>
      </c>
      <c r="E1334" s="1" t="s">
        <v>18</v>
      </c>
      <c r="F1334" s="1" t="s">
        <v>205</v>
      </c>
      <c r="G1334" s="91">
        <v>5.07</v>
      </c>
      <c r="H1334" s="6">
        <v>22100</v>
      </c>
      <c r="I1334" s="6">
        <v>12000</v>
      </c>
    </row>
    <row r="1335" spans="1:9" x14ac:dyDescent="0.25">
      <c r="A1335" t="s">
        <v>23</v>
      </c>
      <c r="B1335" s="1">
        <v>549163</v>
      </c>
      <c r="C1335" s="2">
        <v>45387</v>
      </c>
      <c r="D1335" s="3">
        <f t="shared" si="20"/>
        <v>45387</v>
      </c>
      <c r="E1335" s="1" t="s">
        <v>12</v>
      </c>
      <c r="F1335" s="1" t="s">
        <v>206</v>
      </c>
      <c r="G1335" s="91">
        <v>9.93</v>
      </c>
      <c r="H1335" s="6">
        <v>22100</v>
      </c>
      <c r="I1335" s="6">
        <v>12000</v>
      </c>
    </row>
    <row r="1336" spans="1:9" x14ac:dyDescent="0.25">
      <c r="A1336" t="s">
        <v>23</v>
      </c>
      <c r="B1336" s="1">
        <v>549165</v>
      </c>
      <c r="C1336" s="2">
        <v>45387</v>
      </c>
      <c r="D1336" s="3">
        <f t="shared" si="20"/>
        <v>45387</v>
      </c>
      <c r="E1336" s="1" t="s">
        <v>44</v>
      </c>
      <c r="F1336" s="1" t="s">
        <v>207</v>
      </c>
      <c r="G1336" s="91">
        <v>5.99</v>
      </c>
      <c r="H1336" s="6">
        <v>22100</v>
      </c>
      <c r="I1336" s="6">
        <v>12000</v>
      </c>
    </row>
    <row r="1337" spans="1:9" x14ac:dyDescent="0.25">
      <c r="A1337" t="s">
        <v>23</v>
      </c>
      <c r="B1337" s="1">
        <v>549167</v>
      </c>
      <c r="C1337" s="2">
        <v>45387</v>
      </c>
      <c r="D1337" s="3">
        <f t="shared" si="20"/>
        <v>45387</v>
      </c>
      <c r="E1337" s="1" t="s">
        <v>41</v>
      </c>
      <c r="F1337" s="1" t="s">
        <v>208</v>
      </c>
      <c r="G1337" s="92">
        <v>7.12</v>
      </c>
      <c r="H1337" s="6">
        <v>22100</v>
      </c>
      <c r="I1337" s="6">
        <v>12000</v>
      </c>
    </row>
    <row r="1338" spans="1:9" x14ac:dyDescent="0.25">
      <c r="A1338" t="s">
        <v>23</v>
      </c>
      <c r="B1338" s="1">
        <v>549168</v>
      </c>
      <c r="C1338" s="2">
        <v>45387</v>
      </c>
      <c r="D1338" s="3">
        <f t="shared" si="20"/>
        <v>45387</v>
      </c>
      <c r="E1338" s="1" t="s">
        <v>16</v>
      </c>
      <c r="F1338" s="1" t="s">
        <v>209</v>
      </c>
      <c r="G1338" s="92">
        <v>7.83</v>
      </c>
      <c r="H1338" s="6">
        <v>22100</v>
      </c>
      <c r="I1338" s="6">
        <v>12000</v>
      </c>
    </row>
    <row r="1339" spans="1:9" x14ac:dyDescent="0.25">
      <c r="A1339" t="s">
        <v>27</v>
      </c>
      <c r="B1339" s="1">
        <v>549193</v>
      </c>
      <c r="C1339" s="2">
        <v>45388</v>
      </c>
      <c r="D1339" s="3">
        <f t="shared" si="20"/>
        <v>45388</v>
      </c>
      <c r="E1339" s="1" t="s">
        <v>16</v>
      </c>
      <c r="F1339" s="1" t="s">
        <v>210</v>
      </c>
      <c r="G1339" s="92">
        <v>11.67</v>
      </c>
      <c r="H1339" s="6">
        <v>22100</v>
      </c>
      <c r="I1339" s="6">
        <v>12000</v>
      </c>
    </row>
    <row r="1340" spans="1:9" x14ac:dyDescent="0.25">
      <c r="A1340" t="s">
        <v>24</v>
      </c>
      <c r="B1340" s="1">
        <v>549196</v>
      </c>
      <c r="C1340" s="2">
        <v>45388</v>
      </c>
      <c r="D1340" s="3">
        <f t="shared" si="20"/>
        <v>45388</v>
      </c>
      <c r="E1340" s="1" t="s">
        <v>172</v>
      </c>
      <c r="F1340" s="1" t="s">
        <v>211</v>
      </c>
      <c r="G1340" s="92">
        <v>10.62</v>
      </c>
      <c r="H1340" s="6">
        <v>22100</v>
      </c>
      <c r="I1340" s="6">
        <v>12000</v>
      </c>
    </row>
    <row r="1341" spans="1:9" x14ac:dyDescent="0.25">
      <c r="A1341" t="s">
        <v>45</v>
      </c>
      <c r="B1341" s="1">
        <v>549205</v>
      </c>
      <c r="C1341" s="2">
        <v>45388</v>
      </c>
      <c r="D1341" s="3">
        <f t="shared" si="20"/>
        <v>45388</v>
      </c>
      <c r="E1341" s="1" t="s">
        <v>10</v>
      </c>
      <c r="F1341" s="1" t="s">
        <v>212</v>
      </c>
      <c r="G1341" s="92">
        <v>7.61</v>
      </c>
      <c r="H1341" s="6">
        <v>22100</v>
      </c>
      <c r="I1341" s="6">
        <v>12000</v>
      </c>
    </row>
    <row r="1342" spans="1:9" x14ac:dyDescent="0.25">
      <c r="A1342" t="s">
        <v>25</v>
      </c>
      <c r="B1342" s="1">
        <v>549211</v>
      </c>
      <c r="C1342" s="2">
        <v>45388</v>
      </c>
      <c r="D1342" s="3">
        <f t="shared" si="20"/>
        <v>45388</v>
      </c>
      <c r="E1342" s="1" t="s">
        <v>14</v>
      </c>
      <c r="F1342" s="1" t="s">
        <v>213</v>
      </c>
      <c r="G1342" s="92">
        <v>12</v>
      </c>
      <c r="H1342" s="6">
        <v>22100</v>
      </c>
      <c r="I1342" s="6">
        <v>12000</v>
      </c>
    </row>
    <row r="1343" spans="1:9" x14ac:dyDescent="0.25">
      <c r="A1343" t="s">
        <v>26</v>
      </c>
      <c r="B1343" s="1">
        <v>549219</v>
      </c>
      <c r="C1343" s="2">
        <v>45388</v>
      </c>
      <c r="D1343" s="3">
        <f t="shared" si="20"/>
        <v>45388</v>
      </c>
      <c r="E1343" s="1" t="s">
        <v>12</v>
      </c>
      <c r="F1343" s="1" t="s">
        <v>214</v>
      </c>
      <c r="G1343" s="92">
        <v>12.34</v>
      </c>
      <c r="H1343" s="6">
        <v>22100</v>
      </c>
      <c r="I1343" s="6">
        <v>12000</v>
      </c>
    </row>
    <row r="1344" spans="1:9" x14ac:dyDescent="0.25">
      <c r="A1344" t="s">
        <v>27</v>
      </c>
      <c r="B1344" s="1">
        <v>549241</v>
      </c>
      <c r="C1344" s="2">
        <v>45388</v>
      </c>
      <c r="D1344" s="3">
        <f t="shared" si="20"/>
        <v>45388</v>
      </c>
      <c r="E1344" s="1" t="s">
        <v>16</v>
      </c>
      <c r="F1344" s="1" t="s">
        <v>215</v>
      </c>
      <c r="G1344" s="92">
        <v>8.3800000000000008</v>
      </c>
      <c r="H1344" s="6">
        <v>22100</v>
      </c>
      <c r="I1344" s="6">
        <v>12000</v>
      </c>
    </row>
    <row r="1345" spans="1:9" x14ac:dyDescent="0.25">
      <c r="A1345" t="s">
        <v>45</v>
      </c>
      <c r="B1345" s="1">
        <v>549273</v>
      </c>
      <c r="C1345" s="2">
        <v>45388</v>
      </c>
      <c r="D1345" s="3">
        <f t="shared" ref="D1345:D1408" si="21">+C1345</f>
        <v>45388</v>
      </c>
      <c r="E1345" s="1" t="s">
        <v>10</v>
      </c>
      <c r="F1345" s="1" t="s">
        <v>216</v>
      </c>
      <c r="G1345" s="92">
        <v>3.86</v>
      </c>
      <c r="H1345" s="6">
        <v>22100</v>
      </c>
      <c r="I1345" s="6">
        <v>12000</v>
      </c>
    </row>
    <row r="1346" spans="1:9" x14ac:dyDescent="0.25">
      <c r="A1346" t="s">
        <v>24</v>
      </c>
      <c r="B1346" s="1">
        <v>549276</v>
      </c>
      <c r="C1346" s="2">
        <v>45388</v>
      </c>
      <c r="D1346" s="3">
        <f t="shared" si="21"/>
        <v>45388</v>
      </c>
      <c r="E1346" s="1" t="s">
        <v>172</v>
      </c>
      <c r="F1346" s="1" t="s">
        <v>217</v>
      </c>
      <c r="G1346">
        <v>10.32</v>
      </c>
      <c r="H1346" s="6">
        <v>22100</v>
      </c>
      <c r="I1346" s="6">
        <v>12000</v>
      </c>
    </row>
    <row r="1347" spans="1:9" x14ac:dyDescent="0.25">
      <c r="A1347" t="s">
        <v>25</v>
      </c>
      <c r="B1347" s="1">
        <v>549290</v>
      </c>
      <c r="C1347" s="2">
        <v>45388</v>
      </c>
      <c r="D1347" s="3">
        <f t="shared" si="21"/>
        <v>45388</v>
      </c>
      <c r="E1347" s="1" t="s">
        <v>14</v>
      </c>
      <c r="F1347" s="1" t="s">
        <v>218</v>
      </c>
      <c r="G1347">
        <v>9.6</v>
      </c>
      <c r="H1347" s="6">
        <v>22100</v>
      </c>
      <c r="I1347" s="6">
        <v>12000</v>
      </c>
    </row>
    <row r="1348" spans="1:9" x14ac:dyDescent="0.25">
      <c r="A1348" t="s">
        <v>24</v>
      </c>
      <c r="B1348" s="1">
        <v>549304</v>
      </c>
      <c r="C1348" s="2">
        <v>45388</v>
      </c>
      <c r="D1348" s="3">
        <f t="shared" si="21"/>
        <v>45388</v>
      </c>
      <c r="E1348" s="1" t="s">
        <v>33</v>
      </c>
      <c r="F1348" s="1" t="s">
        <v>219</v>
      </c>
      <c r="G1348">
        <v>14.33</v>
      </c>
      <c r="H1348" s="6">
        <v>22100</v>
      </c>
      <c r="I1348" s="6">
        <v>12000</v>
      </c>
    </row>
    <row r="1349" spans="1:9" x14ac:dyDescent="0.25">
      <c r="A1349" t="s">
        <v>24</v>
      </c>
      <c r="B1349" s="1">
        <v>549314</v>
      </c>
      <c r="C1349" s="2">
        <v>45388</v>
      </c>
      <c r="D1349" s="3">
        <f t="shared" si="21"/>
        <v>45388</v>
      </c>
      <c r="E1349" s="1" t="s">
        <v>20</v>
      </c>
      <c r="F1349" s="1" t="s">
        <v>143</v>
      </c>
      <c r="G1349">
        <v>2.29</v>
      </c>
      <c r="H1349" s="6">
        <v>22100</v>
      </c>
      <c r="I1349" s="6">
        <v>12000</v>
      </c>
    </row>
    <row r="1350" spans="1:9" x14ac:dyDescent="0.25">
      <c r="A1350" t="s">
        <v>26</v>
      </c>
      <c r="B1350" s="1">
        <v>549316</v>
      </c>
      <c r="C1350" s="2">
        <v>45388</v>
      </c>
      <c r="D1350" s="3">
        <f t="shared" si="21"/>
        <v>45388</v>
      </c>
      <c r="E1350" s="1" t="s">
        <v>12</v>
      </c>
      <c r="F1350" s="1" t="s">
        <v>220</v>
      </c>
      <c r="G1350" s="92">
        <v>8.85</v>
      </c>
      <c r="H1350" s="6">
        <v>22100</v>
      </c>
      <c r="I1350" s="6">
        <v>12000</v>
      </c>
    </row>
    <row r="1351" spans="1:9" x14ac:dyDescent="0.25">
      <c r="A1351" t="s">
        <v>23</v>
      </c>
      <c r="B1351" s="1">
        <v>549354</v>
      </c>
      <c r="C1351" s="2">
        <v>45388</v>
      </c>
      <c r="D1351" s="3">
        <f t="shared" si="21"/>
        <v>45388</v>
      </c>
      <c r="E1351" s="1" t="s">
        <v>12</v>
      </c>
      <c r="F1351" s="1" t="s">
        <v>221</v>
      </c>
      <c r="G1351" s="92">
        <v>3.24</v>
      </c>
      <c r="H1351" s="6">
        <v>22100</v>
      </c>
      <c r="I1351" s="6">
        <v>12000</v>
      </c>
    </row>
    <row r="1352" spans="1:9" x14ac:dyDescent="0.25">
      <c r="A1352" t="s">
        <v>9</v>
      </c>
      <c r="B1352" s="1">
        <v>549364</v>
      </c>
      <c r="C1352" s="2">
        <v>45390</v>
      </c>
      <c r="D1352" s="3">
        <f t="shared" si="21"/>
        <v>45390</v>
      </c>
      <c r="E1352" s="1" t="s">
        <v>10</v>
      </c>
      <c r="F1352" s="1" t="s">
        <v>222</v>
      </c>
      <c r="G1352" s="92">
        <v>10.31</v>
      </c>
      <c r="H1352" s="6">
        <v>22100</v>
      </c>
      <c r="I1352" s="6">
        <v>12000</v>
      </c>
    </row>
    <row r="1353" spans="1:9" x14ac:dyDescent="0.25">
      <c r="A1353" t="s">
        <v>36</v>
      </c>
      <c r="B1353" s="1">
        <v>549417</v>
      </c>
      <c r="C1353" s="2">
        <v>45390</v>
      </c>
      <c r="D1353" s="3">
        <f t="shared" si="21"/>
        <v>45390</v>
      </c>
      <c r="E1353" s="1" t="s">
        <v>172</v>
      </c>
      <c r="F1353" s="1" t="s">
        <v>223</v>
      </c>
      <c r="G1353" s="92">
        <v>13.4</v>
      </c>
      <c r="H1353" s="6">
        <v>22100</v>
      </c>
      <c r="I1353" s="6">
        <v>12000</v>
      </c>
    </row>
    <row r="1354" spans="1:9" x14ac:dyDescent="0.25">
      <c r="A1354" t="s">
        <v>39</v>
      </c>
      <c r="B1354" s="1">
        <v>549421</v>
      </c>
      <c r="C1354" s="2">
        <v>45390</v>
      </c>
      <c r="D1354" s="3">
        <f t="shared" si="21"/>
        <v>45390</v>
      </c>
      <c r="E1354" s="1" t="s">
        <v>12</v>
      </c>
      <c r="F1354" s="1" t="s">
        <v>77</v>
      </c>
      <c r="G1354" s="93">
        <v>11.59</v>
      </c>
      <c r="H1354" s="6">
        <v>22100</v>
      </c>
      <c r="I1354" s="6">
        <v>12000</v>
      </c>
    </row>
    <row r="1355" spans="1:9" x14ac:dyDescent="0.25">
      <c r="A1355" t="s">
        <v>37</v>
      </c>
      <c r="B1355" s="1">
        <v>549423</v>
      </c>
      <c r="C1355" s="2">
        <v>45390</v>
      </c>
      <c r="D1355" s="3">
        <f t="shared" si="21"/>
        <v>45390</v>
      </c>
      <c r="E1355" s="1" t="s">
        <v>14</v>
      </c>
      <c r="F1355" s="1" t="s">
        <v>138</v>
      </c>
      <c r="G1355" s="93">
        <v>12.15</v>
      </c>
      <c r="H1355" s="6">
        <v>22100</v>
      </c>
      <c r="I1355" s="6">
        <v>12000</v>
      </c>
    </row>
    <row r="1356" spans="1:9" x14ac:dyDescent="0.25">
      <c r="A1356" t="s">
        <v>38</v>
      </c>
      <c r="B1356" s="1">
        <v>549425</v>
      </c>
      <c r="C1356" s="2">
        <v>45390</v>
      </c>
      <c r="D1356" s="3">
        <f t="shared" si="21"/>
        <v>45390</v>
      </c>
      <c r="E1356" s="1" t="s">
        <v>16</v>
      </c>
      <c r="F1356" s="1" t="s">
        <v>224</v>
      </c>
      <c r="G1356" s="94">
        <v>12.58</v>
      </c>
      <c r="H1356" s="6">
        <v>22100</v>
      </c>
      <c r="I1356" s="6">
        <v>12000</v>
      </c>
    </row>
    <row r="1357" spans="1:9" x14ac:dyDescent="0.25">
      <c r="A1357" t="s">
        <v>36</v>
      </c>
      <c r="B1357" s="1">
        <v>549490</v>
      </c>
      <c r="C1357" s="2">
        <v>45390</v>
      </c>
      <c r="D1357" s="3">
        <f t="shared" si="21"/>
        <v>45390</v>
      </c>
      <c r="E1357" s="1" t="s">
        <v>20</v>
      </c>
      <c r="F1357" s="1" t="s">
        <v>225</v>
      </c>
      <c r="G1357" s="94">
        <v>8.77</v>
      </c>
      <c r="H1357" s="6">
        <v>22100</v>
      </c>
      <c r="I1357" s="6">
        <v>12000</v>
      </c>
    </row>
    <row r="1358" spans="1:9" x14ac:dyDescent="0.25">
      <c r="A1358" t="s">
        <v>37</v>
      </c>
      <c r="B1358" s="1">
        <v>549515</v>
      </c>
      <c r="C1358" s="2">
        <v>45390</v>
      </c>
      <c r="D1358" s="3">
        <f t="shared" si="21"/>
        <v>45390</v>
      </c>
      <c r="E1358" s="1" t="s">
        <v>14</v>
      </c>
      <c r="F1358" s="1" t="s">
        <v>129</v>
      </c>
      <c r="G1358" s="95">
        <v>10.71</v>
      </c>
      <c r="H1358" s="6">
        <v>22100</v>
      </c>
      <c r="I1358" s="6">
        <v>12000</v>
      </c>
    </row>
    <row r="1359" spans="1:9" x14ac:dyDescent="0.25">
      <c r="A1359" t="s">
        <v>39</v>
      </c>
      <c r="B1359" s="1">
        <v>549527</v>
      </c>
      <c r="C1359" s="2">
        <v>45390</v>
      </c>
      <c r="D1359" s="3">
        <f t="shared" si="21"/>
        <v>45390</v>
      </c>
      <c r="E1359" s="1" t="s">
        <v>12</v>
      </c>
      <c r="F1359" s="1" t="s">
        <v>226</v>
      </c>
      <c r="G1359" s="95">
        <v>9.2100000000000009</v>
      </c>
      <c r="H1359" s="6">
        <v>22100</v>
      </c>
      <c r="I1359" s="6">
        <v>12000</v>
      </c>
    </row>
    <row r="1360" spans="1:9" x14ac:dyDescent="0.25">
      <c r="A1360" t="s">
        <v>36</v>
      </c>
      <c r="B1360" s="1">
        <v>549528</v>
      </c>
      <c r="C1360" s="2">
        <v>45390</v>
      </c>
      <c r="D1360" s="3">
        <f t="shared" si="21"/>
        <v>45390</v>
      </c>
      <c r="E1360" s="1" t="s">
        <v>172</v>
      </c>
      <c r="F1360" s="1" t="s">
        <v>227</v>
      </c>
      <c r="G1360" s="95">
        <v>9.35</v>
      </c>
      <c r="H1360" s="6">
        <v>22100</v>
      </c>
      <c r="I1360" s="6">
        <v>12000</v>
      </c>
    </row>
    <row r="1361" spans="1:9" x14ac:dyDescent="0.25">
      <c r="A1361" t="s">
        <v>38</v>
      </c>
      <c r="B1361" s="1">
        <v>549532</v>
      </c>
      <c r="C1361" s="2">
        <v>45390</v>
      </c>
      <c r="D1361" s="3">
        <f t="shared" si="21"/>
        <v>45390</v>
      </c>
      <c r="E1361" s="1" t="s">
        <v>16</v>
      </c>
      <c r="F1361" s="1" t="s">
        <v>188</v>
      </c>
      <c r="G1361" s="95">
        <v>8.9700000000000006</v>
      </c>
      <c r="H1361" s="6">
        <v>22100</v>
      </c>
      <c r="I1361" s="6">
        <v>12000</v>
      </c>
    </row>
    <row r="1362" spans="1:9" x14ac:dyDescent="0.25">
      <c r="A1362" t="s">
        <v>39</v>
      </c>
      <c r="B1362" s="1">
        <v>549596</v>
      </c>
      <c r="C1362" s="2">
        <v>45390</v>
      </c>
      <c r="D1362" s="3">
        <f t="shared" si="21"/>
        <v>45390</v>
      </c>
      <c r="E1362" s="1" t="s">
        <v>12</v>
      </c>
      <c r="F1362" s="1" t="s">
        <v>228</v>
      </c>
      <c r="G1362" s="95">
        <v>5.95</v>
      </c>
      <c r="H1362" s="6">
        <v>22100</v>
      </c>
      <c r="I1362" s="6">
        <v>12000</v>
      </c>
    </row>
    <row r="1363" spans="1:9" x14ac:dyDescent="0.25">
      <c r="A1363" t="s">
        <v>36</v>
      </c>
      <c r="B1363" s="1">
        <v>549601</v>
      </c>
      <c r="C1363" s="2">
        <v>45390</v>
      </c>
      <c r="D1363" s="3">
        <f t="shared" si="21"/>
        <v>45390</v>
      </c>
      <c r="E1363" s="1" t="s">
        <v>172</v>
      </c>
      <c r="F1363" s="1" t="s">
        <v>229</v>
      </c>
      <c r="G1363" s="95">
        <v>8.9600000000000009</v>
      </c>
      <c r="H1363" s="6">
        <v>22100</v>
      </c>
      <c r="I1363" s="6">
        <v>12000</v>
      </c>
    </row>
    <row r="1364" spans="1:9" x14ac:dyDescent="0.25">
      <c r="A1364" t="s">
        <v>23</v>
      </c>
      <c r="B1364" s="1">
        <v>549625</v>
      </c>
      <c r="C1364" s="2">
        <v>45390</v>
      </c>
      <c r="D1364" s="3">
        <f t="shared" si="21"/>
        <v>45390</v>
      </c>
      <c r="E1364" s="1" t="s">
        <v>16</v>
      </c>
      <c r="F1364" s="1" t="s">
        <v>230</v>
      </c>
      <c r="G1364" s="95">
        <v>10.01</v>
      </c>
      <c r="H1364" s="6">
        <v>22100</v>
      </c>
      <c r="I1364" s="6">
        <v>12000</v>
      </c>
    </row>
    <row r="1365" spans="1:9" x14ac:dyDescent="0.25">
      <c r="A1365" t="s">
        <v>23</v>
      </c>
      <c r="B1365" s="1">
        <v>549626</v>
      </c>
      <c r="C1365" s="2">
        <v>45390</v>
      </c>
      <c r="D1365" s="3">
        <f t="shared" si="21"/>
        <v>45390</v>
      </c>
      <c r="E1365" s="1" t="s">
        <v>14</v>
      </c>
      <c r="F1365" s="1" t="s">
        <v>231</v>
      </c>
      <c r="G1365" s="95">
        <v>9.0299999999999994</v>
      </c>
      <c r="H1365" s="6">
        <v>22100</v>
      </c>
      <c r="I1365" s="6">
        <v>12000</v>
      </c>
    </row>
    <row r="1366" spans="1:9" x14ac:dyDescent="0.25">
      <c r="A1366" t="s">
        <v>23</v>
      </c>
      <c r="B1366" s="1">
        <v>549627</v>
      </c>
      <c r="C1366" s="2">
        <v>45390</v>
      </c>
      <c r="D1366" s="3">
        <f t="shared" si="21"/>
        <v>45390</v>
      </c>
      <c r="E1366" s="1" t="s">
        <v>46</v>
      </c>
      <c r="F1366" s="1" t="s">
        <v>232</v>
      </c>
      <c r="G1366" s="95">
        <v>9.26</v>
      </c>
      <c r="H1366" s="6">
        <v>22100</v>
      </c>
      <c r="I1366" s="6">
        <v>12000</v>
      </c>
    </row>
    <row r="1367" spans="1:9" x14ac:dyDescent="0.25">
      <c r="A1367" t="s">
        <v>23</v>
      </c>
      <c r="B1367" s="1">
        <v>549628</v>
      </c>
      <c r="C1367" s="2">
        <v>45390</v>
      </c>
      <c r="D1367" s="3">
        <f t="shared" si="21"/>
        <v>45390</v>
      </c>
      <c r="E1367" s="1" t="s">
        <v>44</v>
      </c>
      <c r="F1367" s="1" t="s">
        <v>233</v>
      </c>
      <c r="G1367" s="95">
        <v>9.25</v>
      </c>
      <c r="H1367" s="6">
        <v>22100</v>
      </c>
      <c r="I1367" s="6">
        <v>12000</v>
      </c>
    </row>
    <row r="1368" spans="1:9" x14ac:dyDescent="0.25">
      <c r="A1368" t="s">
        <v>13</v>
      </c>
      <c r="B1368" s="1">
        <v>549680</v>
      </c>
      <c r="C1368" s="2">
        <v>45391</v>
      </c>
      <c r="D1368" s="3">
        <f t="shared" si="21"/>
        <v>45391</v>
      </c>
      <c r="E1368" s="1" t="s">
        <v>14</v>
      </c>
      <c r="F1368" s="1" t="s">
        <v>234</v>
      </c>
      <c r="G1368" s="95">
        <v>11.83</v>
      </c>
      <c r="H1368" s="6">
        <v>22100</v>
      </c>
      <c r="I1368" s="6">
        <v>12000</v>
      </c>
    </row>
    <row r="1369" spans="1:9" x14ac:dyDescent="0.25">
      <c r="A1369" t="s">
        <v>11</v>
      </c>
      <c r="B1369" s="1">
        <v>549682</v>
      </c>
      <c r="C1369" s="2">
        <v>45391</v>
      </c>
      <c r="D1369" s="3">
        <f t="shared" si="21"/>
        <v>45391</v>
      </c>
      <c r="E1369" s="1" t="s">
        <v>12</v>
      </c>
      <c r="F1369" s="1" t="s">
        <v>235</v>
      </c>
      <c r="G1369" s="95">
        <v>12.48</v>
      </c>
      <c r="H1369" s="6">
        <v>22100</v>
      </c>
      <c r="I1369" s="6">
        <v>12000</v>
      </c>
    </row>
    <row r="1370" spans="1:9" x14ac:dyDescent="0.25">
      <c r="A1370" t="s">
        <v>17</v>
      </c>
      <c r="B1370" s="1">
        <v>549684</v>
      </c>
      <c r="C1370" s="2">
        <v>45391</v>
      </c>
      <c r="D1370" s="3">
        <f t="shared" si="21"/>
        <v>45391</v>
      </c>
      <c r="E1370" s="1" t="s">
        <v>172</v>
      </c>
      <c r="F1370" s="1" t="s">
        <v>236</v>
      </c>
      <c r="G1370" s="95">
        <v>12.53</v>
      </c>
      <c r="H1370" s="6">
        <v>22100</v>
      </c>
      <c r="I1370" s="6">
        <v>12000</v>
      </c>
    </row>
    <row r="1371" spans="1:9" x14ac:dyDescent="0.25">
      <c r="A1371" t="s">
        <v>15</v>
      </c>
      <c r="B1371" s="1">
        <v>549716</v>
      </c>
      <c r="C1371" s="2">
        <v>45391</v>
      </c>
      <c r="D1371" s="3">
        <f t="shared" si="21"/>
        <v>45391</v>
      </c>
      <c r="E1371" s="1" t="s">
        <v>46</v>
      </c>
      <c r="F1371" s="1" t="s">
        <v>237</v>
      </c>
      <c r="G1371" s="96">
        <v>11.13</v>
      </c>
      <c r="H1371" s="6">
        <v>22100</v>
      </c>
      <c r="I1371" s="6">
        <v>12000</v>
      </c>
    </row>
    <row r="1372" spans="1:9" x14ac:dyDescent="0.25">
      <c r="A1372" t="s">
        <v>17</v>
      </c>
      <c r="B1372" s="1">
        <v>549781</v>
      </c>
      <c r="C1372" s="2">
        <v>45391</v>
      </c>
      <c r="D1372" s="3">
        <f t="shared" si="21"/>
        <v>45391</v>
      </c>
      <c r="E1372" s="1" t="s">
        <v>29</v>
      </c>
      <c r="F1372" s="1" t="s">
        <v>238</v>
      </c>
      <c r="G1372" s="96">
        <v>1.1599999999999999</v>
      </c>
      <c r="H1372" s="6">
        <v>22100</v>
      </c>
      <c r="I1372" s="6">
        <v>12000</v>
      </c>
    </row>
    <row r="1373" spans="1:9" x14ac:dyDescent="0.25">
      <c r="A1373" t="s">
        <v>17</v>
      </c>
      <c r="B1373" s="1">
        <v>549786</v>
      </c>
      <c r="C1373" s="2">
        <v>45391</v>
      </c>
      <c r="D1373" s="3">
        <f t="shared" si="21"/>
        <v>45391</v>
      </c>
      <c r="E1373" s="1" t="s">
        <v>172</v>
      </c>
      <c r="F1373" s="1" t="s">
        <v>239</v>
      </c>
      <c r="G1373" s="97">
        <v>13.42</v>
      </c>
      <c r="H1373" s="6">
        <v>22100</v>
      </c>
      <c r="I1373" s="6">
        <v>12000</v>
      </c>
    </row>
    <row r="1374" spans="1:9" x14ac:dyDescent="0.25">
      <c r="A1374" t="s">
        <v>13</v>
      </c>
      <c r="B1374" s="1">
        <v>549787</v>
      </c>
      <c r="C1374" s="2">
        <v>45391</v>
      </c>
      <c r="D1374" s="3">
        <f t="shared" si="21"/>
        <v>45391</v>
      </c>
      <c r="E1374" s="1" t="s">
        <v>14</v>
      </c>
      <c r="F1374" s="1" t="s">
        <v>240</v>
      </c>
      <c r="G1374" s="97">
        <v>11.46</v>
      </c>
      <c r="H1374" s="6">
        <v>22100</v>
      </c>
      <c r="I1374" s="6">
        <v>12000</v>
      </c>
    </row>
    <row r="1375" spans="1:9" x14ac:dyDescent="0.25">
      <c r="A1375" t="s">
        <v>15</v>
      </c>
      <c r="B1375" s="1">
        <v>549797</v>
      </c>
      <c r="C1375" s="2">
        <v>45391</v>
      </c>
      <c r="D1375" s="3">
        <f t="shared" si="21"/>
        <v>45391</v>
      </c>
      <c r="E1375" s="1" t="s">
        <v>16</v>
      </c>
      <c r="F1375" s="1" t="s">
        <v>188</v>
      </c>
      <c r="G1375" s="97">
        <v>12.05</v>
      </c>
      <c r="H1375" s="6">
        <v>22100</v>
      </c>
      <c r="I1375" s="6">
        <v>12000</v>
      </c>
    </row>
    <row r="1376" spans="1:9" x14ac:dyDescent="0.25">
      <c r="A1376" t="s">
        <v>11</v>
      </c>
      <c r="B1376" s="1">
        <v>549802</v>
      </c>
      <c r="C1376" s="2">
        <v>45391</v>
      </c>
      <c r="D1376" s="3">
        <f t="shared" si="21"/>
        <v>45391</v>
      </c>
      <c r="E1376" s="1" t="s">
        <v>12</v>
      </c>
      <c r="F1376" s="1" t="s">
        <v>200</v>
      </c>
      <c r="G1376" s="97">
        <v>10.78</v>
      </c>
      <c r="H1376" s="6">
        <v>22100</v>
      </c>
      <c r="I1376" s="6">
        <v>12000</v>
      </c>
    </row>
    <row r="1377" spans="1:9" x14ac:dyDescent="0.25">
      <c r="A1377" t="s">
        <v>17</v>
      </c>
      <c r="B1377" s="1">
        <v>549854</v>
      </c>
      <c r="C1377" s="2">
        <v>45391</v>
      </c>
      <c r="D1377" s="3">
        <f t="shared" si="21"/>
        <v>45391</v>
      </c>
      <c r="E1377" s="1" t="s">
        <v>46</v>
      </c>
      <c r="F1377" s="1" t="s">
        <v>146</v>
      </c>
      <c r="G1377" s="97">
        <v>11.99</v>
      </c>
      <c r="H1377" s="6">
        <v>22100</v>
      </c>
      <c r="I1377" s="6">
        <v>12000</v>
      </c>
    </row>
    <row r="1378" spans="1:9" x14ac:dyDescent="0.25">
      <c r="A1378" s="7" t="s">
        <v>19</v>
      </c>
      <c r="B1378" s="8">
        <v>549866</v>
      </c>
      <c r="C1378" s="9">
        <v>45391</v>
      </c>
      <c r="D1378" s="3">
        <f t="shared" si="21"/>
        <v>45391</v>
      </c>
      <c r="E1378" s="8" t="s">
        <v>180</v>
      </c>
      <c r="F1378" s="8" t="s">
        <v>241</v>
      </c>
      <c r="G1378" s="97">
        <v>4.99</v>
      </c>
      <c r="H1378" s="6">
        <v>22100</v>
      </c>
      <c r="I1378" s="6">
        <v>12000</v>
      </c>
    </row>
    <row r="1379" spans="1:9" x14ac:dyDescent="0.25">
      <c r="A1379" t="s">
        <v>11</v>
      </c>
      <c r="B1379" s="1">
        <v>549868</v>
      </c>
      <c r="C1379" s="2">
        <v>45391</v>
      </c>
      <c r="D1379" s="3">
        <f t="shared" si="21"/>
        <v>45391</v>
      </c>
      <c r="E1379" s="1" t="s">
        <v>59</v>
      </c>
      <c r="F1379" s="1" t="s">
        <v>242</v>
      </c>
      <c r="G1379" s="97">
        <v>9.3699999999999992</v>
      </c>
      <c r="H1379" s="6">
        <v>22100</v>
      </c>
      <c r="I1379" s="6">
        <v>12000</v>
      </c>
    </row>
    <row r="1380" spans="1:9" x14ac:dyDescent="0.25">
      <c r="A1380" t="s">
        <v>13</v>
      </c>
      <c r="B1380" s="1">
        <v>549873</v>
      </c>
      <c r="C1380" s="2">
        <v>45391</v>
      </c>
      <c r="D1380" s="3">
        <f t="shared" si="21"/>
        <v>45391</v>
      </c>
      <c r="E1380" s="1" t="s">
        <v>14</v>
      </c>
      <c r="F1380" s="1" t="s">
        <v>243</v>
      </c>
      <c r="G1380" s="97">
        <v>6.75</v>
      </c>
      <c r="H1380" s="6">
        <v>22100</v>
      </c>
      <c r="I1380" s="6">
        <v>12000</v>
      </c>
    </row>
    <row r="1381" spans="1:9" x14ac:dyDescent="0.25">
      <c r="A1381" t="s">
        <v>11</v>
      </c>
      <c r="B1381" s="1">
        <v>549876</v>
      </c>
      <c r="C1381" s="2">
        <v>45391</v>
      </c>
      <c r="D1381" s="3">
        <f t="shared" si="21"/>
        <v>45391</v>
      </c>
      <c r="E1381" s="1" t="s">
        <v>12</v>
      </c>
      <c r="F1381" s="1" t="s">
        <v>244</v>
      </c>
      <c r="G1381" s="97">
        <v>5.35</v>
      </c>
      <c r="H1381" s="6">
        <v>22100</v>
      </c>
      <c r="I1381" s="6">
        <v>12000</v>
      </c>
    </row>
    <row r="1382" spans="1:9" x14ac:dyDescent="0.25">
      <c r="A1382" t="s">
        <v>17</v>
      </c>
      <c r="B1382" s="1">
        <v>549884</v>
      </c>
      <c r="C1382" s="2">
        <v>45391</v>
      </c>
      <c r="D1382" s="3">
        <f t="shared" si="21"/>
        <v>45391</v>
      </c>
      <c r="E1382" s="1" t="s">
        <v>43</v>
      </c>
      <c r="F1382" s="1" t="s">
        <v>245</v>
      </c>
      <c r="G1382" s="97">
        <v>12.52</v>
      </c>
      <c r="H1382" s="6">
        <v>22100</v>
      </c>
      <c r="I1382" s="6">
        <v>12000</v>
      </c>
    </row>
    <row r="1383" spans="1:9" x14ac:dyDescent="0.25">
      <c r="A1383" t="s">
        <v>15</v>
      </c>
      <c r="B1383" s="1">
        <v>549885</v>
      </c>
      <c r="C1383" s="2">
        <v>45391</v>
      </c>
      <c r="D1383" s="3">
        <f t="shared" si="21"/>
        <v>45391</v>
      </c>
      <c r="E1383" s="1" t="s">
        <v>16</v>
      </c>
      <c r="F1383" s="1" t="s">
        <v>246</v>
      </c>
      <c r="G1383" s="98">
        <v>12.38</v>
      </c>
      <c r="H1383" s="6">
        <v>22100</v>
      </c>
      <c r="I1383" s="6">
        <v>12000</v>
      </c>
    </row>
    <row r="1384" spans="1:9" x14ac:dyDescent="0.25">
      <c r="A1384" t="s">
        <v>23</v>
      </c>
      <c r="B1384" s="1">
        <v>549890</v>
      </c>
      <c r="C1384" s="2">
        <v>45391</v>
      </c>
      <c r="D1384" s="3">
        <f t="shared" si="21"/>
        <v>45391</v>
      </c>
      <c r="E1384" s="1" t="s">
        <v>34</v>
      </c>
      <c r="F1384" s="1" t="s">
        <v>247</v>
      </c>
      <c r="G1384" s="99">
        <v>4.78</v>
      </c>
      <c r="H1384" s="6">
        <v>22100</v>
      </c>
      <c r="I1384" s="6">
        <v>12000</v>
      </c>
    </row>
    <row r="1385" spans="1:9" x14ac:dyDescent="0.25">
      <c r="A1385" t="s">
        <v>24</v>
      </c>
      <c r="B1385" s="1">
        <v>549937</v>
      </c>
      <c r="C1385" s="2">
        <v>45392</v>
      </c>
      <c r="D1385" s="3">
        <f t="shared" si="21"/>
        <v>45392</v>
      </c>
      <c r="E1385" s="1" t="s">
        <v>172</v>
      </c>
      <c r="F1385" s="1" t="s">
        <v>248</v>
      </c>
      <c r="G1385" s="99">
        <v>13.1</v>
      </c>
      <c r="H1385" s="6">
        <v>22100</v>
      </c>
      <c r="I1385" s="6">
        <v>12000</v>
      </c>
    </row>
    <row r="1386" spans="1:9" x14ac:dyDescent="0.25">
      <c r="A1386" t="s">
        <v>25</v>
      </c>
      <c r="B1386" s="1">
        <v>549939</v>
      </c>
      <c r="C1386" s="2">
        <v>45392</v>
      </c>
      <c r="D1386" s="3">
        <f t="shared" si="21"/>
        <v>45392</v>
      </c>
      <c r="E1386" s="1" t="s">
        <v>14</v>
      </c>
      <c r="F1386" s="1" t="s">
        <v>249</v>
      </c>
      <c r="G1386" s="99">
        <v>12.19</v>
      </c>
      <c r="H1386" s="6">
        <v>22100</v>
      </c>
      <c r="I1386" s="6">
        <v>12000</v>
      </c>
    </row>
    <row r="1387" spans="1:9" x14ac:dyDescent="0.25">
      <c r="A1387" t="s">
        <v>27</v>
      </c>
      <c r="B1387" s="1">
        <v>549952</v>
      </c>
      <c r="C1387" s="2">
        <v>45392</v>
      </c>
      <c r="D1387" s="3">
        <f t="shared" si="21"/>
        <v>45392</v>
      </c>
      <c r="E1387" s="1" t="s">
        <v>172</v>
      </c>
      <c r="F1387" s="1" t="s">
        <v>250</v>
      </c>
      <c r="G1387" s="99">
        <v>13.42</v>
      </c>
      <c r="H1387" s="6">
        <v>22100</v>
      </c>
      <c r="I1387" s="6">
        <v>12000</v>
      </c>
    </row>
    <row r="1388" spans="1:9" x14ac:dyDescent="0.25">
      <c r="A1388" t="s">
        <v>26</v>
      </c>
      <c r="B1388" s="1">
        <v>549962</v>
      </c>
      <c r="C1388" s="2">
        <v>45392</v>
      </c>
      <c r="D1388" s="3">
        <f t="shared" si="21"/>
        <v>45392</v>
      </c>
      <c r="E1388" s="1" t="s">
        <v>12</v>
      </c>
      <c r="F1388" s="1" t="s">
        <v>185</v>
      </c>
      <c r="G1388" s="99">
        <v>11.62</v>
      </c>
      <c r="H1388" s="6">
        <v>22100</v>
      </c>
      <c r="I1388" s="6">
        <v>12000</v>
      </c>
    </row>
    <row r="1389" spans="1:9" x14ac:dyDescent="0.25">
      <c r="A1389" t="s">
        <v>25</v>
      </c>
      <c r="B1389" s="1">
        <v>550003</v>
      </c>
      <c r="C1389" s="2">
        <v>45392</v>
      </c>
      <c r="D1389" s="3">
        <f t="shared" si="21"/>
        <v>45392</v>
      </c>
      <c r="E1389" s="1" t="s">
        <v>14</v>
      </c>
      <c r="F1389" s="1" t="s">
        <v>251</v>
      </c>
      <c r="G1389" s="99">
        <v>8.48</v>
      </c>
      <c r="H1389" s="6">
        <v>22100</v>
      </c>
      <c r="I1389" s="6">
        <v>12000</v>
      </c>
    </row>
    <row r="1390" spans="1:9" x14ac:dyDescent="0.25">
      <c r="A1390" t="s">
        <v>24</v>
      </c>
      <c r="B1390" s="1">
        <v>550004</v>
      </c>
      <c r="C1390" s="2">
        <v>45392</v>
      </c>
      <c r="D1390" s="3">
        <f t="shared" si="21"/>
        <v>45392</v>
      </c>
      <c r="E1390" s="1" t="s">
        <v>46</v>
      </c>
      <c r="F1390" s="1" t="s">
        <v>251</v>
      </c>
      <c r="G1390" s="99">
        <v>10.67</v>
      </c>
      <c r="H1390" s="6">
        <v>22100</v>
      </c>
      <c r="I1390" s="6">
        <v>12000</v>
      </c>
    </row>
    <row r="1391" spans="1:9" x14ac:dyDescent="0.25">
      <c r="A1391" t="s">
        <v>24</v>
      </c>
      <c r="B1391" s="1">
        <v>550029</v>
      </c>
      <c r="C1391" s="2">
        <v>45392</v>
      </c>
      <c r="D1391" s="3">
        <f t="shared" si="21"/>
        <v>45392</v>
      </c>
      <c r="E1391" s="1" t="s">
        <v>172</v>
      </c>
      <c r="F1391" s="1" t="s">
        <v>69</v>
      </c>
      <c r="G1391" s="99">
        <v>12.85</v>
      </c>
      <c r="H1391" s="6">
        <v>22100</v>
      </c>
      <c r="I1391" s="6">
        <v>12000</v>
      </c>
    </row>
    <row r="1392" spans="1:9" x14ac:dyDescent="0.25">
      <c r="A1392" t="s">
        <v>27</v>
      </c>
      <c r="B1392" s="1">
        <v>550040</v>
      </c>
      <c r="C1392" s="2">
        <v>45392</v>
      </c>
      <c r="D1392" s="3">
        <f t="shared" si="21"/>
        <v>45392</v>
      </c>
      <c r="E1392" s="1" t="s">
        <v>16</v>
      </c>
      <c r="F1392" s="1" t="s">
        <v>252</v>
      </c>
      <c r="G1392" s="99">
        <v>11.16</v>
      </c>
      <c r="H1392" s="6">
        <v>22100</v>
      </c>
      <c r="I1392" s="6">
        <v>12000</v>
      </c>
    </row>
    <row r="1393" spans="1:9" x14ac:dyDescent="0.25">
      <c r="A1393" t="s">
        <v>26</v>
      </c>
      <c r="B1393" s="1">
        <v>550055</v>
      </c>
      <c r="C1393" s="2">
        <v>45392</v>
      </c>
      <c r="D1393" s="3">
        <f t="shared" si="21"/>
        <v>45392</v>
      </c>
      <c r="E1393" s="1" t="s">
        <v>12</v>
      </c>
      <c r="F1393" s="1" t="s">
        <v>253</v>
      </c>
      <c r="G1393" s="99">
        <v>11.39</v>
      </c>
      <c r="H1393" s="6">
        <v>22100</v>
      </c>
      <c r="I1393" s="6">
        <v>12000</v>
      </c>
    </row>
    <row r="1394" spans="1:9" x14ac:dyDescent="0.25">
      <c r="A1394" t="s">
        <v>25</v>
      </c>
      <c r="B1394" s="1">
        <v>550070</v>
      </c>
      <c r="C1394" s="2">
        <v>45392</v>
      </c>
      <c r="D1394" s="3">
        <f t="shared" si="21"/>
        <v>45392</v>
      </c>
      <c r="E1394" s="1" t="s">
        <v>14</v>
      </c>
      <c r="F1394" s="1" t="s">
        <v>254</v>
      </c>
      <c r="G1394" s="100">
        <v>8.32</v>
      </c>
      <c r="H1394" s="6">
        <v>22100</v>
      </c>
      <c r="I1394" s="6">
        <v>12000</v>
      </c>
    </row>
    <row r="1395" spans="1:9" x14ac:dyDescent="0.25">
      <c r="A1395" t="s">
        <v>24</v>
      </c>
      <c r="B1395" s="1">
        <v>550110</v>
      </c>
      <c r="C1395" s="2">
        <v>45392</v>
      </c>
      <c r="D1395" s="3">
        <f t="shared" si="21"/>
        <v>45392</v>
      </c>
      <c r="E1395" s="1" t="s">
        <v>172</v>
      </c>
      <c r="F1395" s="1" t="s">
        <v>255</v>
      </c>
      <c r="G1395" s="100">
        <v>9.51</v>
      </c>
      <c r="H1395" s="6">
        <v>22100</v>
      </c>
      <c r="I1395" s="6">
        <v>12000</v>
      </c>
    </row>
    <row r="1396" spans="1:9" x14ac:dyDescent="0.25">
      <c r="A1396" t="s">
        <v>27</v>
      </c>
      <c r="B1396" s="1">
        <v>550116</v>
      </c>
      <c r="C1396" s="2">
        <v>45392</v>
      </c>
      <c r="D1396" s="3">
        <f t="shared" si="21"/>
        <v>45392</v>
      </c>
      <c r="E1396" s="1" t="s">
        <v>16</v>
      </c>
      <c r="F1396" s="1" t="s">
        <v>256</v>
      </c>
      <c r="G1396" s="100">
        <v>9.3800000000000008</v>
      </c>
      <c r="H1396" s="6">
        <v>22100</v>
      </c>
      <c r="I1396" s="6">
        <v>12000</v>
      </c>
    </row>
    <row r="1397" spans="1:9" x14ac:dyDescent="0.25">
      <c r="A1397" t="s">
        <v>26</v>
      </c>
      <c r="B1397" s="1">
        <v>550136</v>
      </c>
      <c r="C1397" s="2">
        <v>45392</v>
      </c>
      <c r="D1397" s="3">
        <f t="shared" si="21"/>
        <v>45392</v>
      </c>
      <c r="E1397" s="1" t="s">
        <v>12</v>
      </c>
      <c r="F1397" s="1" t="s">
        <v>148</v>
      </c>
      <c r="G1397" s="100">
        <v>10.35</v>
      </c>
      <c r="H1397" s="6">
        <v>22100</v>
      </c>
      <c r="I1397" s="6">
        <v>12000</v>
      </c>
    </row>
    <row r="1398" spans="1:9" x14ac:dyDescent="0.25">
      <c r="A1398" t="s">
        <v>23</v>
      </c>
      <c r="B1398" s="1">
        <v>550155</v>
      </c>
      <c r="C1398" s="2">
        <v>45392</v>
      </c>
      <c r="D1398" s="3">
        <f t="shared" si="21"/>
        <v>45392</v>
      </c>
      <c r="E1398" s="1" t="s">
        <v>34</v>
      </c>
      <c r="F1398" s="1" t="s">
        <v>257</v>
      </c>
      <c r="G1398" s="100">
        <v>5.96</v>
      </c>
      <c r="H1398" s="6">
        <v>22100</v>
      </c>
      <c r="I1398" s="6">
        <v>12000</v>
      </c>
    </row>
    <row r="1399" spans="1:9" x14ac:dyDescent="0.25">
      <c r="A1399" t="s">
        <v>23</v>
      </c>
      <c r="B1399" s="1">
        <v>550157</v>
      </c>
      <c r="C1399" s="2">
        <v>45392</v>
      </c>
      <c r="D1399" s="3">
        <f t="shared" si="21"/>
        <v>45392</v>
      </c>
      <c r="E1399" s="1" t="s">
        <v>172</v>
      </c>
      <c r="F1399" s="1" t="s">
        <v>258</v>
      </c>
      <c r="G1399" s="100">
        <v>4.54</v>
      </c>
      <c r="H1399" s="6">
        <v>22100</v>
      </c>
      <c r="I1399" s="6">
        <v>12000</v>
      </c>
    </row>
    <row r="1400" spans="1:9" x14ac:dyDescent="0.25">
      <c r="A1400" t="s">
        <v>23</v>
      </c>
      <c r="B1400" s="1">
        <v>550159</v>
      </c>
      <c r="C1400" s="2">
        <v>45392</v>
      </c>
      <c r="D1400" s="3">
        <f t="shared" si="21"/>
        <v>45392</v>
      </c>
      <c r="E1400" s="1" t="s">
        <v>43</v>
      </c>
      <c r="F1400" s="1" t="s">
        <v>209</v>
      </c>
      <c r="G1400" s="100">
        <v>8.44</v>
      </c>
      <c r="H1400" s="6">
        <v>22100</v>
      </c>
      <c r="I1400" s="6">
        <v>12000</v>
      </c>
    </row>
    <row r="1401" spans="1:9" x14ac:dyDescent="0.25">
      <c r="A1401" t="s">
        <v>23</v>
      </c>
      <c r="B1401" s="1">
        <v>550162</v>
      </c>
      <c r="C1401" s="2">
        <v>45392</v>
      </c>
      <c r="D1401" s="3">
        <f t="shared" si="21"/>
        <v>45392</v>
      </c>
      <c r="E1401" s="1" t="s">
        <v>16</v>
      </c>
      <c r="F1401" s="1" t="s">
        <v>259</v>
      </c>
      <c r="G1401" s="100">
        <v>6.85</v>
      </c>
      <c r="H1401" s="6">
        <v>22100</v>
      </c>
      <c r="I1401" s="6">
        <v>12000</v>
      </c>
    </row>
    <row r="1402" spans="1:9" x14ac:dyDescent="0.25">
      <c r="A1402" t="s">
        <v>37</v>
      </c>
      <c r="B1402" s="1">
        <v>550198</v>
      </c>
      <c r="C1402" s="2">
        <v>45393</v>
      </c>
      <c r="D1402" s="3">
        <f t="shared" si="21"/>
        <v>45393</v>
      </c>
      <c r="E1402" s="1" t="s">
        <v>14</v>
      </c>
      <c r="F1402" s="4">
        <v>0.31388888888888888</v>
      </c>
      <c r="G1402" s="49">
        <v>9.27</v>
      </c>
      <c r="H1402" s="6">
        <v>22100</v>
      </c>
      <c r="I1402" s="6">
        <v>12000</v>
      </c>
    </row>
    <row r="1403" spans="1:9" x14ac:dyDescent="0.25">
      <c r="A1403" t="s">
        <v>36</v>
      </c>
      <c r="B1403" s="1">
        <v>550219</v>
      </c>
      <c r="C1403" s="2">
        <v>45393</v>
      </c>
      <c r="D1403" s="3">
        <f t="shared" si="21"/>
        <v>45393</v>
      </c>
      <c r="E1403" s="1" t="s">
        <v>172</v>
      </c>
      <c r="F1403" s="4">
        <v>0.35416666666666669</v>
      </c>
      <c r="G1403" s="49">
        <v>13.34</v>
      </c>
      <c r="H1403" s="6">
        <v>22100</v>
      </c>
      <c r="I1403" s="6">
        <v>12000</v>
      </c>
    </row>
    <row r="1404" spans="1:9" x14ac:dyDescent="0.25">
      <c r="A1404" t="s">
        <v>38</v>
      </c>
      <c r="B1404" s="1">
        <v>550228</v>
      </c>
      <c r="C1404" s="2">
        <v>45393</v>
      </c>
      <c r="D1404" s="3">
        <f t="shared" si="21"/>
        <v>45393</v>
      </c>
      <c r="E1404" s="1" t="s">
        <v>16</v>
      </c>
      <c r="F1404" s="4">
        <v>0.37777777777777777</v>
      </c>
      <c r="G1404" s="49">
        <v>11.24</v>
      </c>
      <c r="H1404" s="6">
        <v>22100</v>
      </c>
      <c r="I1404" s="6">
        <v>12000</v>
      </c>
    </row>
    <row r="1405" spans="1:9" x14ac:dyDescent="0.25">
      <c r="A1405" t="s">
        <v>39</v>
      </c>
      <c r="B1405" s="1">
        <v>550229</v>
      </c>
      <c r="C1405" s="2">
        <v>45393</v>
      </c>
      <c r="D1405" s="3">
        <f t="shared" si="21"/>
        <v>45393</v>
      </c>
      <c r="E1405" s="1" t="s">
        <v>12</v>
      </c>
      <c r="F1405" s="4">
        <v>0.38263888888888886</v>
      </c>
      <c r="G1405" s="49">
        <v>12.22</v>
      </c>
      <c r="H1405" s="6">
        <v>22100</v>
      </c>
      <c r="I1405" s="6">
        <v>12000</v>
      </c>
    </row>
    <row r="1406" spans="1:9" x14ac:dyDescent="0.25">
      <c r="A1406" t="s">
        <v>37</v>
      </c>
      <c r="B1406" s="1">
        <v>550267</v>
      </c>
      <c r="C1406" s="2">
        <v>45393</v>
      </c>
      <c r="D1406" s="3">
        <f t="shared" si="21"/>
        <v>45393</v>
      </c>
      <c r="E1406" s="1" t="s">
        <v>14</v>
      </c>
      <c r="F1406" s="4">
        <v>0.45763888888888887</v>
      </c>
      <c r="G1406" s="49">
        <v>6.5</v>
      </c>
      <c r="H1406" s="6">
        <v>22100</v>
      </c>
      <c r="I1406" s="6">
        <v>12000</v>
      </c>
    </row>
    <row r="1407" spans="1:9" x14ac:dyDescent="0.25">
      <c r="A1407" t="s">
        <v>36</v>
      </c>
      <c r="B1407" s="1">
        <v>550269</v>
      </c>
      <c r="C1407" s="2">
        <v>45393</v>
      </c>
      <c r="D1407" s="3">
        <f t="shared" si="21"/>
        <v>45393</v>
      </c>
      <c r="E1407" s="1" t="s">
        <v>29</v>
      </c>
      <c r="F1407" s="4">
        <v>0.4597222222222222</v>
      </c>
      <c r="G1407" s="49">
        <v>1.2</v>
      </c>
      <c r="H1407" s="6">
        <v>22100</v>
      </c>
      <c r="I1407" s="6">
        <v>12000</v>
      </c>
    </row>
    <row r="1408" spans="1:9" x14ac:dyDescent="0.25">
      <c r="A1408" t="s">
        <v>36</v>
      </c>
      <c r="B1408" s="1">
        <v>550293</v>
      </c>
      <c r="C1408" s="2">
        <v>45393</v>
      </c>
      <c r="D1408" s="3">
        <f t="shared" si="21"/>
        <v>45393</v>
      </c>
      <c r="E1408" s="1" t="s">
        <v>172</v>
      </c>
      <c r="F1408" s="4">
        <v>0.50277777777777777</v>
      </c>
      <c r="G1408" s="49">
        <v>8.23</v>
      </c>
      <c r="H1408" s="6">
        <v>22100</v>
      </c>
      <c r="I1408" s="6">
        <v>12000</v>
      </c>
    </row>
    <row r="1409" spans="1:9" x14ac:dyDescent="0.25">
      <c r="A1409" t="s">
        <v>39</v>
      </c>
      <c r="B1409" s="1">
        <v>550301</v>
      </c>
      <c r="C1409" s="2">
        <v>45393</v>
      </c>
      <c r="D1409" s="3">
        <f t="shared" ref="D1409:D1472" si="22">+C1409</f>
        <v>45393</v>
      </c>
      <c r="E1409" s="1" t="s">
        <v>12</v>
      </c>
      <c r="F1409" s="4">
        <v>0.51597222222222228</v>
      </c>
      <c r="G1409" s="49">
        <v>6.26</v>
      </c>
      <c r="H1409" s="6">
        <v>22100</v>
      </c>
      <c r="I1409" s="6">
        <v>12000</v>
      </c>
    </row>
    <row r="1410" spans="1:9" x14ac:dyDescent="0.25">
      <c r="A1410" t="s">
        <v>38</v>
      </c>
      <c r="B1410" s="1">
        <v>550316</v>
      </c>
      <c r="C1410" s="2">
        <v>45393</v>
      </c>
      <c r="D1410" s="3">
        <f t="shared" si="22"/>
        <v>45393</v>
      </c>
      <c r="E1410" s="1" t="s">
        <v>16</v>
      </c>
      <c r="F1410" s="4">
        <v>0.5493055555555556</v>
      </c>
      <c r="G1410" s="49">
        <v>8.14</v>
      </c>
      <c r="H1410" s="6">
        <v>22100</v>
      </c>
      <c r="I1410" s="6">
        <v>12000</v>
      </c>
    </row>
    <row r="1411" spans="1:9" x14ac:dyDescent="0.25">
      <c r="A1411" t="s">
        <v>45</v>
      </c>
      <c r="B1411" s="1">
        <v>550355</v>
      </c>
      <c r="C1411" s="2">
        <v>45393</v>
      </c>
      <c r="D1411" s="3">
        <f t="shared" si="22"/>
        <v>45393</v>
      </c>
      <c r="E1411" s="1" t="s">
        <v>51</v>
      </c>
      <c r="F1411" s="4">
        <v>0.64583333333333337</v>
      </c>
      <c r="G1411" s="49">
        <v>9.11</v>
      </c>
      <c r="H1411" s="6">
        <v>22100</v>
      </c>
      <c r="I1411" s="6">
        <v>12000</v>
      </c>
    </row>
    <row r="1412" spans="1:9" x14ac:dyDescent="0.25">
      <c r="A1412" t="s">
        <v>23</v>
      </c>
      <c r="B1412" s="1">
        <v>550379</v>
      </c>
      <c r="C1412" s="2">
        <v>45393</v>
      </c>
      <c r="D1412" s="3">
        <f t="shared" si="22"/>
        <v>45393</v>
      </c>
      <c r="E1412" s="1" t="s">
        <v>34</v>
      </c>
      <c r="F1412" s="4">
        <v>0.78263888888888888</v>
      </c>
      <c r="G1412" s="49">
        <v>3.52</v>
      </c>
      <c r="H1412" s="6">
        <v>22100</v>
      </c>
      <c r="I1412" s="6">
        <v>12000</v>
      </c>
    </row>
    <row r="1413" spans="1:9" x14ac:dyDescent="0.25">
      <c r="A1413" t="s">
        <v>11</v>
      </c>
      <c r="B1413" s="1">
        <v>550428</v>
      </c>
      <c r="C1413" s="2">
        <v>45394</v>
      </c>
      <c r="D1413" s="3">
        <f t="shared" si="22"/>
        <v>45394</v>
      </c>
      <c r="E1413" s="1" t="s">
        <v>12</v>
      </c>
      <c r="F1413" s="4">
        <v>0.33819444444444446</v>
      </c>
      <c r="G1413" s="49">
        <v>12.82</v>
      </c>
      <c r="H1413" s="6">
        <v>22100</v>
      </c>
      <c r="I1413" s="6">
        <v>12000</v>
      </c>
    </row>
    <row r="1414" spans="1:9" x14ac:dyDescent="0.25">
      <c r="A1414" t="s">
        <v>13</v>
      </c>
      <c r="B1414" s="1">
        <v>550430</v>
      </c>
      <c r="C1414" s="2">
        <v>45394</v>
      </c>
      <c r="D1414" s="3">
        <f t="shared" si="22"/>
        <v>45394</v>
      </c>
      <c r="E1414" s="1" t="s">
        <v>14</v>
      </c>
      <c r="F1414" s="4">
        <v>0.33958333333333335</v>
      </c>
      <c r="G1414" s="49">
        <v>10.53</v>
      </c>
      <c r="H1414" s="6">
        <v>22100</v>
      </c>
      <c r="I1414" s="6">
        <v>12000</v>
      </c>
    </row>
    <row r="1415" spans="1:9" x14ac:dyDescent="0.25">
      <c r="A1415" t="s">
        <v>17</v>
      </c>
      <c r="B1415" s="1">
        <v>550431</v>
      </c>
      <c r="C1415" s="2">
        <v>45394</v>
      </c>
      <c r="D1415" s="3">
        <f t="shared" si="22"/>
        <v>45394</v>
      </c>
      <c r="E1415" s="1" t="s">
        <v>172</v>
      </c>
      <c r="F1415" s="4">
        <v>0.34305555555555556</v>
      </c>
      <c r="G1415" s="49">
        <v>13.01</v>
      </c>
      <c r="H1415" s="6">
        <v>22100</v>
      </c>
      <c r="I1415" s="6">
        <v>12000</v>
      </c>
    </row>
    <row r="1416" spans="1:9" x14ac:dyDescent="0.25">
      <c r="A1416" t="s">
        <v>15</v>
      </c>
      <c r="B1416" s="1">
        <v>550446</v>
      </c>
      <c r="C1416" s="2">
        <v>45394</v>
      </c>
      <c r="D1416" s="3">
        <f t="shared" si="22"/>
        <v>45394</v>
      </c>
      <c r="E1416" s="1" t="s">
        <v>16</v>
      </c>
      <c r="F1416" s="4">
        <v>0.37638888888888888</v>
      </c>
      <c r="G1416" s="49">
        <v>13.03</v>
      </c>
      <c r="H1416" s="6">
        <v>22100</v>
      </c>
      <c r="I1416" s="6">
        <v>12000</v>
      </c>
    </row>
    <row r="1417" spans="1:9" x14ac:dyDescent="0.25">
      <c r="A1417" t="s">
        <v>17</v>
      </c>
      <c r="B1417" s="1">
        <v>550501</v>
      </c>
      <c r="C1417" s="2">
        <v>45394</v>
      </c>
      <c r="D1417" s="3">
        <f t="shared" si="22"/>
        <v>45394</v>
      </c>
      <c r="E1417" s="1" t="s">
        <v>29</v>
      </c>
      <c r="F1417" s="4">
        <v>0.48333333333333334</v>
      </c>
      <c r="G1417" s="49">
        <v>1.69</v>
      </c>
      <c r="H1417" s="6">
        <v>22100</v>
      </c>
      <c r="I1417" s="6">
        <v>12000</v>
      </c>
    </row>
    <row r="1418" spans="1:9" x14ac:dyDescent="0.25">
      <c r="A1418" t="s">
        <v>13</v>
      </c>
      <c r="B1418" s="1">
        <v>550536</v>
      </c>
      <c r="C1418" s="2">
        <v>45394</v>
      </c>
      <c r="D1418" s="3">
        <f t="shared" si="22"/>
        <v>45394</v>
      </c>
      <c r="E1418" s="1" t="s">
        <v>14</v>
      </c>
      <c r="F1418" s="4">
        <v>0.56041666666666667</v>
      </c>
      <c r="G1418" s="49">
        <v>12.68</v>
      </c>
      <c r="H1418" s="6">
        <v>22100</v>
      </c>
      <c r="I1418" s="6">
        <v>12000</v>
      </c>
    </row>
    <row r="1419" spans="1:9" x14ac:dyDescent="0.25">
      <c r="A1419" t="s">
        <v>17</v>
      </c>
      <c r="B1419" s="1">
        <v>550542</v>
      </c>
      <c r="C1419" s="2">
        <v>45394</v>
      </c>
      <c r="D1419" s="3">
        <f t="shared" si="22"/>
        <v>45394</v>
      </c>
      <c r="E1419" s="1" t="s">
        <v>172</v>
      </c>
      <c r="F1419" s="4">
        <v>0.5756944444444444</v>
      </c>
      <c r="G1419" s="49">
        <v>14.39</v>
      </c>
      <c r="H1419" s="6">
        <v>22100</v>
      </c>
      <c r="I1419" s="6">
        <v>12000</v>
      </c>
    </row>
    <row r="1420" spans="1:9" x14ac:dyDescent="0.25">
      <c r="A1420" t="s">
        <v>11</v>
      </c>
      <c r="B1420" s="1">
        <v>550544</v>
      </c>
      <c r="C1420" s="2">
        <v>45394</v>
      </c>
      <c r="D1420" s="3">
        <f t="shared" si="22"/>
        <v>45394</v>
      </c>
      <c r="E1420" s="1" t="s">
        <v>12</v>
      </c>
      <c r="F1420" s="4">
        <v>0.5805555555555556</v>
      </c>
      <c r="G1420" s="49">
        <v>12</v>
      </c>
      <c r="H1420" s="6">
        <v>22100</v>
      </c>
      <c r="I1420" s="6">
        <v>12000</v>
      </c>
    </row>
    <row r="1421" spans="1:9" x14ac:dyDescent="0.25">
      <c r="A1421" t="s">
        <v>15</v>
      </c>
      <c r="B1421" s="1">
        <v>550545</v>
      </c>
      <c r="C1421" s="2">
        <v>45394</v>
      </c>
      <c r="D1421" s="3">
        <f t="shared" si="22"/>
        <v>45394</v>
      </c>
      <c r="E1421" s="1" t="s">
        <v>16</v>
      </c>
      <c r="F1421" s="4">
        <v>0.5854166666666667</v>
      </c>
      <c r="G1421" s="49">
        <v>12.89</v>
      </c>
      <c r="H1421" s="6">
        <v>22100</v>
      </c>
      <c r="I1421" s="6">
        <v>12000</v>
      </c>
    </row>
    <row r="1422" spans="1:9" x14ac:dyDescent="0.25">
      <c r="A1422" t="s">
        <v>15</v>
      </c>
      <c r="B1422" s="1">
        <v>550546</v>
      </c>
      <c r="C1422" s="2">
        <v>45394</v>
      </c>
      <c r="D1422" s="3">
        <f t="shared" si="22"/>
        <v>45394</v>
      </c>
      <c r="E1422" s="1" t="s">
        <v>46</v>
      </c>
      <c r="F1422" s="4">
        <v>0.58680555555555558</v>
      </c>
      <c r="G1422" s="49">
        <v>3.8</v>
      </c>
      <c r="H1422" s="6">
        <v>22100</v>
      </c>
      <c r="I1422" s="6">
        <v>12000</v>
      </c>
    </row>
    <row r="1423" spans="1:9" x14ac:dyDescent="0.25">
      <c r="A1423" t="s">
        <v>11</v>
      </c>
      <c r="B1423" s="1">
        <v>550563</v>
      </c>
      <c r="C1423" s="2">
        <v>45394</v>
      </c>
      <c r="D1423" s="3">
        <f t="shared" si="22"/>
        <v>45394</v>
      </c>
      <c r="E1423" s="1" t="s">
        <v>18</v>
      </c>
      <c r="F1423" s="4">
        <v>0.64513888888888893</v>
      </c>
      <c r="G1423" s="49">
        <v>6.37</v>
      </c>
      <c r="H1423" s="6">
        <v>22100</v>
      </c>
      <c r="I1423" s="6">
        <v>12000</v>
      </c>
    </row>
    <row r="1424" spans="1:9" x14ac:dyDescent="0.25">
      <c r="A1424" t="s">
        <v>23</v>
      </c>
      <c r="B1424" s="1">
        <v>550595</v>
      </c>
      <c r="C1424" s="2">
        <v>45394</v>
      </c>
      <c r="D1424" s="3">
        <f t="shared" si="22"/>
        <v>45394</v>
      </c>
      <c r="E1424" s="1" t="s">
        <v>34</v>
      </c>
      <c r="F1424" s="4">
        <v>0.86736111111111114</v>
      </c>
      <c r="G1424" s="49">
        <v>6.06</v>
      </c>
      <c r="H1424" s="6">
        <v>22100</v>
      </c>
      <c r="I1424" s="6">
        <v>12000</v>
      </c>
    </row>
    <row r="1425" spans="1:9" x14ac:dyDescent="0.25">
      <c r="A1425" t="s">
        <v>23</v>
      </c>
      <c r="B1425" s="1">
        <v>550596</v>
      </c>
      <c r="C1425" s="2">
        <v>45394</v>
      </c>
      <c r="D1425" s="3">
        <f t="shared" si="22"/>
        <v>45394</v>
      </c>
      <c r="E1425" s="1" t="s">
        <v>12</v>
      </c>
      <c r="F1425" s="4">
        <v>0.87083333333333335</v>
      </c>
      <c r="G1425" s="49">
        <v>7.45</v>
      </c>
      <c r="H1425" s="6">
        <v>22100</v>
      </c>
      <c r="I1425" s="6">
        <v>12000</v>
      </c>
    </row>
    <row r="1426" spans="1:9" x14ac:dyDescent="0.25">
      <c r="A1426" t="s">
        <v>23</v>
      </c>
      <c r="B1426" s="1">
        <v>550597</v>
      </c>
      <c r="C1426" s="2">
        <v>45394</v>
      </c>
      <c r="D1426" s="3">
        <f t="shared" si="22"/>
        <v>45394</v>
      </c>
      <c r="E1426" s="1" t="s">
        <v>44</v>
      </c>
      <c r="F1426" s="4">
        <v>0.87152777777777779</v>
      </c>
      <c r="G1426" s="49">
        <v>7.95</v>
      </c>
      <c r="H1426" s="6">
        <v>22100</v>
      </c>
      <c r="I1426" s="6">
        <v>12000</v>
      </c>
    </row>
    <row r="1427" spans="1:9" x14ac:dyDescent="0.25">
      <c r="A1427" t="s">
        <v>23</v>
      </c>
      <c r="B1427" s="1">
        <v>550598</v>
      </c>
      <c r="C1427" s="2">
        <v>45394</v>
      </c>
      <c r="D1427" s="3">
        <f t="shared" si="22"/>
        <v>45394</v>
      </c>
      <c r="E1427" s="1" t="s">
        <v>172</v>
      </c>
      <c r="F1427" s="4">
        <v>0.91874999999999996</v>
      </c>
      <c r="G1427" s="49">
        <v>7.44</v>
      </c>
      <c r="H1427" s="6">
        <v>22100</v>
      </c>
      <c r="I1427" s="6">
        <v>12000</v>
      </c>
    </row>
    <row r="1428" spans="1:9" x14ac:dyDescent="0.25">
      <c r="A1428" t="s">
        <v>45</v>
      </c>
      <c r="B1428" s="1">
        <v>550604</v>
      </c>
      <c r="C1428" s="2">
        <v>45394</v>
      </c>
      <c r="D1428" s="3">
        <f t="shared" si="22"/>
        <v>45394</v>
      </c>
      <c r="E1428" s="1" t="s">
        <v>51</v>
      </c>
      <c r="F1428" s="4">
        <v>0.96736111111111112</v>
      </c>
      <c r="G1428" s="49">
        <v>5.43</v>
      </c>
      <c r="H1428" s="6">
        <v>22100</v>
      </c>
      <c r="I1428" s="6">
        <v>12000</v>
      </c>
    </row>
    <row r="1429" spans="1:9" x14ac:dyDescent="0.25">
      <c r="A1429" t="s">
        <v>24</v>
      </c>
      <c r="B1429" s="1">
        <v>550625</v>
      </c>
      <c r="C1429" s="2">
        <v>45395</v>
      </c>
      <c r="D1429" s="3">
        <f t="shared" si="22"/>
        <v>45395</v>
      </c>
      <c r="E1429" s="1" t="s">
        <v>172</v>
      </c>
      <c r="F1429" s="4">
        <v>0.26874999999999999</v>
      </c>
      <c r="G1429" s="49">
        <v>13.22</v>
      </c>
      <c r="H1429" s="6">
        <v>22100</v>
      </c>
      <c r="I1429" s="6">
        <v>12000</v>
      </c>
    </row>
    <row r="1430" spans="1:9" x14ac:dyDescent="0.25">
      <c r="A1430" t="s">
        <v>27</v>
      </c>
      <c r="B1430" s="1">
        <v>550627</v>
      </c>
      <c r="C1430" s="2">
        <v>45395</v>
      </c>
      <c r="D1430" s="3">
        <f t="shared" si="22"/>
        <v>45395</v>
      </c>
      <c r="E1430" s="1" t="s">
        <v>46</v>
      </c>
      <c r="F1430" s="4">
        <v>0.27986111111111112</v>
      </c>
      <c r="G1430" s="49">
        <v>11.93</v>
      </c>
      <c r="H1430" s="6">
        <v>22100</v>
      </c>
      <c r="I1430" s="6">
        <v>12000</v>
      </c>
    </row>
    <row r="1431" spans="1:9" x14ac:dyDescent="0.25">
      <c r="A1431" t="s">
        <v>25</v>
      </c>
      <c r="B1431" s="1">
        <v>550630</v>
      </c>
      <c r="C1431" s="2">
        <v>45395</v>
      </c>
      <c r="D1431" s="3">
        <f t="shared" si="22"/>
        <v>45395</v>
      </c>
      <c r="E1431" s="1" t="s">
        <v>14</v>
      </c>
      <c r="F1431" s="4">
        <v>0.29652777777777778</v>
      </c>
      <c r="G1431" s="49">
        <v>11.51</v>
      </c>
      <c r="H1431" s="6">
        <v>22100</v>
      </c>
      <c r="I1431" s="6">
        <v>12000</v>
      </c>
    </row>
    <row r="1432" spans="1:9" x14ac:dyDescent="0.25">
      <c r="A1432" t="s">
        <v>26</v>
      </c>
      <c r="B1432" s="1">
        <v>550637</v>
      </c>
      <c r="C1432" s="2">
        <v>45395</v>
      </c>
      <c r="D1432" s="3">
        <f t="shared" si="22"/>
        <v>45395</v>
      </c>
      <c r="E1432" s="1" t="s">
        <v>12</v>
      </c>
      <c r="F1432" s="4">
        <v>0.3298611111111111</v>
      </c>
      <c r="G1432" s="49">
        <v>13.63</v>
      </c>
      <c r="H1432" s="6">
        <v>22100</v>
      </c>
      <c r="I1432" s="6">
        <v>12000</v>
      </c>
    </row>
    <row r="1433" spans="1:9" x14ac:dyDescent="0.25">
      <c r="A1433" t="s">
        <v>27</v>
      </c>
      <c r="B1433" s="1">
        <v>550698</v>
      </c>
      <c r="C1433" s="2">
        <v>45395</v>
      </c>
      <c r="D1433" s="3">
        <f t="shared" si="22"/>
        <v>45395</v>
      </c>
      <c r="E1433" s="1" t="s">
        <v>16</v>
      </c>
      <c r="F1433" s="4">
        <v>0.44513888888888886</v>
      </c>
      <c r="G1433" s="49">
        <v>9.86</v>
      </c>
      <c r="H1433" s="6">
        <v>22100</v>
      </c>
      <c r="I1433" s="6">
        <v>12000</v>
      </c>
    </row>
    <row r="1434" spans="1:9" x14ac:dyDescent="0.25">
      <c r="A1434" t="s">
        <v>24</v>
      </c>
      <c r="B1434" s="1">
        <v>550701</v>
      </c>
      <c r="C1434" s="2">
        <v>45395</v>
      </c>
      <c r="D1434" s="3">
        <f t="shared" si="22"/>
        <v>45395</v>
      </c>
      <c r="E1434" s="1" t="s">
        <v>172</v>
      </c>
      <c r="F1434" s="4">
        <v>0.45208333333333334</v>
      </c>
      <c r="G1434" s="49">
        <v>11.64</v>
      </c>
      <c r="H1434" s="6">
        <v>22100</v>
      </c>
      <c r="I1434" s="6">
        <v>12000</v>
      </c>
    </row>
    <row r="1435" spans="1:9" x14ac:dyDescent="0.25">
      <c r="A1435" t="s">
        <v>25</v>
      </c>
      <c r="B1435" s="1">
        <v>550706</v>
      </c>
      <c r="C1435" s="2">
        <v>45395</v>
      </c>
      <c r="D1435" s="3">
        <f t="shared" si="22"/>
        <v>45395</v>
      </c>
      <c r="E1435" s="1" t="s">
        <v>14</v>
      </c>
      <c r="F1435" s="4">
        <v>0.4597222222222222</v>
      </c>
      <c r="G1435" s="49">
        <v>9.36</v>
      </c>
      <c r="H1435" s="6">
        <v>22100</v>
      </c>
      <c r="I1435" s="6">
        <v>12000</v>
      </c>
    </row>
    <row r="1436" spans="1:9" x14ac:dyDescent="0.25">
      <c r="A1436" t="s">
        <v>26</v>
      </c>
      <c r="B1436" s="1">
        <v>550711</v>
      </c>
      <c r="C1436" s="2">
        <v>45395</v>
      </c>
      <c r="D1436" s="3">
        <f t="shared" si="22"/>
        <v>45395</v>
      </c>
      <c r="E1436" s="1" t="s">
        <v>12</v>
      </c>
      <c r="F1436" s="4">
        <v>0.46527777777777779</v>
      </c>
      <c r="G1436" s="49">
        <v>8.27</v>
      </c>
      <c r="H1436" s="6">
        <v>22100</v>
      </c>
      <c r="I1436" s="6">
        <v>12000</v>
      </c>
    </row>
    <row r="1437" spans="1:9" x14ac:dyDescent="0.25">
      <c r="A1437" t="s">
        <v>24</v>
      </c>
      <c r="B1437" s="1">
        <v>550713</v>
      </c>
      <c r="C1437" s="2">
        <v>45395</v>
      </c>
      <c r="D1437" s="3">
        <f t="shared" si="22"/>
        <v>45395</v>
      </c>
      <c r="E1437" s="1" t="s">
        <v>30</v>
      </c>
      <c r="F1437" s="4">
        <v>0.47222222222222221</v>
      </c>
      <c r="G1437" s="49">
        <v>9.75</v>
      </c>
      <c r="H1437" s="6">
        <v>22100</v>
      </c>
      <c r="I1437" s="6">
        <v>12000</v>
      </c>
    </row>
    <row r="1438" spans="1:9" x14ac:dyDescent="0.25">
      <c r="A1438" t="s">
        <v>23</v>
      </c>
      <c r="B1438" s="1">
        <v>550789</v>
      </c>
      <c r="C1438" s="2">
        <v>45395</v>
      </c>
      <c r="D1438" s="3">
        <f t="shared" si="22"/>
        <v>45395</v>
      </c>
      <c r="E1438" s="1" t="s">
        <v>34</v>
      </c>
      <c r="F1438" s="4">
        <v>0.73472222222222228</v>
      </c>
      <c r="G1438" s="49">
        <v>2.77</v>
      </c>
      <c r="H1438" s="6">
        <v>22100</v>
      </c>
      <c r="I1438" s="6">
        <v>12000</v>
      </c>
    </row>
    <row r="1439" spans="1:9" x14ac:dyDescent="0.25">
      <c r="A1439" t="s">
        <v>55</v>
      </c>
      <c r="B1439" s="1">
        <v>550807</v>
      </c>
      <c r="C1439" s="2">
        <v>45396</v>
      </c>
      <c r="D1439" s="3">
        <f t="shared" si="22"/>
        <v>45396</v>
      </c>
      <c r="E1439" s="1" t="s">
        <v>14</v>
      </c>
      <c r="F1439" s="4">
        <v>0.3</v>
      </c>
      <c r="G1439" s="49">
        <v>4.8600000000000003</v>
      </c>
      <c r="H1439" s="6">
        <v>22100</v>
      </c>
      <c r="I1439" s="6">
        <v>12000</v>
      </c>
    </row>
    <row r="1440" spans="1:9" x14ac:dyDescent="0.25">
      <c r="A1440" t="s">
        <v>55</v>
      </c>
      <c r="B1440" s="1">
        <v>550809</v>
      </c>
      <c r="C1440" s="2">
        <v>45396</v>
      </c>
      <c r="D1440" s="3">
        <f t="shared" si="22"/>
        <v>45396</v>
      </c>
      <c r="E1440" s="1" t="s">
        <v>172</v>
      </c>
      <c r="F1440" s="4">
        <v>0.31458333333333333</v>
      </c>
      <c r="G1440" s="49">
        <v>4.18</v>
      </c>
      <c r="H1440" s="6">
        <v>22100</v>
      </c>
      <c r="I1440" s="6">
        <v>12000</v>
      </c>
    </row>
    <row r="1441" spans="1:9" x14ac:dyDescent="0.25">
      <c r="A1441" t="s">
        <v>55</v>
      </c>
      <c r="B1441" s="1">
        <v>550810</v>
      </c>
      <c r="C1441" s="2">
        <v>45396</v>
      </c>
      <c r="D1441" s="3">
        <f t="shared" si="22"/>
        <v>45396</v>
      </c>
      <c r="E1441" s="1" t="s">
        <v>16</v>
      </c>
      <c r="F1441" s="4">
        <v>0.3263888888888889</v>
      </c>
      <c r="G1441" s="49">
        <v>5.28</v>
      </c>
      <c r="H1441" s="6">
        <v>22100</v>
      </c>
      <c r="I1441" s="6">
        <v>12000</v>
      </c>
    </row>
    <row r="1442" spans="1:9" x14ac:dyDescent="0.25">
      <c r="A1442" t="s">
        <v>55</v>
      </c>
      <c r="B1442" s="1">
        <v>550811</v>
      </c>
      <c r="C1442" s="2">
        <v>45396</v>
      </c>
      <c r="D1442" s="3">
        <f t="shared" si="22"/>
        <v>45396</v>
      </c>
      <c r="E1442" s="1" t="s">
        <v>22</v>
      </c>
      <c r="F1442" s="4">
        <v>0.33263888888888887</v>
      </c>
      <c r="G1442" s="49">
        <v>4.21</v>
      </c>
      <c r="H1442" s="6">
        <v>22100</v>
      </c>
      <c r="I1442" s="6">
        <v>12000</v>
      </c>
    </row>
    <row r="1443" spans="1:9" x14ac:dyDescent="0.25">
      <c r="A1443" t="s">
        <v>55</v>
      </c>
      <c r="B1443" s="1">
        <v>550813</v>
      </c>
      <c r="C1443" s="2">
        <v>45396</v>
      </c>
      <c r="D1443" s="3">
        <f t="shared" si="22"/>
        <v>45396</v>
      </c>
      <c r="E1443" s="1" t="s">
        <v>18</v>
      </c>
      <c r="F1443" s="4">
        <v>0.35</v>
      </c>
      <c r="G1443" s="49">
        <v>2.77</v>
      </c>
      <c r="H1443" s="6">
        <v>22100</v>
      </c>
      <c r="I1443" s="6">
        <v>12000</v>
      </c>
    </row>
    <row r="1444" spans="1:9" x14ac:dyDescent="0.25">
      <c r="A1444" t="s">
        <v>55</v>
      </c>
      <c r="B1444" s="1">
        <v>550814</v>
      </c>
      <c r="C1444" s="2">
        <v>45396</v>
      </c>
      <c r="D1444" s="3">
        <f t="shared" si="22"/>
        <v>45396</v>
      </c>
      <c r="E1444" s="1" t="s">
        <v>33</v>
      </c>
      <c r="F1444" s="4">
        <v>0.35069444444444442</v>
      </c>
      <c r="G1444" s="49">
        <v>2.36</v>
      </c>
      <c r="H1444" s="6">
        <v>22100</v>
      </c>
      <c r="I1444" s="6">
        <v>12000</v>
      </c>
    </row>
    <row r="1445" spans="1:9" x14ac:dyDescent="0.25">
      <c r="A1445" t="s">
        <v>55</v>
      </c>
      <c r="B1445" s="1">
        <v>550816</v>
      </c>
      <c r="C1445" s="2">
        <v>45396</v>
      </c>
      <c r="D1445" s="3">
        <f t="shared" si="22"/>
        <v>45396</v>
      </c>
      <c r="E1445" s="1" t="s">
        <v>12</v>
      </c>
      <c r="F1445" s="4">
        <v>0.36180555555555555</v>
      </c>
      <c r="G1445" s="49">
        <v>4.4400000000000004</v>
      </c>
      <c r="H1445" s="6">
        <v>22100</v>
      </c>
      <c r="I1445" s="6">
        <v>12000</v>
      </c>
    </row>
    <row r="1446" spans="1:9" x14ac:dyDescent="0.25">
      <c r="A1446" t="s">
        <v>55</v>
      </c>
      <c r="B1446" s="1">
        <v>550817</v>
      </c>
      <c r="C1446" s="2">
        <v>45396</v>
      </c>
      <c r="D1446" s="3">
        <f t="shared" si="22"/>
        <v>45396</v>
      </c>
      <c r="E1446" s="1" t="s">
        <v>46</v>
      </c>
      <c r="F1446" s="4">
        <v>0.37638888888888888</v>
      </c>
      <c r="G1446" s="49">
        <v>6.02</v>
      </c>
      <c r="H1446" s="6">
        <v>22100</v>
      </c>
      <c r="I1446" s="6">
        <v>12000</v>
      </c>
    </row>
    <row r="1447" spans="1:9" x14ac:dyDescent="0.25">
      <c r="A1447" t="s">
        <v>55</v>
      </c>
      <c r="B1447" s="1">
        <v>550818</v>
      </c>
      <c r="C1447" s="2">
        <v>45396</v>
      </c>
      <c r="D1447" s="3">
        <f t="shared" si="22"/>
        <v>45396</v>
      </c>
      <c r="E1447" s="1" t="s">
        <v>54</v>
      </c>
      <c r="F1447" s="4">
        <v>0.38055555555555554</v>
      </c>
      <c r="G1447" s="49">
        <v>4.49</v>
      </c>
      <c r="H1447" s="6">
        <v>22100</v>
      </c>
      <c r="I1447" s="6">
        <v>12000</v>
      </c>
    </row>
    <row r="1448" spans="1:9" x14ac:dyDescent="0.25">
      <c r="A1448" t="s">
        <v>55</v>
      </c>
      <c r="B1448" s="1">
        <v>550819</v>
      </c>
      <c r="C1448" s="2">
        <v>45396</v>
      </c>
      <c r="D1448" s="3">
        <f t="shared" si="22"/>
        <v>45396</v>
      </c>
      <c r="E1448" s="1" t="s">
        <v>43</v>
      </c>
      <c r="F1448" s="4">
        <v>0.38194444444444442</v>
      </c>
      <c r="G1448" s="49">
        <v>4.33</v>
      </c>
      <c r="H1448" s="6">
        <v>22100</v>
      </c>
      <c r="I1448" s="6">
        <v>12000</v>
      </c>
    </row>
    <row r="1449" spans="1:9" x14ac:dyDescent="0.25">
      <c r="A1449" t="s">
        <v>55</v>
      </c>
      <c r="B1449" s="1">
        <v>550820</v>
      </c>
      <c r="C1449" s="2">
        <v>45396</v>
      </c>
      <c r="D1449" s="3">
        <f t="shared" si="22"/>
        <v>45396</v>
      </c>
      <c r="E1449" s="1" t="s">
        <v>105</v>
      </c>
      <c r="F1449" s="4">
        <v>0.39027777777777778</v>
      </c>
      <c r="G1449" s="49">
        <v>7.71</v>
      </c>
      <c r="H1449" s="6">
        <v>22100</v>
      </c>
      <c r="I1449" s="6">
        <v>12000</v>
      </c>
    </row>
    <row r="1450" spans="1:9" x14ac:dyDescent="0.25">
      <c r="A1450" t="s">
        <v>55</v>
      </c>
      <c r="B1450" s="1">
        <v>550824</v>
      </c>
      <c r="C1450" s="2">
        <v>45396</v>
      </c>
      <c r="D1450" s="3">
        <f t="shared" si="22"/>
        <v>45396</v>
      </c>
      <c r="E1450" s="1" t="s">
        <v>14</v>
      </c>
      <c r="F1450" s="4">
        <v>0.46388888888888891</v>
      </c>
      <c r="G1450" s="49">
        <v>3.5</v>
      </c>
      <c r="H1450" s="6">
        <v>22100</v>
      </c>
      <c r="I1450" s="6">
        <v>12000</v>
      </c>
    </row>
    <row r="1451" spans="1:9" x14ac:dyDescent="0.25">
      <c r="A1451" t="s">
        <v>55</v>
      </c>
      <c r="B1451" s="1">
        <v>550825</v>
      </c>
      <c r="C1451" s="2">
        <v>45396</v>
      </c>
      <c r="D1451" s="3">
        <f t="shared" si="22"/>
        <v>45396</v>
      </c>
      <c r="E1451" s="1" t="s">
        <v>172</v>
      </c>
      <c r="F1451" s="4">
        <v>0.47291666666666665</v>
      </c>
      <c r="G1451" s="49">
        <v>3.81</v>
      </c>
      <c r="H1451" s="6">
        <v>22100</v>
      </c>
      <c r="I1451" s="6">
        <v>12000</v>
      </c>
    </row>
    <row r="1452" spans="1:9" x14ac:dyDescent="0.25">
      <c r="A1452" t="s">
        <v>55</v>
      </c>
      <c r="B1452" s="1">
        <v>550829</v>
      </c>
      <c r="C1452" s="2">
        <v>45396</v>
      </c>
      <c r="D1452" s="3">
        <f t="shared" si="22"/>
        <v>45396</v>
      </c>
      <c r="E1452" s="1" t="s">
        <v>16</v>
      </c>
      <c r="F1452" s="4">
        <v>0.5083333333333333</v>
      </c>
      <c r="G1452" s="49">
        <v>5.42</v>
      </c>
      <c r="H1452" s="6">
        <v>22100</v>
      </c>
      <c r="I1452" s="6">
        <v>12000</v>
      </c>
    </row>
    <row r="1453" spans="1:9" x14ac:dyDescent="0.25">
      <c r="A1453" t="s">
        <v>55</v>
      </c>
      <c r="B1453" s="1">
        <v>550831</v>
      </c>
      <c r="C1453" s="2">
        <v>45396</v>
      </c>
      <c r="D1453" s="3">
        <f t="shared" si="22"/>
        <v>45396</v>
      </c>
      <c r="E1453" s="1" t="s">
        <v>22</v>
      </c>
      <c r="F1453" s="4">
        <v>0.52083333333333337</v>
      </c>
      <c r="G1453" s="49">
        <v>4.17</v>
      </c>
      <c r="H1453" s="6">
        <v>22100</v>
      </c>
      <c r="I1453" s="6">
        <v>12000</v>
      </c>
    </row>
    <row r="1454" spans="1:9" x14ac:dyDescent="0.25">
      <c r="A1454" t="s">
        <v>55</v>
      </c>
      <c r="B1454" s="1">
        <v>550832</v>
      </c>
      <c r="C1454" s="2">
        <v>45396</v>
      </c>
      <c r="D1454" s="3">
        <f t="shared" si="22"/>
        <v>45396</v>
      </c>
      <c r="E1454" s="1" t="s">
        <v>18</v>
      </c>
      <c r="F1454" s="4">
        <v>0.52638888888888891</v>
      </c>
      <c r="G1454" s="49">
        <v>4.45</v>
      </c>
      <c r="H1454" s="6">
        <v>22100</v>
      </c>
      <c r="I1454" s="6">
        <v>12000</v>
      </c>
    </row>
    <row r="1455" spans="1:9" x14ac:dyDescent="0.25">
      <c r="A1455" t="s">
        <v>55</v>
      </c>
      <c r="B1455" s="1">
        <v>550834</v>
      </c>
      <c r="C1455" s="2">
        <v>45396</v>
      </c>
      <c r="D1455" s="3">
        <f t="shared" si="22"/>
        <v>45396</v>
      </c>
      <c r="E1455" s="1" t="s">
        <v>12</v>
      </c>
      <c r="F1455" s="4">
        <v>0.53402777777777777</v>
      </c>
      <c r="G1455" s="49">
        <v>2.82</v>
      </c>
      <c r="H1455" s="6">
        <v>22100</v>
      </c>
      <c r="I1455" s="6">
        <v>12000</v>
      </c>
    </row>
    <row r="1456" spans="1:9" x14ac:dyDescent="0.25">
      <c r="A1456" t="s">
        <v>55</v>
      </c>
      <c r="B1456" s="1">
        <v>550835</v>
      </c>
      <c r="C1456" s="2">
        <v>45396</v>
      </c>
      <c r="D1456" s="3">
        <f t="shared" si="22"/>
        <v>45396</v>
      </c>
      <c r="E1456" s="1" t="s">
        <v>43</v>
      </c>
      <c r="F1456" s="4">
        <v>0.55069444444444449</v>
      </c>
      <c r="G1456" s="49">
        <v>5.12</v>
      </c>
      <c r="H1456" s="6">
        <v>22100</v>
      </c>
      <c r="I1456" s="6">
        <v>12000</v>
      </c>
    </row>
    <row r="1457" spans="1:9" x14ac:dyDescent="0.25">
      <c r="A1457" t="s">
        <v>55</v>
      </c>
      <c r="B1457" s="1">
        <v>550836</v>
      </c>
      <c r="C1457" s="2">
        <v>45396</v>
      </c>
      <c r="D1457" s="3">
        <f t="shared" si="22"/>
        <v>45396</v>
      </c>
      <c r="E1457" s="1" t="s">
        <v>54</v>
      </c>
      <c r="F1457" s="4">
        <v>0.55833333333333335</v>
      </c>
      <c r="G1457" s="49">
        <v>3.83</v>
      </c>
      <c r="H1457" s="6">
        <v>22100</v>
      </c>
      <c r="I1457" s="6">
        <v>12000</v>
      </c>
    </row>
    <row r="1458" spans="1:9" x14ac:dyDescent="0.25">
      <c r="A1458" t="s">
        <v>55</v>
      </c>
      <c r="B1458" s="1">
        <v>550837</v>
      </c>
      <c r="C1458" s="2">
        <v>45396</v>
      </c>
      <c r="D1458" s="3">
        <f t="shared" si="22"/>
        <v>45396</v>
      </c>
      <c r="E1458" s="1" t="s">
        <v>105</v>
      </c>
      <c r="F1458" s="4">
        <v>0.55902777777777779</v>
      </c>
      <c r="G1458" s="49">
        <v>6.37</v>
      </c>
      <c r="H1458" s="6">
        <v>22100</v>
      </c>
      <c r="I1458" s="6">
        <v>12000</v>
      </c>
    </row>
    <row r="1459" spans="1:9" x14ac:dyDescent="0.25">
      <c r="A1459" t="s">
        <v>55</v>
      </c>
      <c r="B1459" s="1">
        <v>550839</v>
      </c>
      <c r="C1459" s="2">
        <v>45396</v>
      </c>
      <c r="D1459" s="3">
        <f t="shared" si="22"/>
        <v>45396</v>
      </c>
      <c r="E1459" s="1" t="s">
        <v>14</v>
      </c>
      <c r="F1459" s="4">
        <v>0.60138888888888886</v>
      </c>
      <c r="G1459" s="49">
        <v>4.34</v>
      </c>
      <c r="H1459" s="6">
        <v>22100</v>
      </c>
      <c r="I1459" s="6">
        <v>12000</v>
      </c>
    </row>
    <row r="1460" spans="1:9" x14ac:dyDescent="0.25">
      <c r="A1460" t="s">
        <v>55</v>
      </c>
      <c r="B1460" s="1">
        <v>550841</v>
      </c>
      <c r="C1460" s="2">
        <v>45396</v>
      </c>
      <c r="D1460" s="3">
        <f t="shared" si="22"/>
        <v>45396</v>
      </c>
      <c r="E1460" s="1" t="s">
        <v>46</v>
      </c>
      <c r="F1460" s="4">
        <v>0.63055555555555554</v>
      </c>
      <c r="G1460" s="49">
        <v>4.45</v>
      </c>
      <c r="H1460" s="6">
        <v>22100</v>
      </c>
      <c r="I1460" s="6">
        <v>12000</v>
      </c>
    </row>
    <row r="1461" spans="1:9" x14ac:dyDescent="0.25">
      <c r="A1461" t="s">
        <v>55</v>
      </c>
      <c r="B1461" s="1">
        <v>550842</v>
      </c>
      <c r="C1461" s="2">
        <v>45396</v>
      </c>
      <c r="D1461" s="3">
        <f t="shared" si="22"/>
        <v>45396</v>
      </c>
      <c r="E1461" s="1" t="s">
        <v>172</v>
      </c>
      <c r="F1461" s="4">
        <v>0.64097222222222228</v>
      </c>
      <c r="G1461" s="49">
        <v>4.38</v>
      </c>
      <c r="H1461" s="6">
        <v>22100</v>
      </c>
      <c r="I1461" s="6">
        <v>12000</v>
      </c>
    </row>
    <row r="1462" spans="1:9" x14ac:dyDescent="0.25">
      <c r="A1462" t="s">
        <v>55</v>
      </c>
      <c r="B1462" s="1">
        <v>550843</v>
      </c>
      <c r="C1462" s="2">
        <v>45396</v>
      </c>
      <c r="D1462" s="3">
        <f t="shared" si="22"/>
        <v>45396</v>
      </c>
      <c r="E1462" s="1" t="s">
        <v>29</v>
      </c>
      <c r="F1462" s="4">
        <v>0.6479166666666667</v>
      </c>
      <c r="G1462" s="49">
        <v>0.28000000000000003</v>
      </c>
      <c r="H1462" s="6">
        <v>22100</v>
      </c>
      <c r="I1462" s="6">
        <v>12000</v>
      </c>
    </row>
    <row r="1463" spans="1:9" x14ac:dyDescent="0.25">
      <c r="A1463" t="s">
        <v>55</v>
      </c>
      <c r="B1463" s="1">
        <v>550844</v>
      </c>
      <c r="C1463" s="2">
        <v>45396</v>
      </c>
      <c r="D1463" s="3">
        <f t="shared" si="22"/>
        <v>45396</v>
      </c>
      <c r="E1463" s="1" t="s">
        <v>31</v>
      </c>
      <c r="F1463" s="4">
        <v>0.65902777777777777</v>
      </c>
      <c r="G1463" s="49">
        <v>5.74</v>
      </c>
      <c r="H1463" s="6">
        <v>22100</v>
      </c>
      <c r="I1463" s="6">
        <v>12000</v>
      </c>
    </row>
    <row r="1464" spans="1:9" x14ac:dyDescent="0.25">
      <c r="A1464" t="s">
        <v>55</v>
      </c>
      <c r="B1464" s="1">
        <v>550845</v>
      </c>
      <c r="C1464" s="2">
        <v>45396</v>
      </c>
      <c r="D1464" s="3">
        <f t="shared" si="22"/>
        <v>45396</v>
      </c>
      <c r="E1464" s="1" t="s">
        <v>54</v>
      </c>
      <c r="F1464" s="4">
        <v>0.67013888888888884</v>
      </c>
      <c r="G1464" s="49">
        <v>0.81</v>
      </c>
      <c r="H1464" s="6">
        <v>22100</v>
      </c>
      <c r="I1464" s="6">
        <v>12000</v>
      </c>
    </row>
    <row r="1465" spans="1:9" x14ac:dyDescent="0.25">
      <c r="A1465" t="s">
        <v>55</v>
      </c>
      <c r="B1465" s="1">
        <v>550846</v>
      </c>
      <c r="C1465" s="2">
        <v>45396</v>
      </c>
      <c r="D1465" s="3">
        <f t="shared" si="22"/>
        <v>45396</v>
      </c>
      <c r="E1465" s="1" t="s">
        <v>22</v>
      </c>
      <c r="F1465" s="4">
        <v>0.6743055555555556</v>
      </c>
      <c r="G1465" s="49">
        <v>4.7699999999999996</v>
      </c>
      <c r="H1465" s="6">
        <v>22100</v>
      </c>
      <c r="I1465" s="6">
        <v>12000</v>
      </c>
    </row>
    <row r="1466" spans="1:9" x14ac:dyDescent="0.25">
      <c r="A1466" t="s">
        <v>55</v>
      </c>
      <c r="B1466" s="1">
        <v>550847</v>
      </c>
      <c r="C1466" s="2">
        <v>45396</v>
      </c>
      <c r="D1466" s="3">
        <f t="shared" si="22"/>
        <v>45396</v>
      </c>
      <c r="E1466" s="1" t="s">
        <v>43</v>
      </c>
      <c r="F1466" s="4">
        <v>0.67569444444444449</v>
      </c>
      <c r="G1466" s="49">
        <v>3.2</v>
      </c>
      <c r="H1466" s="6">
        <v>22100</v>
      </c>
      <c r="I1466" s="6">
        <v>12000</v>
      </c>
    </row>
    <row r="1467" spans="1:9" x14ac:dyDescent="0.25">
      <c r="A1467" t="s">
        <v>55</v>
      </c>
      <c r="B1467" s="1">
        <v>550848</v>
      </c>
      <c r="C1467" s="2">
        <v>45396</v>
      </c>
      <c r="D1467" s="3">
        <f t="shared" si="22"/>
        <v>45396</v>
      </c>
      <c r="E1467" s="1" t="s">
        <v>105</v>
      </c>
      <c r="F1467" s="4">
        <v>0.67708333333333337</v>
      </c>
      <c r="G1467" s="49">
        <v>3.29</v>
      </c>
      <c r="H1467" s="6">
        <v>22100</v>
      </c>
      <c r="I1467" s="6">
        <v>12000</v>
      </c>
    </row>
    <row r="1468" spans="1:9" x14ac:dyDescent="0.25">
      <c r="A1468" t="s">
        <v>55</v>
      </c>
      <c r="B1468" s="1">
        <v>550849</v>
      </c>
      <c r="C1468" s="2">
        <v>45396</v>
      </c>
      <c r="D1468" s="3">
        <f t="shared" si="22"/>
        <v>45396</v>
      </c>
      <c r="E1468" s="1" t="s">
        <v>16</v>
      </c>
      <c r="F1468" s="4">
        <v>0.67777777777777781</v>
      </c>
      <c r="G1468" s="49">
        <v>4.96</v>
      </c>
      <c r="H1468" s="6">
        <v>22100</v>
      </c>
      <c r="I1468" s="6">
        <v>12000</v>
      </c>
    </row>
    <row r="1469" spans="1:9" x14ac:dyDescent="0.25">
      <c r="A1469" t="s">
        <v>55</v>
      </c>
      <c r="B1469" s="1">
        <v>550850</v>
      </c>
      <c r="C1469" s="2">
        <v>45396</v>
      </c>
      <c r="D1469" s="3">
        <f t="shared" si="22"/>
        <v>45396</v>
      </c>
      <c r="E1469" s="1" t="s">
        <v>12</v>
      </c>
      <c r="F1469" s="4">
        <v>0.69027777777777777</v>
      </c>
      <c r="G1469" s="49">
        <v>4.47</v>
      </c>
      <c r="H1469" s="6">
        <v>22100</v>
      </c>
      <c r="I1469" s="6">
        <v>12000</v>
      </c>
    </row>
    <row r="1470" spans="1:9" x14ac:dyDescent="0.25">
      <c r="A1470" t="s">
        <v>55</v>
      </c>
      <c r="B1470" s="1">
        <v>550851</v>
      </c>
      <c r="C1470" s="2">
        <v>45396</v>
      </c>
      <c r="D1470" s="3">
        <f t="shared" si="22"/>
        <v>45396</v>
      </c>
      <c r="E1470" s="1" t="s">
        <v>18</v>
      </c>
      <c r="F1470" s="4">
        <v>0.69374999999999998</v>
      </c>
      <c r="G1470" s="49">
        <v>4.9800000000000004</v>
      </c>
      <c r="H1470" s="6">
        <v>22100</v>
      </c>
      <c r="I1470" s="6">
        <v>12000</v>
      </c>
    </row>
    <row r="1471" spans="1:9" x14ac:dyDescent="0.25">
      <c r="A1471" t="s">
        <v>55</v>
      </c>
      <c r="B1471" s="1">
        <v>550852</v>
      </c>
      <c r="C1471" s="2">
        <v>45396</v>
      </c>
      <c r="D1471" s="3">
        <f t="shared" si="22"/>
        <v>45396</v>
      </c>
      <c r="E1471" s="1" t="s">
        <v>14</v>
      </c>
      <c r="F1471" s="4">
        <v>0.69444444444444442</v>
      </c>
      <c r="G1471" s="49">
        <v>1.47</v>
      </c>
      <c r="H1471" s="6">
        <v>22100</v>
      </c>
      <c r="I1471" s="6">
        <v>12000</v>
      </c>
    </row>
    <row r="1472" spans="1:9" x14ac:dyDescent="0.25">
      <c r="A1472" t="s">
        <v>9</v>
      </c>
      <c r="B1472" s="1">
        <v>550853</v>
      </c>
      <c r="C1472" s="2">
        <v>45397</v>
      </c>
      <c r="D1472" s="3">
        <f t="shared" si="22"/>
        <v>45397</v>
      </c>
      <c r="E1472" s="1" t="s">
        <v>10</v>
      </c>
      <c r="F1472" s="4">
        <v>0.16666666666666666</v>
      </c>
      <c r="G1472" s="49">
        <v>9.57</v>
      </c>
      <c r="H1472" s="6">
        <v>22100</v>
      </c>
      <c r="I1472" s="6">
        <v>12000</v>
      </c>
    </row>
    <row r="1473" spans="1:9" x14ac:dyDescent="0.25">
      <c r="A1473" t="s">
        <v>37</v>
      </c>
      <c r="B1473" s="1">
        <v>550882</v>
      </c>
      <c r="C1473" s="2">
        <v>45397</v>
      </c>
      <c r="D1473" s="3">
        <f t="shared" ref="D1473:D1536" si="23">+C1473</f>
        <v>45397</v>
      </c>
      <c r="E1473" s="1" t="s">
        <v>14</v>
      </c>
      <c r="F1473" s="4">
        <v>0.32083333333333336</v>
      </c>
      <c r="G1473" s="49">
        <v>10.55</v>
      </c>
      <c r="H1473" s="6">
        <v>22100</v>
      </c>
      <c r="I1473" s="6">
        <v>12000</v>
      </c>
    </row>
    <row r="1474" spans="1:9" x14ac:dyDescent="0.25">
      <c r="A1474" t="s">
        <v>39</v>
      </c>
      <c r="B1474" s="1">
        <v>550889</v>
      </c>
      <c r="C1474" s="2">
        <v>45397</v>
      </c>
      <c r="D1474" s="3">
        <f t="shared" si="23"/>
        <v>45397</v>
      </c>
      <c r="E1474" s="1" t="s">
        <v>12</v>
      </c>
      <c r="F1474" s="4">
        <v>0.3298611111111111</v>
      </c>
      <c r="G1474" s="49">
        <v>9.36</v>
      </c>
      <c r="H1474" s="6">
        <v>22100</v>
      </c>
      <c r="I1474" s="6">
        <v>12000</v>
      </c>
    </row>
    <row r="1475" spans="1:9" x14ac:dyDescent="0.25">
      <c r="A1475" t="s">
        <v>36</v>
      </c>
      <c r="B1475" s="1">
        <v>550890</v>
      </c>
      <c r="C1475" s="2">
        <v>45397</v>
      </c>
      <c r="D1475" s="3">
        <f t="shared" si="23"/>
        <v>45397</v>
      </c>
      <c r="E1475" s="1" t="s">
        <v>172</v>
      </c>
      <c r="F1475" s="4">
        <v>0.33055555555555555</v>
      </c>
      <c r="G1475" s="49">
        <v>12.86</v>
      </c>
      <c r="H1475" s="6">
        <v>22100</v>
      </c>
      <c r="I1475" s="6">
        <v>12000</v>
      </c>
    </row>
    <row r="1476" spans="1:9" x14ac:dyDescent="0.25">
      <c r="A1476" t="s">
        <v>36</v>
      </c>
      <c r="B1476" s="1">
        <v>550911</v>
      </c>
      <c r="C1476" s="2">
        <v>45397</v>
      </c>
      <c r="D1476" s="3">
        <f t="shared" si="23"/>
        <v>45397</v>
      </c>
      <c r="E1476" s="1" t="s">
        <v>46</v>
      </c>
      <c r="F1476" s="4">
        <v>0.3888888888888889</v>
      </c>
      <c r="G1476" s="49">
        <v>4.7</v>
      </c>
      <c r="H1476" s="6">
        <v>22100</v>
      </c>
      <c r="I1476" s="6">
        <v>12000</v>
      </c>
    </row>
    <row r="1477" spans="1:9" x14ac:dyDescent="0.25">
      <c r="A1477" t="s">
        <v>38</v>
      </c>
      <c r="B1477" s="1">
        <v>550912</v>
      </c>
      <c r="C1477" s="2">
        <v>45397</v>
      </c>
      <c r="D1477" s="3">
        <f t="shared" si="23"/>
        <v>45397</v>
      </c>
      <c r="E1477" s="1" t="s">
        <v>16</v>
      </c>
      <c r="F1477" s="4">
        <v>0.3923611111111111</v>
      </c>
      <c r="G1477" s="49">
        <v>14.21</v>
      </c>
      <c r="H1477" s="6">
        <v>22100</v>
      </c>
      <c r="I1477" s="6">
        <v>12000</v>
      </c>
    </row>
    <row r="1478" spans="1:9" x14ac:dyDescent="0.25">
      <c r="A1478" t="s">
        <v>37</v>
      </c>
      <c r="B1478" s="1">
        <v>550971</v>
      </c>
      <c r="C1478" s="2">
        <v>45397</v>
      </c>
      <c r="D1478" s="3">
        <f t="shared" si="23"/>
        <v>45397</v>
      </c>
      <c r="E1478" s="1" t="s">
        <v>14</v>
      </c>
      <c r="F1478" s="4">
        <v>0.49930555555555556</v>
      </c>
      <c r="G1478" s="49">
        <v>9.93</v>
      </c>
      <c r="H1478" s="6">
        <v>22100</v>
      </c>
      <c r="I1478" s="6">
        <v>12000</v>
      </c>
    </row>
    <row r="1479" spans="1:9" x14ac:dyDescent="0.25">
      <c r="A1479" t="s">
        <v>39</v>
      </c>
      <c r="B1479" s="1">
        <v>550993</v>
      </c>
      <c r="C1479" s="2">
        <v>45397</v>
      </c>
      <c r="D1479" s="3">
        <f t="shared" si="23"/>
        <v>45397</v>
      </c>
      <c r="E1479" s="1" t="s">
        <v>12</v>
      </c>
      <c r="F1479" s="4">
        <v>0.54652777777777772</v>
      </c>
      <c r="G1479" s="49">
        <v>11.55</v>
      </c>
      <c r="H1479" s="6">
        <v>22100</v>
      </c>
      <c r="I1479" s="6">
        <v>12000</v>
      </c>
    </row>
    <row r="1480" spans="1:9" x14ac:dyDescent="0.25">
      <c r="A1480" t="s">
        <v>36</v>
      </c>
      <c r="B1480" s="1">
        <v>551002</v>
      </c>
      <c r="C1480" s="2">
        <v>45397</v>
      </c>
      <c r="D1480" s="3">
        <f t="shared" si="23"/>
        <v>45397</v>
      </c>
      <c r="E1480" s="1" t="s">
        <v>172</v>
      </c>
      <c r="F1480" s="4">
        <v>0.56041666666666667</v>
      </c>
      <c r="G1480" s="49">
        <v>13.49</v>
      </c>
      <c r="H1480" s="6">
        <v>22100</v>
      </c>
      <c r="I1480" s="6">
        <v>12000</v>
      </c>
    </row>
    <row r="1481" spans="1:9" x14ac:dyDescent="0.25">
      <c r="A1481" t="s">
        <v>260</v>
      </c>
      <c r="B1481" s="1">
        <v>551011</v>
      </c>
      <c r="C1481" s="2">
        <v>45397</v>
      </c>
      <c r="D1481" s="3">
        <f t="shared" si="23"/>
        <v>45397</v>
      </c>
      <c r="E1481" s="1" t="s">
        <v>29</v>
      </c>
      <c r="F1481" s="4">
        <v>0.58194444444444449</v>
      </c>
      <c r="G1481" s="49">
        <v>1.84</v>
      </c>
      <c r="H1481" s="6">
        <v>22100</v>
      </c>
      <c r="I1481" s="6">
        <v>12000</v>
      </c>
    </row>
    <row r="1482" spans="1:9" x14ac:dyDescent="0.25">
      <c r="A1482" t="s">
        <v>23</v>
      </c>
      <c r="B1482" s="1">
        <v>551055</v>
      </c>
      <c r="C1482" s="2">
        <v>45397</v>
      </c>
      <c r="D1482" s="3">
        <f t="shared" si="23"/>
        <v>45397</v>
      </c>
      <c r="E1482" s="1" t="s">
        <v>16</v>
      </c>
      <c r="F1482" s="4">
        <v>0.83680555555555558</v>
      </c>
      <c r="G1482" s="49">
        <v>6.24</v>
      </c>
      <c r="H1482" s="6">
        <v>22100</v>
      </c>
      <c r="I1482" s="6">
        <v>12000</v>
      </c>
    </row>
    <row r="1483" spans="1:9" x14ac:dyDescent="0.25">
      <c r="A1483" t="s">
        <v>23</v>
      </c>
      <c r="B1483" s="1">
        <v>551056</v>
      </c>
      <c r="C1483" s="2">
        <v>45397</v>
      </c>
      <c r="D1483" s="3">
        <f t="shared" si="23"/>
        <v>45397</v>
      </c>
      <c r="E1483" s="1" t="s">
        <v>44</v>
      </c>
      <c r="F1483" s="4">
        <v>0.83958333333333335</v>
      </c>
      <c r="G1483" s="49">
        <v>6.65</v>
      </c>
      <c r="H1483" s="6">
        <v>22100</v>
      </c>
      <c r="I1483" s="6">
        <v>12000</v>
      </c>
    </row>
    <row r="1484" spans="1:9" x14ac:dyDescent="0.25">
      <c r="A1484" t="s">
        <v>23</v>
      </c>
      <c r="B1484" s="1">
        <v>551059</v>
      </c>
      <c r="C1484" s="2">
        <v>45397</v>
      </c>
      <c r="D1484" s="3">
        <f t="shared" si="23"/>
        <v>45397</v>
      </c>
      <c r="E1484" s="1" t="s">
        <v>12</v>
      </c>
      <c r="F1484" s="4">
        <v>0.85763888888888884</v>
      </c>
      <c r="G1484" s="49">
        <v>7.58</v>
      </c>
      <c r="H1484" s="6">
        <v>22100</v>
      </c>
      <c r="I1484" s="6">
        <v>12000</v>
      </c>
    </row>
    <row r="1485" spans="1:9" x14ac:dyDescent="0.25">
      <c r="A1485" t="s">
        <v>23</v>
      </c>
      <c r="B1485" s="1">
        <v>551060</v>
      </c>
      <c r="C1485" s="2">
        <v>45397</v>
      </c>
      <c r="D1485" s="3">
        <f t="shared" si="23"/>
        <v>45397</v>
      </c>
      <c r="E1485" s="1" t="s">
        <v>261</v>
      </c>
      <c r="F1485" s="4">
        <v>0.87013888888888891</v>
      </c>
      <c r="G1485" s="49">
        <v>8.14</v>
      </c>
      <c r="H1485" s="6">
        <v>22100</v>
      </c>
      <c r="I1485" s="6">
        <v>12000</v>
      </c>
    </row>
    <row r="1486" spans="1:9" x14ac:dyDescent="0.25">
      <c r="A1486" t="s">
        <v>13</v>
      </c>
      <c r="B1486" s="1">
        <v>551094</v>
      </c>
      <c r="C1486" s="2">
        <v>45398</v>
      </c>
      <c r="D1486" s="3">
        <f t="shared" si="23"/>
        <v>45398</v>
      </c>
      <c r="E1486" s="1" t="s">
        <v>14</v>
      </c>
      <c r="F1486" s="4">
        <v>0.34722222222222221</v>
      </c>
      <c r="G1486" s="49">
        <v>11.43</v>
      </c>
      <c r="H1486" s="6">
        <v>22100</v>
      </c>
      <c r="I1486" s="6">
        <v>12000</v>
      </c>
    </row>
    <row r="1487" spans="1:9" x14ac:dyDescent="0.25">
      <c r="A1487" t="s">
        <v>11</v>
      </c>
      <c r="B1487" s="1">
        <v>551096</v>
      </c>
      <c r="C1487" s="2">
        <v>45398</v>
      </c>
      <c r="D1487" s="3">
        <f t="shared" si="23"/>
        <v>45398</v>
      </c>
      <c r="E1487" s="1" t="s">
        <v>12</v>
      </c>
      <c r="F1487" s="4">
        <v>0.34791666666666665</v>
      </c>
      <c r="G1487" s="49">
        <v>12.28</v>
      </c>
      <c r="H1487" s="6">
        <v>22100</v>
      </c>
      <c r="I1487" s="6">
        <v>12000</v>
      </c>
    </row>
    <row r="1488" spans="1:9" x14ac:dyDescent="0.25">
      <c r="A1488" t="s">
        <v>17</v>
      </c>
      <c r="B1488" s="1">
        <v>551103</v>
      </c>
      <c r="C1488" s="2">
        <v>45398</v>
      </c>
      <c r="D1488" s="3">
        <f t="shared" si="23"/>
        <v>45398</v>
      </c>
      <c r="E1488" s="1" t="s">
        <v>172</v>
      </c>
      <c r="F1488" s="4">
        <v>0.35555555555555557</v>
      </c>
      <c r="G1488" s="49">
        <v>13.49</v>
      </c>
      <c r="H1488" s="6">
        <v>22100</v>
      </c>
      <c r="I1488" s="6">
        <v>12000</v>
      </c>
    </row>
    <row r="1489" spans="1:9" x14ac:dyDescent="0.25">
      <c r="A1489" t="s">
        <v>15</v>
      </c>
      <c r="B1489" s="1">
        <v>551108</v>
      </c>
      <c r="C1489" s="2">
        <v>45398</v>
      </c>
      <c r="D1489" s="3">
        <f t="shared" si="23"/>
        <v>45398</v>
      </c>
      <c r="E1489" s="1" t="s">
        <v>172</v>
      </c>
      <c r="F1489" s="4">
        <v>0.36249999999999999</v>
      </c>
      <c r="G1489" s="49">
        <v>10.95</v>
      </c>
      <c r="H1489" s="6">
        <v>22100</v>
      </c>
      <c r="I1489" s="6">
        <v>12000</v>
      </c>
    </row>
    <row r="1490" spans="1:9" x14ac:dyDescent="0.25">
      <c r="A1490" t="s">
        <v>13</v>
      </c>
      <c r="B1490" s="1">
        <v>551194</v>
      </c>
      <c r="C1490" s="2">
        <v>45398</v>
      </c>
      <c r="D1490" s="3">
        <f t="shared" si="23"/>
        <v>45398</v>
      </c>
      <c r="E1490" s="1" t="s">
        <v>14</v>
      </c>
      <c r="F1490" s="4">
        <v>0.52430555555555558</v>
      </c>
      <c r="G1490" s="49">
        <v>9.34</v>
      </c>
      <c r="H1490" s="6">
        <v>22100</v>
      </c>
      <c r="I1490" s="6">
        <v>12000</v>
      </c>
    </row>
    <row r="1491" spans="1:9" x14ac:dyDescent="0.25">
      <c r="A1491" t="s">
        <v>17</v>
      </c>
      <c r="B1491" s="1">
        <v>551202</v>
      </c>
      <c r="C1491" s="2">
        <v>45398</v>
      </c>
      <c r="D1491" s="3">
        <f t="shared" si="23"/>
        <v>45398</v>
      </c>
      <c r="E1491" s="1" t="s">
        <v>172</v>
      </c>
      <c r="F1491" s="4">
        <v>0.53680555555555554</v>
      </c>
      <c r="G1491" s="49">
        <v>13.94</v>
      </c>
      <c r="H1491" s="6">
        <v>22100</v>
      </c>
      <c r="I1491" s="6">
        <v>12000</v>
      </c>
    </row>
    <row r="1492" spans="1:9" x14ac:dyDescent="0.25">
      <c r="A1492" s="56" t="s">
        <v>11</v>
      </c>
      <c r="B1492" s="57">
        <v>551219</v>
      </c>
      <c r="C1492" s="58">
        <v>45398</v>
      </c>
      <c r="D1492" s="3">
        <f t="shared" si="23"/>
        <v>45398</v>
      </c>
      <c r="E1492" s="57" t="s">
        <v>12</v>
      </c>
      <c r="F1492" s="59">
        <v>0.55972222222222223</v>
      </c>
      <c r="G1492" s="101">
        <v>10.75</v>
      </c>
      <c r="H1492" s="6">
        <v>22100</v>
      </c>
      <c r="I1492" s="6">
        <v>12000</v>
      </c>
    </row>
    <row r="1493" spans="1:9" x14ac:dyDescent="0.25">
      <c r="A1493" s="7" t="s">
        <v>19</v>
      </c>
      <c r="B1493" s="8">
        <v>551220</v>
      </c>
      <c r="C1493" s="9">
        <v>45398</v>
      </c>
      <c r="D1493" s="3">
        <f t="shared" si="23"/>
        <v>45398</v>
      </c>
      <c r="E1493" s="8" t="s">
        <v>46</v>
      </c>
      <c r="F1493" s="10">
        <v>0.5708333333333333</v>
      </c>
      <c r="G1493" s="64">
        <v>6.43</v>
      </c>
      <c r="H1493" s="6">
        <v>22100</v>
      </c>
      <c r="I1493" s="6">
        <v>12000</v>
      </c>
    </row>
    <row r="1494" spans="1:9" x14ac:dyDescent="0.25">
      <c r="A1494" t="s">
        <v>15</v>
      </c>
      <c r="B1494" s="1">
        <v>551226</v>
      </c>
      <c r="C1494" s="2">
        <v>45398</v>
      </c>
      <c r="D1494" s="3">
        <f t="shared" si="23"/>
        <v>45398</v>
      </c>
      <c r="E1494" s="1" t="s">
        <v>16</v>
      </c>
      <c r="F1494" s="4">
        <v>0.5805555555555556</v>
      </c>
      <c r="G1494" s="49">
        <v>12.6</v>
      </c>
      <c r="H1494" s="6">
        <v>22100</v>
      </c>
      <c r="I1494" s="6">
        <v>12000</v>
      </c>
    </row>
    <row r="1495" spans="1:9" x14ac:dyDescent="0.25">
      <c r="A1495" t="s">
        <v>17</v>
      </c>
      <c r="B1495" s="1">
        <v>551229</v>
      </c>
      <c r="C1495" s="2">
        <v>45398</v>
      </c>
      <c r="D1495" s="3">
        <f t="shared" si="23"/>
        <v>45398</v>
      </c>
      <c r="E1495" s="1" t="s">
        <v>29</v>
      </c>
      <c r="F1495" s="4">
        <v>0.58472222222222225</v>
      </c>
      <c r="G1495" s="49">
        <v>1.45</v>
      </c>
      <c r="H1495" s="6">
        <v>22100</v>
      </c>
      <c r="I1495" s="6">
        <v>12000</v>
      </c>
    </row>
    <row r="1496" spans="1:9" x14ac:dyDescent="0.25">
      <c r="A1496" t="s">
        <v>11</v>
      </c>
      <c r="B1496" s="1">
        <v>551268</v>
      </c>
      <c r="C1496" s="2">
        <v>45398</v>
      </c>
      <c r="D1496" s="3">
        <f t="shared" si="23"/>
        <v>45398</v>
      </c>
      <c r="E1496" s="1" t="s">
        <v>59</v>
      </c>
      <c r="F1496" s="4">
        <v>0.69166666666666665</v>
      </c>
      <c r="G1496" s="49">
        <v>8.1999999999999993</v>
      </c>
      <c r="H1496" s="6">
        <v>22100</v>
      </c>
      <c r="I1496" s="6">
        <v>12000</v>
      </c>
    </row>
    <row r="1497" spans="1:9" x14ac:dyDescent="0.25">
      <c r="A1497" t="s">
        <v>11</v>
      </c>
      <c r="B1497" s="1">
        <v>551272</v>
      </c>
      <c r="C1497" s="2">
        <v>45398</v>
      </c>
      <c r="D1497" s="3">
        <f t="shared" si="23"/>
        <v>45398</v>
      </c>
      <c r="E1497" s="1" t="s">
        <v>12</v>
      </c>
      <c r="F1497" s="4">
        <v>0.70347222222222228</v>
      </c>
      <c r="G1497" s="49">
        <v>2.65</v>
      </c>
      <c r="H1497" s="6">
        <v>22100</v>
      </c>
      <c r="I1497" s="6">
        <v>12000</v>
      </c>
    </row>
    <row r="1498" spans="1:9" x14ac:dyDescent="0.25">
      <c r="A1498" t="s">
        <v>13</v>
      </c>
      <c r="B1498" s="1">
        <v>551282</v>
      </c>
      <c r="C1498" s="2">
        <v>45398</v>
      </c>
      <c r="D1498" s="3">
        <f t="shared" si="23"/>
        <v>45398</v>
      </c>
      <c r="E1498" s="1" t="s">
        <v>14</v>
      </c>
      <c r="F1498" s="4">
        <v>0.74444444444444446</v>
      </c>
      <c r="G1498" s="49">
        <v>8.26</v>
      </c>
      <c r="H1498" s="6">
        <v>22100</v>
      </c>
      <c r="I1498" s="6">
        <v>12000</v>
      </c>
    </row>
    <row r="1499" spans="1:9" x14ac:dyDescent="0.25">
      <c r="A1499" s="7" t="s">
        <v>19</v>
      </c>
      <c r="B1499" s="8">
        <v>551285</v>
      </c>
      <c r="C1499" s="9">
        <v>45398</v>
      </c>
      <c r="D1499" s="3">
        <f t="shared" si="23"/>
        <v>45398</v>
      </c>
      <c r="E1499" s="8" t="s">
        <v>52</v>
      </c>
      <c r="F1499" s="10">
        <v>0.75347222222222221</v>
      </c>
      <c r="G1499" s="64">
        <v>6.45</v>
      </c>
      <c r="H1499" s="6">
        <v>22100</v>
      </c>
      <c r="I1499" s="6">
        <v>12000</v>
      </c>
    </row>
    <row r="1500" spans="1:9" x14ac:dyDescent="0.25">
      <c r="A1500" t="s">
        <v>17</v>
      </c>
      <c r="B1500" s="1">
        <v>551289</v>
      </c>
      <c r="C1500" s="2">
        <v>45398</v>
      </c>
      <c r="D1500" s="3">
        <f t="shared" si="23"/>
        <v>45398</v>
      </c>
      <c r="E1500" s="1" t="s">
        <v>32</v>
      </c>
      <c r="F1500" s="4">
        <v>0.76736111111111116</v>
      </c>
      <c r="G1500" s="49">
        <v>9.6199999999999992</v>
      </c>
      <c r="H1500" s="6">
        <v>22100</v>
      </c>
      <c r="I1500" s="6">
        <v>12000</v>
      </c>
    </row>
    <row r="1501" spans="1:9" x14ac:dyDescent="0.25">
      <c r="A1501" t="s">
        <v>23</v>
      </c>
      <c r="B1501" s="1">
        <v>551296</v>
      </c>
      <c r="C1501" s="2">
        <v>45398</v>
      </c>
      <c r="D1501" s="3">
        <f t="shared" si="23"/>
        <v>45398</v>
      </c>
      <c r="E1501" s="1" t="s">
        <v>34</v>
      </c>
      <c r="F1501" s="4">
        <v>0.81111111111111112</v>
      </c>
      <c r="G1501" s="49">
        <v>5.7</v>
      </c>
      <c r="H1501" s="6">
        <v>22100</v>
      </c>
      <c r="I1501" s="6">
        <v>12000</v>
      </c>
    </row>
    <row r="1502" spans="1:9" x14ac:dyDescent="0.25">
      <c r="A1502" t="s">
        <v>17</v>
      </c>
      <c r="B1502" s="1">
        <v>551308</v>
      </c>
      <c r="C1502" s="2">
        <v>45398</v>
      </c>
      <c r="D1502" s="3">
        <f t="shared" si="23"/>
        <v>45398</v>
      </c>
      <c r="E1502" s="1" t="s">
        <v>172</v>
      </c>
      <c r="F1502" s="4">
        <v>0.86736111111111114</v>
      </c>
      <c r="G1502" s="49">
        <v>10.67</v>
      </c>
      <c r="H1502" s="6">
        <v>22100</v>
      </c>
      <c r="I1502" s="6">
        <v>12000</v>
      </c>
    </row>
    <row r="1503" spans="1:9" x14ac:dyDescent="0.25">
      <c r="A1503" t="s">
        <v>15</v>
      </c>
      <c r="B1503" s="1">
        <v>551311</v>
      </c>
      <c r="C1503" s="2">
        <v>45398</v>
      </c>
      <c r="D1503" s="3">
        <f t="shared" si="23"/>
        <v>45398</v>
      </c>
      <c r="E1503" s="1" t="s">
        <v>46</v>
      </c>
      <c r="F1503" s="4">
        <v>0.95763888888888893</v>
      </c>
      <c r="G1503" s="49">
        <v>7.49</v>
      </c>
      <c r="H1503" s="6">
        <v>22100</v>
      </c>
      <c r="I1503" s="6">
        <v>12000</v>
      </c>
    </row>
    <row r="1504" spans="1:9" x14ac:dyDescent="0.25">
      <c r="A1504" t="s">
        <v>15</v>
      </c>
      <c r="B1504" s="1">
        <v>551312</v>
      </c>
      <c r="C1504" s="2">
        <v>45398</v>
      </c>
      <c r="D1504" s="3">
        <f t="shared" si="23"/>
        <v>45398</v>
      </c>
      <c r="E1504" s="1" t="s">
        <v>16</v>
      </c>
      <c r="F1504" s="4">
        <v>0.95902777777777781</v>
      </c>
      <c r="G1504" s="49">
        <v>11.34</v>
      </c>
      <c r="H1504" s="6">
        <v>22100</v>
      </c>
      <c r="I1504" s="6">
        <v>12000</v>
      </c>
    </row>
    <row r="1505" spans="1:9" x14ac:dyDescent="0.25">
      <c r="A1505" t="s">
        <v>24</v>
      </c>
      <c r="B1505" s="1">
        <v>551346</v>
      </c>
      <c r="C1505" s="2">
        <v>45399</v>
      </c>
      <c r="D1505" s="3">
        <f t="shared" si="23"/>
        <v>45399</v>
      </c>
      <c r="E1505" s="1" t="s">
        <v>172</v>
      </c>
      <c r="F1505" s="4">
        <v>0.3</v>
      </c>
      <c r="G1505" s="49">
        <v>12.8</v>
      </c>
      <c r="H1505" s="6">
        <v>22100</v>
      </c>
      <c r="I1505" s="6">
        <v>12000</v>
      </c>
    </row>
    <row r="1506" spans="1:9" x14ac:dyDescent="0.25">
      <c r="A1506" t="s">
        <v>9</v>
      </c>
      <c r="B1506" s="1">
        <v>551349</v>
      </c>
      <c r="C1506" s="2">
        <v>45399</v>
      </c>
      <c r="D1506" s="3">
        <f t="shared" si="23"/>
        <v>45399</v>
      </c>
      <c r="E1506" s="1" t="s">
        <v>32</v>
      </c>
      <c r="F1506" s="4">
        <v>0.31180555555555556</v>
      </c>
      <c r="G1506" s="49">
        <v>1.1399999999999999</v>
      </c>
      <c r="H1506" s="6">
        <v>22100</v>
      </c>
      <c r="I1506" s="6">
        <v>12000</v>
      </c>
    </row>
    <row r="1507" spans="1:9" x14ac:dyDescent="0.25">
      <c r="A1507" t="s">
        <v>25</v>
      </c>
      <c r="B1507" s="1">
        <v>551354</v>
      </c>
      <c r="C1507" s="2">
        <v>45399</v>
      </c>
      <c r="D1507" s="3">
        <f t="shared" si="23"/>
        <v>45399</v>
      </c>
      <c r="E1507" s="1" t="s">
        <v>14</v>
      </c>
      <c r="F1507" s="4">
        <v>0.31944444444444442</v>
      </c>
      <c r="G1507" s="49">
        <v>11.44</v>
      </c>
      <c r="H1507" s="6">
        <v>22100</v>
      </c>
      <c r="I1507" s="6">
        <v>12000</v>
      </c>
    </row>
    <row r="1508" spans="1:9" x14ac:dyDescent="0.25">
      <c r="A1508" t="s">
        <v>27</v>
      </c>
      <c r="B1508" s="1">
        <v>551364</v>
      </c>
      <c r="C1508" s="2">
        <v>45399</v>
      </c>
      <c r="D1508" s="3">
        <f t="shared" si="23"/>
        <v>45399</v>
      </c>
      <c r="E1508" s="1" t="s">
        <v>16</v>
      </c>
      <c r="F1508" s="4">
        <v>0.33819444444444446</v>
      </c>
      <c r="G1508" s="49">
        <v>12.62</v>
      </c>
      <c r="H1508" s="6">
        <v>22100</v>
      </c>
      <c r="I1508" s="6">
        <v>12000</v>
      </c>
    </row>
    <row r="1509" spans="1:9" x14ac:dyDescent="0.25">
      <c r="A1509" t="s">
        <v>26</v>
      </c>
      <c r="B1509" s="1">
        <v>551370</v>
      </c>
      <c r="C1509" s="2">
        <v>45399</v>
      </c>
      <c r="D1509" s="3">
        <f t="shared" si="23"/>
        <v>45399</v>
      </c>
      <c r="E1509" s="1" t="s">
        <v>12</v>
      </c>
      <c r="F1509" s="4">
        <v>0.3576388888888889</v>
      </c>
      <c r="G1509" s="49">
        <v>11.15</v>
      </c>
      <c r="H1509" s="6">
        <v>22100</v>
      </c>
      <c r="I1509" s="6">
        <v>12000</v>
      </c>
    </row>
    <row r="1510" spans="1:9" x14ac:dyDescent="0.25">
      <c r="A1510" t="s">
        <v>24</v>
      </c>
      <c r="B1510" s="1">
        <v>551402</v>
      </c>
      <c r="C1510" s="2">
        <v>45399</v>
      </c>
      <c r="D1510" s="3">
        <f t="shared" si="23"/>
        <v>45399</v>
      </c>
      <c r="E1510" s="1" t="s">
        <v>172</v>
      </c>
      <c r="F1510" s="4">
        <v>0.4284722222222222</v>
      </c>
      <c r="G1510" s="49">
        <v>10.130000000000001</v>
      </c>
      <c r="H1510" s="6">
        <v>22100</v>
      </c>
      <c r="I1510" s="6">
        <v>12000</v>
      </c>
    </row>
    <row r="1511" spans="1:9" x14ac:dyDescent="0.25">
      <c r="A1511" t="s">
        <v>25</v>
      </c>
      <c r="B1511" s="1">
        <v>551424</v>
      </c>
      <c r="C1511" s="2">
        <v>45399</v>
      </c>
      <c r="D1511" s="3">
        <f t="shared" si="23"/>
        <v>45399</v>
      </c>
      <c r="E1511" s="1" t="s">
        <v>14</v>
      </c>
      <c r="F1511" s="4">
        <v>0.45902777777777776</v>
      </c>
      <c r="G1511" s="49">
        <v>8.64</v>
      </c>
      <c r="H1511" s="6">
        <v>22100</v>
      </c>
      <c r="I1511" s="6">
        <v>12000</v>
      </c>
    </row>
    <row r="1512" spans="1:9" x14ac:dyDescent="0.25">
      <c r="A1512" t="s">
        <v>27</v>
      </c>
      <c r="B1512" s="1">
        <v>551450</v>
      </c>
      <c r="C1512" s="2">
        <v>45399</v>
      </c>
      <c r="D1512" s="3">
        <f t="shared" si="23"/>
        <v>45399</v>
      </c>
      <c r="E1512" s="1" t="s">
        <v>16</v>
      </c>
      <c r="F1512" s="4">
        <v>0.50486111111111109</v>
      </c>
      <c r="G1512" s="49">
        <v>12.01</v>
      </c>
      <c r="H1512" s="6">
        <v>22100</v>
      </c>
      <c r="I1512" s="6">
        <v>12000</v>
      </c>
    </row>
    <row r="1513" spans="1:9" x14ac:dyDescent="0.25">
      <c r="A1513" t="s">
        <v>26</v>
      </c>
      <c r="B1513" s="1">
        <v>551458</v>
      </c>
      <c r="C1513" s="2">
        <v>45399</v>
      </c>
      <c r="D1513" s="3">
        <f t="shared" si="23"/>
        <v>45399</v>
      </c>
      <c r="E1513" s="1" t="s">
        <v>12</v>
      </c>
      <c r="F1513" s="4">
        <v>0.52569444444444446</v>
      </c>
      <c r="G1513" s="49">
        <v>11.15</v>
      </c>
      <c r="H1513" s="6">
        <v>22100</v>
      </c>
      <c r="I1513" s="6">
        <v>12000</v>
      </c>
    </row>
    <row r="1514" spans="1:9" x14ac:dyDescent="0.25">
      <c r="A1514" t="s">
        <v>24</v>
      </c>
      <c r="B1514" s="1">
        <v>551482</v>
      </c>
      <c r="C1514" s="2">
        <v>45399</v>
      </c>
      <c r="D1514" s="3">
        <f t="shared" si="23"/>
        <v>45399</v>
      </c>
      <c r="E1514" s="1" t="s">
        <v>46</v>
      </c>
      <c r="F1514" s="4">
        <v>0.56805555555555554</v>
      </c>
      <c r="G1514" s="49">
        <v>10.94</v>
      </c>
      <c r="H1514" s="6">
        <v>22100</v>
      </c>
      <c r="I1514" s="6">
        <v>12000</v>
      </c>
    </row>
    <row r="1515" spans="1:9" x14ac:dyDescent="0.25">
      <c r="A1515" t="s">
        <v>25</v>
      </c>
      <c r="B1515" s="1">
        <v>551505</v>
      </c>
      <c r="C1515" s="2">
        <v>45399</v>
      </c>
      <c r="D1515" s="3">
        <f t="shared" si="23"/>
        <v>45399</v>
      </c>
      <c r="E1515" s="1" t="s">
        <v>14</v>
      </c>
      <c r="F1515" s="4">
        <v>0.60069444444444442</v>
      </c>
      <c r="G1515" s="49">
        <v>9.17</v>
      </c>
      <c r="H1515" s="6">
        <v>22100</v>
      </c>
      <c r="I1515" s="6">
        <v>12000</v>
      </c>
    </row>
    <row r="1516" spans="1:9" x14ac:dyDescent="0.25">
      <c r="A1516" t="s">
        <v>24</v>
      </c>
      <c r="B1516" s="1">
        <v>551509</v>
      </c>
      <c r="C1516" s="2">
        <v>45399</v>
      </c>
      <c r="D1516" s="3">
        <f t="shared" si="23"/>
        <v>45399</v>
      </c>
      <c r="E1516" s="1" t="s">
        <v>172</v>
      </c>
      <c r="F1516" s="4">
        <v>0.61458333333333337</v>
      </c>
      <c r="G1516" s="49">
        <v>11.67</v>
      </c>
      <c r="H1516" s="6">
        <v>22100</v>
      </c>
      <c r="I1516" s="6">
        <v>12000</v>
      </c>
    </row>
    <row r="1517" spans="1:9" x14ac:dyDescent="0.25">
      <c r="A1517" t="s">
        <v>27</v>
      </c>
      <c r="B1517" s="1">
        <v>551518</v>
      </c>
      <c r="C1517" s="2">
        <v>45399</v>
      </c>
      <c r="D1517" s="3">
        <f t="shared" si="23"/>
        <v>45399</v>
      </c>
      <c r="E1517" s="1" t="s">
        <v>16</v>
      </c>
      <c r="F1517" s="4">
        <v>0.63680555555555551</v>
      </c>
      <c r="G1517" s="49">
        <v>8.43</v>
      </c>
      <c r="H1517" s="6">
        <v>22100</v>
      </c>
      <c r="I1517" s="6">
        <v>12000</v>
      </c>
    </row>
    <row r="1518" spans="1:9" x14ac:dyDescent="0.25">
      <c r="A1518" t="s">
        <v>26</v>
      </c>
      <c r="B1518" s="1">
        <v>551532</v>
      </c>
      <c r="C1518" s="2">
        <v>45399</v>
      </c>
      <c r="D1518" s="3">
        <f t="shared" si="23"/>
        <v>45399</v>
      </c>
      <c r="E1518" s="1" t="s">
        <v>12</v>
      </c>
      <c r="F1518" s="4">
        <v>0.66666666666666663</v>
      </c>
      <c r="G1518" s="49">
        <v>9.9700000000000006</v>
      </c>
      <c r="H1518" s="6">
        <v>22100</v>
      </c>
      <c r="I1518" s="6">
        <v>12000</v>
      </c>
    </row>
    <row r="1519" spans="1:9" x14ac:dyDescent="0.25">
      <c r="A1519" t="s">
        <v>23</v>
      </c>
      <c r="B1519" s="1">
        <v>551572</v>
      </c>
      <c r="C1519" s="2">
        <v>45399</v>
      </c>
      <c r="D1519" s="3">
        <f t="shared" si="23"/>
        <v>45399</v>
      </c>
      <c r="E1519" s="1" t="s">
        <v>44</v>
      </c>
      <c r="F1519" s="4">
        <v>0.90694444444444444</v>
      </c>
      <c r="G1519" s="49">
        <v>9.8800000000000008</v>
      </c>
      <c r="H1519" s="6">
        <v>22100</v>
      </c>
      <c r="I1519" s="6">
        <v>12000</v>
      </c>
    </row>
    <row r="1520" spans="1:9" x14ac:dyDescent="0.25">
      <c r="A1520" t="s">
        <v>23</v>
      </c>
      <c r="B1520" s="1">
        <v>551573</v>
      </c>
      <c r="C1520" s="2">
        <v>45399</v>
      </c>
      <c r="D1520" s="3">
        <f t="shared" si="23"/>
        <v>45399</v>
      </c>
      <c r="E1520" s="1" t="s">
        <v>34</v>
      </c>
      <c r="F1520" s="4">
        <v>0.93680555555555556</v>
      </c>
      <c r="G1520" s="49">
        <v>7.09</v>
      </c>
      <c r="H1520" s="6">
        <v>22100</v>
      </c>
      <c r="I1520" s="6">
        <v>12000</v>
      </c>
    </row>
    <row r="1521" spans="1:9" x14ac:dyDescent="0.25">
      <c r="A1521" t="s">
        <v>23</v>
      </c>
      <c r="B1521" s="1">
        <v>551574</v>
      </c>
      <c r="C1521" s="2">
        <v>45399</v>
      </c>
      <c r="D1521" s="3">
        <f t="shared" si="23"/>
        <v>45399</v>
      </c>
      <c r="E1521" s="1" t="s">
        <v>14</v>
      </c>
      <c r="F1521" s="4">
        <v>0.9458333333333333</v>
      </c>
      <c r="G1521" s="49">
        <v>8.98</v>
      </c>
      <c r="H1521" s="6">
        <v>22100</v>
      </c>
      <c r="I1521" s="6">
        <v>12000</v>
      </c>
    </row>
    <row r="1522" spans="1:9" x14ac:dyDescent="0.25">
      <c r="A1522" t="s">
        <v>23</v>
      </c>
      <c r="B1522" s="1">
        <v>551576</v>
      </c>
      <c r="C1522" s="2">
        <v>45399</v>
      </c>
      <c r="D1522" s="3">
        <f t="shared" si="23"/>
        <v>45399</v>
      </c>
      <c r="E1522" s="1" t="s">
        <v>16</v>
      </c>
      <c r="F1522" s="4">
        <v>0.96527777777777779</v>
      </c>
      <c r="G1522" s="49">
        <v>8.07</v>
      </c>
      <c r="H1522" s="6">
        <v>22100</v>
      </c>
      <c r="I1522" s="6">
        <v>12000</v>
      </c>
    </row>
    <row r="1523" spans="1:9" x14ac:dyDescent="0.25">
      <c r="A1523" t="s">
        <v>36</v>
      </c>
      <c r="B1523" s="1">
        <v>551617</v>
      </c>
      <c r="C1523" s="2">
        <v>45400</v>
      </c>
      <c r="D1523" s="3">
        <f t="shared" si="23"/>
        <v>45400</v>
      </c>
      <c r="E1523" s="1" t="s">
        <v>172</v>
      </c>
      <c r="F1523" s="4">
        <v>0.32430555555555557</v>
      </c>
      <c r="G1523" s="102">
        <v>11.63</v>
      </c>
      <c r="H1523" s="6">
        <v>22100</v>
      </c>
      <c r="I1523" s="6">
        <v>12000</v>
      </c>
    </row>
    <row r="1524" spans="1:9" x14ac:dyDescent="0.25">
      <c r="A1524" t="s">
        <v>37</v>
      </c>
      <c r="B1524" s="1">
        <v>551620</v>
      </c>
      <c r="C1524" s="2">
        <v>45400</v>
      </c>
      <c r="D1524" s="3">
        <f t="shared" si="23"/>
        <v>45400</v>
      </c>
      <c r="E1524" s="1" t="s">
        <v>14</v>
      </c>
      <c r="F1524" s="4">
        <v>0.33055555555555555</v>
      </c>
      <c r="G1524" s="102">
        <v>10.11</v>
      </c>
      <c r="H1524" s="6">
        <v>22100</v>
      </c>
      <c r="I1524" s="6">
        <v>12000</v>
      </c>
    </row>
    <row r="1525" spans="1:9" x14ac:dyDescent="0.25">
      <c r="A1525" t="s">
        <v>39</v>
      </c>
      <c r="B1525" s="1">
        <v>551625</v>
      </c>
      <c r="C1525" s="2">
        <v>45400</v>
      </c>
      <c r="D1525" s="3">
        <f t="shared" si="23"/>
        <v>45400</v>
      </c>
      <c r="E1525" s="1" t="s">
        <v>12</v>
      </c>
      <c r="F1525" s="4">
        <v>0.35138888888888886</v>
      </c>
      <c r="G1525" s="102">
        <v>12.92</v>
      </c>
      <c r="H1525" s="6">
        <v>22100</v>
      </c>
      <c r="I1525" s="6">
        <v>12000</v>
      </c>
    </row>
    <row r="1526" spans="1:9" x14ac:dyDescent="0.25">
      <c r="A1526" t="s">
        <v>38</v>
      </c>
      <c r="B1526" s="1">
        <v>551641</v>
      </c>
      <c r="C1526" s="2">
        <v>45400</v>
      </c>
      <c r="D1526" s="3">
        <f t="shared" si="23"/>
        <v>45400</v>
      </c>
      <c r="E1526" s="1" t="s">
        <v>16</v>
      </c>
      <c r="F1526" s="4">
        <v>0.38055555555555554</v>
      </c>
      <c r="G1526" s="102">
        <v>13.34</v>
      </c>
      <c r="H1526" s="6">
        <v>22100</v>
      </c>
      <c r="I1526" s="6">
        <v>12000</v>
      </c>
    </row>
    <row r="1527" spans="1:9" x14ac:dyDescent="0.25">
      <c r="A1527" t="s">
        <v>37</v>
      </c>
      <c r="B1527" s="1">
        <v>551708</v>
      </c>
      <c r="C1527" s="2">
        <v>45400</v>
      </c>
      <c r="D1527" s="3">
        <f t="shared" si="23"/>
        <v>45400</v>
      </c>
      <c r="E1527" s="1" t="s">
        <v>14</v>
      </c>
      <c r="F1527" s="4">
        <v>0.48819444444444443</v>
      </c>
      <c r="G1527" s="102">
        <v>8.99</v>
      </c>
      <c r="H1527" s="6">
        <v>22100</v>
      </c>
      <c r="I1527" s="6">
        <v>12000</v>
      </c>
    </row>
    <row r="1528" spans="1:9" x14ac:dyDescent="0.25">
      <c r="A1528" t="s">
        <v>36</v>
      </c>
      <c r="B1528" s="1">
        <v>551709</v>
      </c>
      <c r="C1528" s="2">
        <v>45400</v>
      </c>
      <c r="D1528" s="3">
        <f t="shared" si="23"/>
        <v>45400</v>
      </c>
      <c r="E1528" s="1" t="s">
        <v>29</v>
      </c>
      <c r="F1528" s="4">
        <v>0.4909722222222222</v>
      </c>
      <c r="G1528" s="102">
        <v>1.68</v>
      </c>
      <c r="H1528" s="6">
        <v>22100</v>
      </c>
      <c r="I1528" s="6">
        <v>12000</v>
      </c>
    </row>
    <row r="1529" spans="1:9" x14ac:dyDescent="0.25">
      <c r="A1529" t="s">
        <v>36</v>
      </c>
      <c r="B1529" s="1">
        <v>551722</v>
      </c>
      <c r="C1529" s="2">
        <v>45400</v>
      </c>
      <c r="D1529" s="3">
        <f t="shared" si="23"/>
        <v>45400</v>
      </c>
      <c r="E1529" s="1" t="s">
        <v>172</v>
      </c>
      <c r="F1529" s="4">
        <v>0.52916666666666667</v>
      </c>
      <c r="G1529" s="102">
        <v>12.04</v>
      </c>
      <c r="H1529" s="6">
        <v>22100</v>
      </c>
      <c r="I1529" s="6">
        <v>12000</v>
      </c>
    </row>
    <row r="1530" spans="1:9" x14ac:dyDescent="0.25">
      <c r="A1530" t="s">
        <v>39</v>
      </c>
      <c r="B1530" s="1">
        <v>551728</v>
      </c>
      <c r="C1530" s="2">
        <v>45400</v>
      </c>
      <c r="D1530" s="3">
        <f t="shared" si="23"/>
        <v>45400</v>
      </c>
      <c r="E1530" s="1" t="s">
        <v>12</v>
      </c>
      <c r="F1530" s="4">
        <v>0.5395833333333333</v>
      </c>
      <c r="G1530" s="102">
        <v>9.42</v>
      </c>
      <c r="H1530" s="6">
        <v>22100</v>
      </c>
      <c r="I1530" s="6">
        <v>12000</v>
      </c>
    </row>
    <row r="1531" spans="1:9" x14ac:dyDescent="0.25">
      <c r="A1531" t="s">
        <v>38</v>
      </c>
      <c r="B1531" s="1">
        <v>551745</v>
      </c>
      <c r="C1531" s="2">
        <v>45400</v>
      </c>
      <c r="D1531" s="3">
        <f t="shared" si="23"/>
        <v>45400</v>
      </c>
      <c r="E1531" s="1" t="s">
        <v>16</v>
      </c>
      <c r="F1531" s="4">
        <v>0.56874999999999998</v>
      </c>
      <c r="G1531" s="102">
        <v>12.35</v>
      </c>
      <c r="H1531" s="6">
        <v>22100</v>
      </c>
      <c r="I1531" s="6">
        <v>12000</v>
      </c>
    </row>
    <row r="1532" spans="1:9" x14ac:dyDescent="0.25">
      <c r="A1532" t="s">
        <v>260</v>
      </c>
      <c r="B1532" s="1">
        <v>551801</v>
      </c>
      <c r="C1532" s="2">
        <v>45400</v>
      </c>
      <c r="D1532" s="3">
        <f t="shared" si="23"/>
        <v>45400</v>
      </c>
      <c r="E1532" s="1" t="s">
        <v>29</v>
      </c>
      <c r="F1532" s="4">
        <v>0.77013888888888893</v>
      </c>
      <c r="G1532" s="102">
        <v>1.48</v>
      </c>
      <c r="H1532" s="6">
        <v>22100</v>
      </c>
      <c r="I1532" s="6">
        <v>12000</v>
      </c>
    </row>
    <row r="1533" spans="1:9" x14ac:dyDescent="0.25">
      <c r="A1533" t="s">
        <v>23</v>
      </c>
      <c r="B1533" s="1">
        <v>551804</v>
      </c>
      <c r="C1533" s="2">
        <v>45400</v>
      </c>
      <c r="D1533" s="3">
        <f t="shared" si="23"/>
        <v>45400</v>
      </c>
      <c r="E1533" s="1" t="s">
        <v>16</v>
      </c>
      <c r="F1533" s="4">
        <v>0.78402777777777777</v>
      </c>
      <c r="G1533" s="102">
        <v>4.03</v>
      </c>
      <c r="H1533" s="6">
        <v>22100</v>
      </c>
      <c r="I1533" s="6">
        <v>12000</v>
      </c>
    </row>
    <row r="1534" spans="1:9" x14ac:dyDescent="0.25">
      <c r="A1534" t="s">
        <v>13</v>
      </c>
      <c r="B1534" s="1">
        <v>551856</v>
      </c>
      <c r="C1534" s="2">
        <v>45401</v>
      </c>
      <c r="D1534" s="3">
        <f t="shared" si="23"/>
        <v>45401</v>
      </c>
      <c r="E1534" s="1" t="s">
        <v>14</v>
      </c>
      <c r="F1534" s="4">
        <v>0.33402777777777776</v>
      </c>
      <c r="G1534" s="102">
        <v>11.21</v>
      </c>
      <c r="H1534" s="6">
        <v>22100</v>
      </c>
      <c r="I1534" s="6">
        <v>12000</v>
      </c>
    </row>
    <row r="1535" spans="1:9" x14ac:dyDescent="0.25">
      <c r="A1535" t="s">
        <v>11</v>
      </c>
      <c r="B1535" s="1">
        <v>551859</v>
      </c>
      <c r="C1535" s="2">
        <v>45401</v>
      </c>
      <c r="D1535" s="3">
        <f t="shared" si="23"/>
        <v>45401</v>
      </c>
      <c r="E1535" s="1" t="s">
        <v>12</v>
      </c>
      <c r="F1535" s="4">
        <v>0.34097222222222223</v>
      </c>
      <c r="G1535" s="102">
        <v>12.39</v>
      </c>
      <c r="H1535" s="6">
        <v>22100</v>
      </c>
      <c r="I1535" s="6">
        <v>12000</v>
      </c>
    </row>
    <row r="1536" spans="1:9" x14ac:dyDescent="0.25">
      <c r="A1536" t="s">
        <v>17</v>
      </c>
      <c r="B1536" s="1">
        <v>551860</v>
      </c>
      <c r="C1536" s="2">
        <v>45401</v>
      </c>
      <c r="D1536" s="3">
        <f t="shared" si="23"/>
        <v>45401</v>
      </c>
      <c r="E1536" s="1" t="s">
        <v>172</v>
      </c>
      <c r="F1536" s="4">
        <v>0.34166666666666667</v>
      </c>
      <c r="G1536" s="102">
        <v>11.75</v>
      </c>
      <c r="H1536" s="6">
        <v>22100</v>
      </c>
      <c r="I1536" s="6">
        <v>12000</v>
      </c>
    </row>
    <row r="1537" spans="1:9" x14ac:dyDescent="0.25">
      <c r="A1537" t="s">
        <v>15</v>
      </c>
      <c r="B1537" s="1">
        <v>551872</v>
      </c>
      <c r="C1537" s="2">
        <v>45401</v>
      </c>
      <c r="D1537" s="3">
        <f t="shared" ref="D1537:D1600" si="24">+C1537</f>
        <v>45401</v>
      </c>
      <c r="E1537" s="1" t="s">
        <v>16</v>
      </c>
      <c r="F1537" s="4">
        <v>0.36458333333333331</v>
      </c>
      <c r="G1537" s="102">
        <v>12.78</v>
      </c>
      <c r="H1537" s="6">
        <v>22100</v>
      </c>
      <c r="I1537" s="6">
        <v>12000</v>
      </c>
    </row>
    <row r="1538" spans="1:9" x14ac:dyDescent="0.25">
      <c r="A1538" t="s">
        <v>17</v>
      </c>
      <c r="B1538" s="1">
        <v>551895</v>
      </c>
      <c r="C1538" s="2">
        <v>45401</v>
      </c>
      <c r="D1538" s="3">
        <f t="shared" si="24"/>
        <v>45401</v>
      </c>
      <c r="E1538" s="1" t="s">
        <v>46</v>
      </c>
      <c r="F1538" s="4">
        <v>0.41041666666666665</v>
      </c>
      <c r="G1538" s="102">
        <v>10.84</v>
      </c>
      <c r="H1538" s="6">
        <v>22100</v>
      </c>
      <c r="I1538" s="6">
        <v>12000</v>
      </c>
    </row>
    <row r="1539" spans="1:9" x14ac:dyDescent="0.25">
      <c r="A1539" t="s">
        <v>17</v>
      </c>
      <c r="B1539" s="1">
        <v>551928</v>
      </c>
      <c r="C1539" s="2">
        <v>45401</v>
      </c>
      <c r="D1539" s="3">
        <f t="shared" si="24"/>
        <v>45401</v>
      </c>
      <c r="E1539" s="1" t="s">
        <v>172</v>
      </c>
      <c r="F1539" s="4">
        <v>0.46458333333333335</v>
      </c>
      <c r="G1539" s="102">
        <v>10.34</v>
      </c>
      <c r="H1539" s="6">
        <v>22100</v>
      </c>
      <c r="I1539" s="6">
        <v>12000</v>
      </c>
    </row>
    <row r="1540" spans="1:9" x14ac:dyDescent="0.25">
      <c r="A1540" t="s">
        <v>13</v>
      </c>
      <c r="B1540" s="1">
        <v>551970</v>
      </c>
      <c r="C1540" s="2">
        <v>45401</v>
      </c>
      <c r="D1540" s="3">
        <f t="shared" si="24"/>
        <v>45401</v>
      </c>
      <c r="E1540" s="1" t="s">
        <v>14</v>
      </c>
      <c r="F1540" s="4">
        <v>0.53819444444444442</v>
      </c>
      <c r="G1540" s="102">
        <v>13.21</v>
      </c>
      <c r="H1540" s="6">
        <v>22100</v>
      </c>
      <c r="I1540" s="6">
        <v>12000</v>
      </c>
    </row>
    <row r="1541" spans="1:9" x14ac:dyDescent="0.25">
      <c r="A1541" t="s">
        <v>45</v>
      </c>
      <c r="B1541" s="1">
        <v>551973</v>
      </c>
      <c r="C1541" s="2">
        <v>45401</v>
      </c>
      <c r="D1541" s="3">
        <f t="shared" si="24"/>
        <v>45401</v>
      </c>
      <c r="E1541" s="1" t="s">
        <v>51</v>
      </c>
      <c r="F1541" s="4">
        <v>0.54513888888888884</v>
      </c>
      <c r="G1541" s="102">
        <v>7.09</v>
      </c>
      <c r="H1541" s="6">
        <v>22100</v>
      </c>
      <c r="I1541" s="6">
        <v>12000</v>
      </c>
    </row>
    <row r="1542" spans="1:9" x14ac:dyDescent="0.25">
      <c r="A1542" t="s">
        <v>15</v>
      </c>
      <c r="B1542" s="1">
        <v>551979</v>
      </c>
      <c r="C1542" s="2">
        <v>45401</v>
      </c>
      <c r="D1542" s="3">
        <f t="shared" si="24"/>
        <v>45401</v>
      </c>
      <c r="E1542" s="1" t="s">
        <v>16</v>
      </c>
      <c r="F1542" s="4">
        <v>0.55277777777777781</v>
      </c>
      <c r="G1542" s="102">
        <v>11.81</v>
      </c>
      <c r="H1542" s="6">
        <v>22100</v>
      </c>
      <c r="I1542" s="6">
        <v>12000</v>
      </c>
    </row>
    <row r="1543" spans="1:9" x14ac:dyDescent="0.25">
      <c r="A1543" t="s">
        <v>11</v>
      </c>
      <c r="B1543" s="1">
        <v>551997</v>
      </c>
      <c r="C1543" s="2">
        <v>45401</v>
      </c>
      <c r="D1543" s="3">
        <f t="shared" si="24"/>
        <v>45401</v>
      </c>
      <c r="E1543" s="1" t="s">
        <v>12</v>
      </c>
      <c r="F1543" s="4">
        <v>0.60555555555555551</v>
      </c>
      <c r="G1543" s="102">
        <v>10.3</v>
      </c>
      <c r="H1543" s="6">
        <v>22100</v>
      </c>
      <c r="I1543" s="6">
        <v>12000</v>
      </c>
    </row>
    <row r="1544" spans="1:9" x14ac:dyDescent="0.25">
      <c r="A1544" t="s">
        <v>17</v>
      </c>
      <c r="B1544" s="1">
        <v>552000</v>
      </c>
      <c r="C1544" s="2">
        <v>45401</v>
      </c>
      <c r="D1544" s="3">
        <f t="shared" si="24"/>
        <v>45401</v>
      </c>
      <c r="E1544" s="1" t="s">
        <v>46</v>
      </c>
      <c r="F1544" s="4">
        <v>0.60833333333333328</v>
      </c>
      <c r="G1544" s="102">
        <v>7.19</v>
      </c>
      <c r="H1544" s="6">
        <v>22100</v>
      </c>
      <c r="I1544" s="6">
        <v>12000</v>
      </c>
    </row>
    <row r="1545" spans="1:9" x14ac:dyDescent="0.25">
      <c r="A1545" t="s">
        <v>260</v>
      </c>
      <c r="B1545" s="1">
        <v>552010</v>
      </c>
      <c r="C1545" s="2">
        <v>45401</v>
      </c>
      <c r="D1545" s="3">
        <f t="shared" si="24"/>
        <v>45401</v>
      </c>
      <c r="E1545" s="1" t="s">
        <v>29</v>
      </c>
      <c r="F1545" s="4">
        <v>0.67708333333333337</v>
      </c>
      <c r="G1545" s="102">
        <v>1.37</v>
      </c>
      <c r="H1545" s="6">
        <v>22100</v>
      </c>
      <c r="I1545" s="6">
        <v>12000</v>
      </c>
    </row>
    <row r="1546" spans="1:9" x14ac:dyDescent="0.25">
      <c r="A1546" t="s">
        <v>260</v>
      </c>
      <c r="B1546" s="1">
        <v>552013</v>
      </c>
      <c r="C1546" s="2">
        <v>45401</v>
      </c>
      <c r="D1546" s="3">
        <f t="shared" si="24"/>
        <v>45401</v>
      </c>
      <c r="E1546" s="1" t="s">
        <v>174</v>
      </c>
      <c r="F1546" s="4">
        <v>0.68055555555555558</v>
      </c>
      <c r="G1546" s="102">
        <v>2.36</v>
      </c>
      <c r="H1546" s="6">
        <v>22100</v>
      </c>
      <c r="I1546" s="6">
        <v>12000</v>
      </c>
    </row>
    <row r="1547" spans="1:9" x14ac:dyDescent="0.25">
      <c r="A1547" t="s">
        <v>23</v>
      </c>
      <c r="B1547" s="1">
        <v>552039</v>
      </c>
      <c r="C1547" s="2">
        <v>45401</v>
      </c>
      <c r="D1547" s="3">
        <f t="shared" si="24"/>
        <v>45401</v>
      </c>
      <c r="E1547" s="1" t="s">
        <v>34</v>
      </c>
      <c r="F1547" s="4">
        <v>0.85416666666666663</v>
      </c>
      <c r="G1547" s="102">
        <v>5.97</v>
      </c>
      <c r="H1547" s="6">
        <v>22100</v>
      </c>
      <c r="I1547" s="6">
        <v>12000</v>
      </c>
    </row>
    <row r="1548" spans="1:9" x14ac:dyDescent="0.25">
      <c r="A1548" t="s">
        <v>23</v>
      </c>
      <c r="B1548" s="1">
        <v>552040</v>
      </c>
      <c r="C1548" s="2">
        <v>45401</v>
      </c>
      <c r="D1548" s="3">
        <f t="shared" si="24"/>
        <v>45401</v>
      </c>
      <c r="E1548" s="1" t="s">
        <v>12</v>
      </c>
      <c r="F1548" s="4">
        <v>0.86041666666666672</v>
      </c>
      <c r="G1548" s="102">
        <v>6.56</v>
      </c>
      <c r="H1548" s="6">
        <v>22100</v>
      </c>
      <c r="I1548" s="6">
        <v>12000</v>
      </c>
    </row>
    <row r="1549" spans="1:9" x14ac:dyDescent="0.25">
      <c r="A1549" t="s">
        <v>23</v>
      </c>
      <c r="B1549" s="1">
        <v>552041</v>
      </c>
      <c r="C1549" s="2">
        <v>45401</v>
      </c>
      <c r="D1549" s="3">
        <f t="shared" si="24"/>
        <v>45401</v>
      </c>
      <c r="E1549" s="1" t="s">
        <v>44</v>
      </c>
      <c r="F1549" s="4">
        <v>0.86250000000000004</v>
      </c>
      <c r="G1549" s="102">
        <v>7.66</v>
      </c>
      <c r="H1549" s="6">
        <v>22100</v>
      </c>
      <c r="I1549" s="6">
        <v>12000</v>
      </c>
    </row>
    <row r="1550" spans="1:9" x14ac:dyDescent="0.25">
      <c r="A1550" t="s">
        <v>23</v>
      </c>
      <c r="B1550" s="1">
        <v>552044</v>
      </c>
      <c r="C1550" s="2">
        <v>45401</v>
      </c>
      <c r="D1550" s="3">
        <f t="shared" si="24"/>
        <v>45401</v>
      </c>
      <c r="E1550" s="1" t="s">
        <v>16</v>
      </c>
      <c r="F1550" s="4">
        <v>0.89097222222222228</v>
      </c>
      <c r="G1550" s="102">
        <v>7.02</v>
      </c>
      <c r="H1550" s="6">
        <v>22100</v>
      </c>
      <c r="I1550" s="6">
        <v>12000</v>
      </c>
    </row>
    <row r="1551" spans="1:9" x14ac:dyDescent="0.25">
      <c r="A1551" t="s">
        <v>45</v>
      </c>
      <c r="B1551" s="1">
        <v>552052</v>
      </c>
      <c r="C1551" s="2">
        <v>45402</v>
      </c>
      <c r="D1551" s="3">
        <f t="shared" si="24"/>
        <v>45402</v>
      </c>
      <c r="E1551" s="1" t="s">
        <v>10</v>
      </c>
      <c r="F1551" s="4">
        <v>6.8750000000000006E-2</v>
      </c>
      <c r="G1551" s="103">
        <v>3.28</v>
      </c>
      <c r="H1551" s="6">
        <v>22100</v>
      </c>
      <c r="I1551" s="6">
        <v>12000</v>
      </c>
    </row>
    <row r="1552" spans="1:9" x14ac:dyDescent="0.25">
      <c r="A1552" t="s">
        <v>24</v>
      </c>
      <c r="B1552" s="1">
        <v>552070</v>
      </c>
      <c r="C1552" s="2">
        <v>45402</v>
      </c>
      <c r="D1552" s="3">
        <f t="shared" si="24"/>
        <v>45402</v>
      </c>
      <c r="E1552" s="1" t="s">
        <v>172</v>
      </c>
      <c r="F1552" s="4">
        <v>0.26250000000000001</v>
      </c>
      <c r="G1552" s="103">
        <v>13.23</v>
      </c>
      <c r="H1552" s="6">
        <v>22100</v>
      </c>
      <c r="I1552" s="6">
        <v>12000</v>
      </c>
    </row>
    <row r="1553" spans="1:9" x14ac:dyDescent="0.25">
      <c r="A1553" t="s">
        <v>27</v>
      </c>
      <c r="B1553" s="1">
        <v>552071</v>
      </c>
      <c r="C1553" s="2">
        <v>45402</v>
      </c>
      <c r="D1553" s="3">
        <f t="shared" si="24"/>
        <v>45402</v>
      </c>
      <c r="E1553" s="1" t="s">
        <v>16</v>
      </c>
      <c r="F1553" s="4">
        <v>0.26805555555555555</v>
      </c>
      <c r="G1553" s="103">
        <v>12.02</v>
      </c>
      <c r="H1553" s="6">
        <v>22100</v>
      </c>
      <c r="I1553" s="6">
        <v>12000</v>
      </c>
    </row>
    <row r="1554" spans="1:9" x14ac:dyDescent="0.25">
      <c r="A1554" t="s">
        <v>25</v>
      </c>
      <c r="B1554" s="1">
        <v>552087</v>
      </c>
      <c r="C1554" s="2">
        <v>45402</v>
      </c>
      <c r="D1554" s="3">
        <f t="shared" si="24"/>
        <v>45402</v>
      </c>
      <c r="E1554" s="1" t="s">
        <v>14</v>
      </c>
      <c r="F1554" s="4">
        <v>0.31319444444444444</v>
      </c>
      <c r="G1554" s="103">
        <v>11.68</v>
      </c>
      <c r="H1554" s="6">
        <v>22100</v>
      </c>
      <c r="I1554" s="6">
        <v>12000</v>
      </c>
    </row>
    <row r="1555" spans="1:9" x14ac:dyDescent="0.25">
      <c r="A1555" t="s">
        <v>26</v>
      </c>
      <c r="B1555" s="1">
        <v>552102</v>
      </c>
      <c r="C1555" s="2">
        <v>45402</v>
      </c>
      <c r="D1555" s="3">
        <f t="shared" si="24"/>
        <v>45402</v>
      </c>
      <c r="E1555" s="1" t="s">
        <v>12</v>
      </c>
      <c r="F1555" s="4">
        <v>0.35625000000000001</v>
      </c>
      <c r="G1555" s="103">
        <v>13.29</v>
      </c>
      <c r="H1555" s="6">
        <v>22100</v>
      </c>
      <c r="I1555" s="6">
        <v>12000</v>
      </c>
    </row>
    <row r="1556" spans="1:9" x14ac:dyDescent="0.25">
      <c r="A1556" t="s">
        <v>27</v>
      </c>
      <c r="B1556" s="1">
        <v>552137</v>
      </c>
      <c r="C1556" s="2">
        <v>45402</v>
      </c>
      <c r="D1556" s="3">
        <f t="shared" si="24"/>
        <v>45402</v>
      </c>
      <c r="E1556" s="1" t="s">
        <v>16</v>
      </c>
      <c r="F1556" s="4">
        <v>0.41458333333333336</v>
      </c>
      <c r="G1556" s="103">
        <v>9.6199999999999992</v>
      </c>
      <c r="H1556" s="6">
        <v>22100</v>
      </c>
      <c r="I1556" s="6">
        <v>12000</v>
      </c>
    </row>
    <row r="1557" spans="1:9" x14ac:dyDescent="0.25">
      <c r="A1557" t="s">
        <v>24</v>
      </c>
      <c r="B1557" s="1">
        <v>552146</v>
      </c>
      <c r="C1557" s="2">
        <v>45402</v>
      </c>
      <c r="D1557" s="3">
        <f t="shared" si="24"/>
        <v>45402</v>
      </c>
      <c r="E1557" s="1" t="s">
        <v>172</v>
      </c>
      <c r="F1557" s="4">
        <v>0.42708333333333331</v>
      </c>
      <c r="G1557" s="103">
        <v>10.86</v>
      </c>
      <c r="H1557" s="6">
        <v>22100</v>
      </c>
      <c r="I1557" s="6">
        <v>12000</v>
      </c>
    </row>
    <row r="1558" spans="1:9" x14ac:dyDescent="0.25">
      <c r="A1558" t="s">
        <v>25</v>
      </c>
      <c r="B1558" s="1">
        <v>552158</v>
      </c>
      <c r="C1558" s="2">
        <v>45402</v>
      </c>
      <c r="D1558" s="3">
        <f t="shared" si="24"/>
        <v>45402</v>
      </c>
      <c r="E1558" s="1" t="s">
        <v>14</v>
      </c>
      <c r="F1558" s="4">
        <v>0.46041666666666664</v>
      </c>
      <c r="G1558" s="103">
        <v>10</v>
      </c>
      <c r="H1558" s="6">
        <v>22100</v>
      </c>
      <c r="I1558" s="6">
        <v>12000</v>
      </c>
    </row>
    <row r="1559" spans="1:9" x14ac:dyDescent="0.25">
      <c r="A1559" t="s">
        <v>25</v>
      </c>
      <c r="B1559" s="1">
        <v>552176</v>
      </c>
      <c r="C1559" s="2">
        <v>45402</v>
      </c>
      <c r="D1559" s="3">
        <f t="shared" si="24"/>
        <v>45402</v>
      </c>
      <c r="E1559" s="1" t="s">
        <v>33</v>
      </c>
      <c r="F1559" s="4">
        <v>0.48333333333333334</v>
      </c>
      <c r="G1559" s="103">
        <v>10.39</v>
      </c>
      <c r="H1559" s="6">
        <v>22100</v>
      </c>
      <c r="I1559" s="6">
        <v>12000</v>
      </c>
    </row>
    <row r="1560" spans="1:9" x14ac:dyDescent="0.25">
      <c r="A1560" t="s">
        <v>26</v>
      </c>
      <c r="B1560" s="1">
        <v>552199</v>
      </c>
      <c r="C1560" s="2">
        <v>45402</v>
      </c>
      <c r="D1560" s="3">
        <f t="shared" si="24"/>
        <v>45402</v>
      </c>
      <c r="E1560" s="1" t="s">
        <v>12</v>
      </c>
      <c r="F1560" s="4">
        <v>0.5229166666666667</v>
      </c>
      <c r="G1560" s="103">
        <v>9.4</v>
      </c>
      <c r="H1560" s="6">
        <v>22100</v>
      </c>
      <c r="I1560" s="6">
        <v>12000</v>
      </c>
    </row>
    <row r="1561" spans="1:9" x14ac:dyDescent="0.25">
      <c r="A1561" t="s">
        <v>23</v>
      </c>
      <c r="B1561" s="1">
        <v>552240</v>
      </c>
      <c r="C1561" s="2">
        <v>45402</v>
      </c>
      <c r="D1561" s="3">
        <f t="shared" si="24"/>
        <v>45402</v>
      </c>
      <c r="E1561" s="1" t="s">
        <v>12</v>
      </c>
      <c r="F1561" s="4">
        <v>0.71944444444444444</v>
      </c>
      <c r="G1561" s="103">
        <v>3.3</v>
      </c>
      <c r="H1561" s="6">
        <v>22100</v>
      </c>
      <c r="I1561" s="6">
        <v>12000</v>
      </c>
    </row>
    <row r="1562" spans="1:9" x14ac:dyDescent="0.25">
      <c r="A1562" t="s">
        <v>55</v>
      </c>
      <c r="B1562" s="1">
        <v>552259</v>
      </c>
      <c r="C1562" s="2">
        <v>45403</v>
      </c>
      <c r="D1562" s="3">
        <f t="shared" si="24"/>
        <v>45403</v>
      </c>
      <c r="E1562" s="1" t="s">
        <v>50</v>
      </c>
      <c r="F1562" s="4">
        <v>0.30625000000000002</v>
      </c>
      <c r="G1562" s="103">
        <v>3.41</v>
      </c>
      <c r="H1562" s="6">
        <v>22100</v>
      </c>
      <c r="I1562" s="6">
        <v>12000</v>
      </c>
    </row>
    <row r="1563" spans="1:9" x14ac:dyDescent="0.25">
      <c r="A1563" t="s">
        <v>55</v>
      </c>
      <c r="B1563" s="1">
        <v>552262</v>
      </c>
      <c r="C1563" s="2">
        <v>45403</v>
      </c>
      <c r="D1563" s="3">
        <f t="shared" si="24"/>
        <v>45403</v>
      </c>
      <c r="E1563" s="1" t="s">
        <v>43</v>
      </c>
      <c r="F1563" s="4">
        <v>0.32777777777777778</v>
      </c>
      <c r="G1563" s="103">
        <v>3.67</v>
      </c>
      <c r="H1563" s="6">
        <v>22100</v>
      </c>
      <c r="I1563" s="6">
        <v>12000</v>
      </c>
    </row>
    <row r="1564" spans="1:9" x14ac:dyDescent="0.25">
      <c r="A1564" t="s">
        <v>55</v>
      </c>
      <c r="B1564" s="1">
        <v>552264</v>
      </c>
      <c r="C1564" s="2">
        <v>45403</v>
      </c>
      <c r="D1564" s="3">
        <f t="shared" si="24"/>
        <v>45403</v>
      </c>
      <c r="E1564" s="1" t="s">
        <v>172</v>
      </c>
      <c r="F1564" s="4">
        <v>0.33333333333333331</v>
      </c>
      <c r="G1564" s="103">
        <v>4.53</v>
      </c>
      <c r="H1564" s="6">
        <v>22100</v>
      </c>
      <c r="I1564" s="6">
        <v>12000</v>
      </c>
    </row>
    <row r="1565" spans="1:9" x14ac:dyDescent="0.25">
      <c r="A1565" t="s">
        <v>55</v>
      </c>
      <c r="B1565" s="1">
        <v>552265</v>
      </c>
      <c r="C1565" s="2">
        <v>45403</v>
      </c>
      <c r="D1565" s="3">
        <f t="shared" si="24"/>
        <v>45403</v>
      </c>
      <c r="E1565" s="1" t="s">
        <v>14</v>
      </c>
      <c r="F1565" s="4">
        <v>0.34097222222222223</v>
      </c>
      <c r="G1565" s="103">
        <v>3.88</v>
      </c>
      <c r="H1565" s="6">
        <v>22100</v>
      </c>
      <c r="I1565" s="6">
        <v>12000</v>
      </c>
    </row>
    <row r="1566" spans="1:9" x14ac:dyDescent="0.25">
      <c r="A1566" t="s">
        <v>55</v>
      </c>
      <c r="B1566" s="1">
        <v>552266</v>
      </c>
      <c r="C1566" s="2">
        <v>45403</v>
      </c>
      <c r="D1566" s="3">
        <f t="shared" si="24"/>
        <v>45403</v>
      </c>
      <c r="E1566" s="1" t="s">
        <v>46</v>
      </c>
      <c r="F1566" s="4">
        <v>0.35</v>
      </c>
      <c r="G1566" s="103">
        <v>5.15</v>
      </c>
      <c r="H1566" s="6">
        <v>22100</v>
      </c>
      <c r="I1566" s="6">
        <v>12000</v>
      </c>
    </row>
    <row r="1567" spans="1:9" x14ac:dyDescent="0.25">
      <c r="A1567" t="s">
        <v>55</v>
      </c>
      <c r="B1567" s="1">
        <v>552268</v>
      </c>
      <c r="C1567" s="2">
        <v>45403</v>
      </c>
      <c r="D1567" s="3">
        <f t="shared" si="24"/>
        <v>45403</v>
      </c>
      <c r="E1567" s="1" t="s">
        <v>12</v>
      </c>
      <c r="F1567" s="4">
        <v>0.36736111111111114</v>
      </c>
      <c r="G1567" s="103">
        <v>4.12</v>
      </c>
      <c r="H1567" s="6">
        <v>22100</v>
      </c>
      <c r="I1567" s="6">
        <v>12000</v>
      </c>
    </row>
    <row r="1568" spans="1:9" x14ac:dyDescent="0.25">
      <c r="A1568" t="s">
        <v>55</v>
      </c>
      <c r="B1568" s="1">
        <v>552269</v>
      </c>
      <c r="C1568" s="2">
        <v>45403</v>
      </c>
      <c r="D1568" s="3">
        <f t="shared" si="24"/>
        <v>45403</v>
      </c>
      <c r="E1568" s="1" t="s">
        <v>57</v>
      </c>
      <c r="F1568" s="4">
        <v>0.37708333333333333</v>
      </c>
      <c r="G1568" s="103">
        <v>5.23</v>
      </c>
      <c r="H1568" s="6">
        <v>22100</v>
      </c>
      <c r="I1568" s="6">
        <v>12000</v>
      </c>
    </row>
    <row r="1569" spans="1:9" x14ac:dyDescent="0.25">
      <c r="A1569" t="s">
        <v>55</v>
      </c>
      <c r="B1569" s="1">
        <v>552270</v>
      </c>
      <c r="C1569" s="2">
        <v>45403</v>
      </c>
      <c r="D1569" s="3">
        <f t="shared" si="24"/>
        <v>45403</v>
      </c>
      <c r="E1569" s="1" t="s">
        <v>18</v>
      </c>
      <c r="F1569" s="4">
        <v>0.37916666666666665</v>
      </c>
      <c r="G1569" s="103">
        <v>5.26</v>
      </c>
      <c r="H1569" s="6">
        <v>22100</v>
      </c>
      <c r="I1569" s="6">
        <v>12000</v>
      </c>
    </row>
    <row r="1570" spans="1:9" x14ac:dyDescent="0.25">
      <c r="A1570" t="s">
        <v>55</v>
      </c>
      <c r="B1570" s="1">
        <v>552272</v>
      </c>
      <c r="C1570" s="2">
        <v>45403</v>
      </c>
      <c r="D1570" s="3">
        <f t="shared" si="24"/>
        <v>45403</v>
      </c>
      <c r="E1570" s="1" t="s">
        <v>22</v>
      </c>
      <c r="F1570" s="4">
        <v>0.40347222222222223</v>
      </c>
      <c r="G1570" s="103">
        <v>8.08</v>
      </c>
      <c r="H1570" s="6">
        <v>22100</v>
      </c>
      <c r="I1570" s="6">
        <v>12000</v>
      </c>
    </row>
    <row r="1571" spans="1:9" x14ac:dyDescent="0.25">
      <c r="A1571" t="s">
        <v>55</v>
      </c>
      <c r="B1571" s="1">
        <v>552273</v>
      </c>
      <c r="C1571" s="2">
        <v>45403</v>
      </c>
      <c r="D1571" s="3">
        <f t="shared" si="24"/>
        <v>45403</v>
      </c>
      <c r="E1571" s="1" t="s">
        <v>56</v>
      </c>
      <c r="F1571" s="4">
        <v>0.40763888888888888</v>
      </c>
      <c r="G1571" s="103">
        <v>9.3000000000000007</v>
      </c>
      <c r="H1571" s="6">
        <v>22100</v>
      </c>
      <c r="I1571" s="6">
        <v>12000</v>
      </c>
    </row>
    <row r="1572" spans="1:9" x14ac:dyDescent="0.25">
      <c r="A1572" t="s">
        <v>55</v>
      </c>
      <c r="B1572" s="1">
        <v>552278</v>
      </c>
      <c r="C1572" s="2">
        <v>45403</v>
      </c>
      <c r="D1572" s="3">
        <f t="shared" si="24"/>
        <v>45403</v>
      </c>
      <c r="E1572" s="1" t="s">
        <v>57</v>
      </c>
      <c r="F1572" s="4">
        <v>0.49375000000000002</v>
      </c>
      <c r="G1572" s="103">
        <v>4.46</v>
      </c>
      <c r="H1572" s="6">
        <v>22100</v>
      </c>
      <c r="I1572" s="6">
        <v>12000</v>
      </c>
    </row>
    <row r="1573" spans="1:9" x14ac:dyDescent="0.25">
      <c r="A1573" t="s">
        <v>55</v>
      </c>
      <c r="B1573" s="1">
        <v>552280</v>
      </c>
      <c r="C1573" s="2">
        <v>45403</v>
      </c>
      <c r="D1573" s="3">
        <f t="shared" si="24"/>
        <v>45403</v>
      </c>
      <c r="E1573" s="1" t="s">
        <v>46</v>
      </c>
      <c r="F1573" s="4">
        <v>0.52569444444444446</v>
      </c>
      <c r="G1573" s="103">
        <v>4.4800000000000004</v>
      </c>
      <c r="H1573" s="6">
        <v>22100</v>
      </c>
      <c r="I1573" s="6">
        <v>12000</v>
      </c>
    </row>
    <row r="1574" spans="1:9" x14ac:dyDescent="0.25">
      <c r="A1574" t="s">
        <v>55</v>
      </c>
      <c r="B1574" s="1">
        <v>552281</v>
      </c>
      <c r="C1574" s="2">
        <v>45403</v>
      </c>
      <c r="D1574" s="3">
        <f t="shared" si="24"/>
        <v>45403</v>
      </c>
      <c r="E1574" s="1" t="s">
        <v>12</v>
      </c>
      <c r="F1574" s="4">
        <v>0.52777777777777779</v>
      </c>
      <c r="G1574" s="103">
        <v>3.6</v>
      </c>
      <c r="H1574" s="6">
        <v>22100</v>
      </c>
      <c r="I1574" s="6">
        <v>12000</v>
      </c>
    </row>
    <row r="1575" spans="1:9" x14ac:dyDescent="0.25">
      <c r="A1575" t="s">
        <v>55</v>
      </c>
      <c r="B1575" s="1">
        <v>552282</v>
      </c>
      <c r="C1575" s="2">
        <v>45403</v>
      </c>
      <c r="D1575" s="3">
        <f t="shared" si="24"/>
        <v>45403</v>
      </c>
      <c r="E1575" s="1" t="s">
        <v>172</v>
      </c>
      <c r="F1575" s="4">
        <v>0.53263888888888888</v>
      </c>
      <c r="G1575" s="103">
        <v>4.42</v>
      </c>
      <c r="H1575" s="6">
        <v>22100</v>
      </c>
      <c r="I1575" s="6">
        <v>12000</v>
      </c>
    </row>
    <row r="1576" spans="1:9" x14ac:dyDescent="0.25">
      <c r="A1576" t="s">
        <v>55</v>
      </c>
      <c r="B1576" s="1">
        <v>552283</v>
      </c>
      <c r="C1576" s="2">
        <v>45403</v>
      </c>
      <c r="D1576" s="3">
        <f t="shared" si="24"/>
        <v>45403</v>
      </c>
      <c r="E1576" s="1" t="s">
        <v>43</v>
      </c>
      <c r="F1576" s="4">
        <v>0.5395833333333333</v>
      </c>
      <c r="G1576" s="103">
        <v>4.43</v>
      </c>
      <c r="H1576" s="6">
        <v>22100</v>
      </c>
      <c r="I1576" s="6">
        <v>12000</v>
      </c>
    </row>
    <row r="1577" spans="1:9" x14ac:dyDescent="0.25">
      <c r="A1577" t="s">
        <v>55</v>
      </c>
      <c r="B1577" s="1">
        <v>552284</v>
      </c>
      <c r="C1577" s="2">
        <v>45403</v>
      </c>
      <c r="D1577" s="3">
        <f t="shared" si="24"/>
        <v>45403</v>
      </c>
      <c r="E1577" s="1" t="s">
        <v>262</v>
      </c>
      <c r="F1577" s="4">
        <v>0.54236111111111107</v>
      </c>
      <c r="G1577" s="103">
        <v>6.1</v>
      </c>
      <c r="H1577" s="6">
        <v>22100</v>
      </c>
      <c r="I1577" s="6">
        <v>12000</v>
      </c>
    </row>
    <row r="1578" spans="1:9" x14ac:dyDescent="0.25">
      <c r="A1578" t="s">
        <v>55</v>
      </c>
      <c r="B1578" s="1">
        <v>552287</v>
      </c>
      <c r="C1578" s="2">
        <v>45403</v>
      </c>
      <c r="D1578" s="3">
        <f t="shared" si="24"/>
        <v>45403</v>
      </c>
      <c r="E1578" s="1" t="s">
        <v>14</v>
      </c>
      <c r="F1578" s="4">
        <v>0.55694444444444446</v>
      </c>
      <c r="G1578" s="103">
        <v>2.81</v>
      </c>
      <c r="H1578" s="6">
        <v>22100</v>
      </c>
      <c r="I1578" s="6">
        <v>12000</v>
      </c>
    </row>
    <row r="1579" spans="1:9" x14ac:dyDescent="0.25">
      <c r="A1579" t="s">
        <v>55</v>
      </c>
      <c r="B1579" s="1">
        <v>552288</v>
      </c>
      <c r="C1579" s="2">
        <v>45403</v>
      </c>
      <c r="D1579" s="3">
        <f t="shared" si="24"/>
        <v>45403</v>
      </c>
      <c r="E1579" s="1" t="s">
        <v>18</v>
      </c>
      <c r="F1579" s="4">
        <v>0.56805555555555554</v>
      </c>
      <c r="G1579" s="103">
        <v>4.1399999999999997</v>
      </c>
      <c r="H1579" s="6">
        <v>22100</v>
      </c>
      <c r="I1579" s="6">
        <v>12000</v>
      </c>
    </row>
    <row r="1580" spans="1:9" x14ac:dyDescent="0.25">
      <c r="A1580" t="s">
        <v>55</v>
      </c>
      <c r="B1580" s="1">
        <v>552289</v>
      </c>
      <c r="C1580" s="2">
        <v>45403</v>
      </c>
      <c r="D1580" s="3">
        <f t="shared" si="24"/>
        <v>45403</v>
      </c>
      <c r="E1580" s="1" t="s">
        <v>22</v>
      </c>
      <c r="F1580" s="4">
        <v>0.60555555555555551</v>
      </c>
      <c r="G1580" s="103">
        <v>5.15</v>
      </c>
      <c r="H1580" s="6">
        <v>22100</v>
      </c>
      <c r="I1580" s="6">
        <v>12000</v>
      </c>
    </row>
    <row r="1581" spans="1:9" x14ac:dyDescent="0.25">
      <c r="A1581" t="s">
        <v>55</v>
      </c>
      <c r="B1581" s="1">
        <v>552291</v>
      </c>
      <c r="C1581" s="2">
        <v>45403</v>
      </c>
      <c r="D1581" s="3">
        <f t="shared" si="24"/>
        <v>45403</v>
      </c>
      <c r="E1581" s="1" t="s">
        <v>56</v>
      </c>
      <c r="F1581" s="4">
        <v>0.63749999999999996</v>
      </c>
      <c r="G1581" s="103">
        <v>7.13</v>
      </c>
      <c r="H1581" s="6">
        <v>22100</v>
      </c>
      <c r="I1581" s="6">
        <v>12000</v>
      </c>
    </row>
    <row r="1582" spans="1:9" x14ac:dyDescent="0.25">
      <c r="A1582" t="s">
        <v>55</v>
      </c>
      <c r="B1582" s="1">
        <v>552292</v>
      </c>
      <c r="C1582" s="2">
        <v>45403</v>
      </c>
      <c r="D1582" s="3">
        <f t="shared" si="24"/>
        <v>45403</v>
      </c>
      <c r="E1582" s="1" t="s">
        <v>46</v>
      </c>
      <c r="F1582" s="4">
        <v>0.65277777777777779</v>
      </c>
      <c r="G1582" s="103">
        <v>2.94</v>
      </c>
      <c r="H1582" s="6">
        <v>22100</v>
      </c>
      <c r="I1582" s="6">
        <v>12000</v>
      </c>
    </row>
    <row r="1583" spans="1:9" x14ac:dyDescent="0.25">
      <c r="A1583" t="s">
        <v>55</v>
      </c>
      <c r="B1583" s="1">
        <v>552293</v>
      </c>
      <c r="C1583" s="2">
        <v>45403</v>
      </c>
      <c r="D1583" s="3">
        <f t="shared" si="24"/>
        <v>45403</v>
      </c>
      <c r="E1583" s="1" t="s">
        <v>12</v>
      </c>
      <c r="F1583" s="4">
        <v>0.65902777777777777</v>
      </c>
      <c r="G1583" s="103">
        <v>2.72</v>
      </c>
      <c r="H1583" s="6">
        <v>22100</v>
      </c>
      <c r="I1583" s="6">
        <v>12000</v>
      </c>
    </row>
    <row r="1584" spans="1:9" x14ac:dyDescent="0.25">
      <c r="A1584" t="s">
        <v>55</v>
      </c>
      <c r="B1584" s="1">
        <v>552294</v>
      </c>
      <c r="C1584" s="2">
        <v>45403</v>
      </c>
      <c r="D1584" s="3">
        <f t="shared" si="24"/>
        <v>45403</v>
      </c>
      <c r="E1584" s="1" t="s">
        <v>57</v>
      </c>
      <c r="F1584" s="4">
        <v>0.66874999999999996</v>
      </c>
      <c r="G1584" s="103">
        <v>1.59</v>
      </c>
      <c r="H1584" s="6">
        <v>22100</v>
      </c>
      <c r="I1584" s="6">
        <v>12000</v>
      </c>
    </row>
    <row r="1585" spans="1:9" x14ac:dyDescent="0.25">
      <c r="A1585" t="s">
        <v>9</v>
      </c>
      <c r="B1585" s="1">
        <v>552297</v>
      </c>
      <c r="C1585" s="2">
        <v>45404</v>
      </c>
      <c r="D1585" s="3">
        <f t="shared" si="24"/>
        <v>45404</v>
      </c>
      <c r="E1585" s="1" t="s">
        <v>51</v>
      </c>
      <c r="F1585" s="4">
        <v>0.21527777777777779</v>
      </c>
      <c r="G1585" s="85">
        <v>9.01</v>
      </c>
      <c r="H1585" s="6">
        <v>22100</v>
      </c>
      <c r="I1585" s="6">
        <v>12000</v>
      </c>
    </row>
    <row r="1586" spans="1:9" x14ac:dyDescent="0.25">
      <c r="A1586" t="s">
        <v>37</v>
      </c>
      <c r="B1586" s="1">
        <v>552333</v>
      </c>
      <c r="C1586" s="2">
        <v>45404</v>
      </c>
      <c r="D1586" s="3">
        <f t="shared" si="24"/>
        <v>45404</v>
      </c>
      <c r="E1586" s="1" t="s">
        <v>14</v>
      </c>
      <c r="F1586" s="4">
        <v>0.33333333333333331</v>
      </c>
      <c r="G1586" s="85">
        <v>12.61</v>
      </c>
      <c r="H1586" s="6">
        <v>22100</v>
      </c>
      <c r="I1586" s="6">
        <v>12000</v>
      </c>
    </row>
    <row r="1587" spans="1:9" x14ac:dyDescent="0.25">
      <c r="A1587" t="s">
        <v>36</v>
      </c>
      <c r="B1587" s="1">
        <v>552337</v>
      </c>
      <c r="C1587" s="2">
        <v>45404</v>
      </c>
      <c r="D1587" s="3">
        <f t="shared" si="24"/>
        <v>45404</v>
      </c>
      <c r="E1587" s="1" t="s">
        <v>46</v>
      </c>
      <c r="F1587" s="4">
        <v>0.34722222222222221</v>
      </c>
      <c r="G1587" s="85">
        <v>12.93</v>
      </c>
      <c r="H1587" s="6">
        <v>22100</v>
      </c>
      <c r="I1587" s="6">
        <v>12000</v>
      </c>
    </row>
    <row r="1588" spans="1:9" x14ac:dyDescent="0.25">
      <c r="A1588" t="s">
        <v>38</v>
      </c>
      <c r="B1588" s="1">
        <v>552338</v>
      </c>
      <c r="C1588" s="2">
        <v>45404</v>
      </c>
      <c r="D1588" s="3">
        <f t="shared" si="24"/>
        <v>45404</v>
      </c>
      <c r="E1588" s="1" t="s">
        <v>16</v>
      </c>
      <c r="F1588" s="4">
        <v>0.34722222222222221</v>
      </c>
      <c r="G1588" s="86">
        <v>12.68</v>
      </c>
      <c r="H1588" s="6">
        <v>22100</v>
      </c>
      <c r="I1588" s="6">
        <v>12000</v>
      </c>
    </row>
    <row r="1589" spans="1:9" x14ac:dyDescent="0.25">
      <c r="A1589" t="s">
        <v>39</v>
      </c>
      <c r="B1589" s="1">
        <v>552339</v>
      </c>
      <c r="C1589" s="2">
        <v>45404</v>
      </c>
      <c r="D1589" s="3">
        <f t="shared" si="24"/>
        <v>45404</v>
      </c>
      <c r="E1589" s="1" t="s">
        <v>12</v>
      </c>
      <c r="F1589" s="4">
        <v>0.34861111111111109</v>
      </c>
      <c r="G1589" s="86">
        <v>12.16</v>
      </c>
      <c r="H1589" s="6">
        <v>22100</v>
      </c>
      <c r="I1589" s="6">
        <v>12000</v>
      </c>
    </row>
    <row r="1590" spans="1:9" x14ac:dyDescent="0.25">
      <c r="A1590" t="s">
        <v>36</v>
      </c>
      <c r="B1590" s="1">
        <v>552423</v>
      </c>
      <c r="C1590" s="2">
        <v>45404</v>
      </c>
      <c r="D1590" s="3">
        <f t="shared" si="24"/>
        <v>45404</v>
      </c>
      <c r="E1590" s="1" t="s">
        <v>172</v>
      </c>
      <c r="F1590" s="4">
        <v>0.50347222222222221</v>
      </c>
      <c r="G1590" s="84">
        <v>11.19</v>
      </c>
      <c r="H1590" s="6">
        <v>22100</v>
      </c>
      <c r="I1590" s="6">
        <v>12000</v>
      </c>
    </row>
    <row r="1591" spans="1:9" x14ac:dyDescent="0.25">
      <c r="A1591" t="s">
        <v>36</v>
      </c>
      <c r="B1591" s="1">
        <v>552428</v>
      </c>
      <c r="C1591" s="2">
        <v>45404</v>
      </c>
      <c r="D1591" s="3">
        <f t="shared" si="24"/>
        <v>45404</v>
      </c>
      <c r="E1591" s="1" t="s">
        <v>14</v>
      </c>
      <c r="F1591" s="4">
        <v>0.50694444444444442</v>
      </c>
      <c r="G1591" s="84">
        <v>11.85</v>
      </c>
      <c r="H1591" s="6">
        <v>22100</v>
      </c>
      <c r="I1591" s="6">
        <v>12000</v>
      </c>
    </row>
    <row r="1592" spans="1:9" x14ac:dyDescent="0.25">
      <c r="A1592" s="56" t="s">
        <v>55</v>
      </c>
      <c r="B1592" s="57">
        <v>552447</v>
      </c>
      <c r="C1592" s="58">
        <v>45404</v>
      </c>
      <c r="D1592" s="3">
        <f t="shared" si="24"/>
        <v>45404</v>
      </c>
      <c r="E1592" s="57" t="s">
        <v>263</v>
      </c>
      <c r="F1592" s="59">
        <v>0.54305555555555551</v>
      </c>
      <c r="G1592" s="104">
        <v>1.1200000000000001</v>
      </c>
      <c r="H1592" s="6">
        <v>22100</v>
      </c>
      <c r="I1592" s="6">
        <v>12000</v>
      </c>
    </row>
    <row r="1593" spans="1:9" x14ac:dyDescent="0.25">
      <c r="A1593" t="s">
        <v>39</v>
      </c>
      <c r="B1593" s="1">
        <v>552463</v>
      </c>
      <c r="C1593" s="2">
        <v>45404</v>
      </c>
      <c r="D1593" s="3">
        <f t="shared" si="24"/>
        <v>45404</v>
      </c>
      <c r="E1593" s="1" t="s">
        <v>12</v>
      </c>
      <c r="F1593" s="4">
        <v>0.58958333333333335</v>
      </c>
      <c r="G1593" s="84">
        <v>10.44</v>
      </c>
      <c r="H1593" s="6">
        <v>22100</v>
      </c>
      <c r="I1593" s="6">
        <v>12000</v>
      </c>
    </row>
    <row r="1594" spans="1:9" x14ac:dyDescent="0.25">
      <c r="A1594" t="s">
        <v>37</v>
      </c>
      <c r="B1594" s="1">
        <v>552464</v>
      </c>
      <c r="C1594" s="2">
        <v>45404</v>
      </c>
      <c r="D1594" s="3">
        <f t="shared" si="24"/>
        <v>45404</v>
      </c>
      <c r="E1594" s="1" t="s">
        <v>46</v>
      </c>
      <c r="F1594" s="4">
        <v>0.59097222222222223</v>
      </c>
      <c r="G1594" s="84">
        <v>10.4</v>
      </c>
      <c r="H1594" s="6">
        <v>22100</v>
      </c>
      <c r="I1594" s="6">
        <v>12000</v>
      </c>
    </row>
    <row r="1595" spans="1:9" x14ac:dyDescent="0.25">
      <c r="A1595" t="s">
        <v>38</v>
      </c>
      <c r="B1595" s="1">
        <v>552468</v>
      </c>
      <c r="C1595" s="2">
        <v>45404</v>
      </c>
      <c r="D1595" s="3">
        <f t="shared" si="24"/>
        <v>45404</v>
      </c>
      <c r="E1595" s="1" t="s">
        <v>16</v>
      </c>
      <c r="F1595" s="4">
        <v>0.59236111111111112</v>
      </c>
      <c r="G1595" s="84">
        <v>11.83</v>
      </c>
      <c r="H1595" s="6">
        <v>22100</v>
      </c>
      <c r="I1595" s="6">
        <v>12000</v>
      </c>
    </row>
    <row r="1596" spans="1:9" x14ac:dyDescent="0.25">
      <c r="A1596" t="s">
        <v>36</v>
      </c>
      <c r="B1596" s="1">
        <v>552492</v>
      </c>
      <c r="C1596" s="2">
        <v>45404</v>
      </c>
      <c r="D1596" s="3">
        <f t="shared" si="24"/>
        <v>45404</v>
      </c>
      <c r="E1596" s="1" t="s">
        <v>172</v>
      </c>
      <c r="F1596" s="4">
        <v>0.65833333333333333</v>
      </c>
      <c r="G1596" s="84">
        <v>9.18</v>
      </c>
      <c r="H1596" s="6">
        <v>22100</v>
      </c>
      <c r="I1596" s="6">
        <v>12000</v>
      </c>
    </row>
    <row r="1597" spans="1:9" x14ac:dyDescent="0.25">
      <c r="A1597" t="s">
        <v>55</v>
      </c>
      <c r="B1597" s="1">
        <v>552523</v>
      </c>
      <c r="C1597" s="2">
        <v>45404</v>
      </c>
      <c r="D1597" s="3">
        <f t="shared" si="24"/>
        <v>45404</v>
      </c>
      <c r="E1597" s="1" t="s">
        <v>29</v>
      </c>
      <c r="F1597" s="4">
        <v>0.74305555555555558</v>
      </c>
      <c r="G1597" s="84">
        <v>0.13</v>
      </c>
      <c r="H1597" s="6">
        <v>22100</v>
      </c>
      <c r="I1597" s="6">
        <v>12000</v>
      </c>
    </row>
    <row r="1598" spans="1:9" x14ac:dyDescent="0.25">
      <c r="A1598" t="s">
        <v>23</v>
      </c>
      <c r="B1598" s="1">
        <v>552549</v>
      </c>
      <c r="C1598" s="2">
        <v>45404</v>
      </c>
      <c r="D1598" s="3">
        <f t="shared" si="24"/>
        <v>45404</v>
      </c>
      <c r="E1598" s="1" t="s">
        <v>34</v>
      </c>
      <c r="F1598" s="4">
        <v>0.89027777777777772</v>
      </c>
      <c r="G1598" s="84">
        <v>10.61</v>
      </c>
      <c r="H1598" s="6">
        <v>22100</v>
      </c>
      <c r="I1598" s="6">
        <v>12000</v>
      </c>
    </row>
    <row r="1599" spans="1:9" x14ac:dyDescent="0.25">
      <c r="A1599" t="s">
        <v>23</v>
      </c>
      <c r="B1599" s="1">
        <v>552550</v>
      </c>
      <c r="C1599" s="2">
        <v>45404</v>
      </c>
      <c r="D1599" s="3">
        <f t="shared" si="24"/>
        <v>45404</v>
      </c>
      <c r="E1599" s="1" t="s">
        <v>41</v>
      </c>
      <c r="F1599" s="4">
        <v>0.8979166666666667</v>
      </c>
      <c r="G1599" s="84">
        <v>9.24</v>
      </c>
      <c r="H1599" s="6">
        <v>22100</v>
      </c>
      <c r="I1599" s="6">
        <v>12000</v>
      </c>
    </row>
    <row r="1600" spans="1:9" x14ac:dyDescent="0.25">
      <c r="A1600" t="s">
        <v>23</v>
      </c>
      <c r="B1600" s="1">
        <v>552551</v>
      </c>
      <c r="C1600" s="2">
        <v>45404</v>
      </c>
      <c r="D1600" s="3">
        <f t="shared" si="24"/>
        <v>45404</v>
      </c>
      <c r="E1600" s="1" t="s">
        <v>12</v>
      </c>
      <c r="F1600" s="4">
        <v>0.90277777777777779</v>
      </c>
      <c r="G1600" s="84">
        <v>9.9</v>
      </c>
      <c r="H1600" s="6">
        <v>22100</v>
      </c>
      <c r="I1600" s="6">
        <v>12000</v>
      </c>
    </row>
    <row r="1601" spans="1:9" x14ac:dyDescent="0.25">
      <c r="A1601" t="s">
        <v>23</v>
      </c>
      <c r="B1601" s="1">
        <v>552552</v>
      </c>
      <c r="C1601" s="2">
        <v>45404</v>
      </c>
      <c r="D1601" s="3">
        <f t="shared" ref="D1601:D1664" si="25">+C1601</f>
        <v>45404</v>
      </c>
      <c r="E1601" s="1" t="s">
        <v>16</v>
      </c>
      <c r="F1601" s="4">
        <v>0.90902777777777777</v>
      </c>
      <c r="G1601" s="84">
        <v>8.9499999999999993</v>
      </c>
      <c r="H1601" s="6">
        <v>22100</v>
      </c>
      <c r="I1601" s="6">
        <v>12000</v>
      </c>
    </row>
    <row r="1602" spans="1:9" x14ac:dyDescent="0.25">
      <c r="A1602" t="s">
        <v>13</v>
      </c>
      <c r="B1602" s="1">
        <v>552592</v>
      </c>
      <c r="C1602" s="2">
        <v>45405</v>
      </c>
      <c r="D1602" s="3">
        <f t="shared" si="25"/>
        <v>45405</v>
      </c>
      <c r="E1602" s="1" t="s">
        <v>14</v>
      </c>
      <c r="F1602" s="4">
        <v>0.33055555555555555</v>
      </c>
      <c r="G1602" s="85">
        <v>10.61</v>
      </c>
      <c r="H1602" s="6">
        <v>22100</v>
      </c>
      <c r="I1602" s="6">
        <v>12000</v>
      </c>
    </row>
    <row r="1603" spans="1:9" x14ac:dyDescent="0.25">
      <c r="A1603" t="s">
        <v>11</v>
      </c>
      <c r="B1603" s="1">
        <v>552598</v>
      </c>
      <c r="C1603" s="2">
        <v>45405</v>
      </c>
      <c r="D1603" s="3">
        <f t="shared" si="25"/>
        <v>45405</v>
      </c>
      <c r="E1603" s="1" t="s">
        <v>12</v>
      </c>
      <c r="F1603" s="4">
        <v>0.34513888888888888</v>
      </c>
      <c r="G1603" s="85">
        <v>11.45</v>
      </c>
      <c r="H1603" s="6">
        <v>22100</v>
      </c>
      <c r="I1603" s="6">
        <v>12000</v>
      </c>
    </row>
    <row r="1604" spans="1:9" x14ac:dyDescent="0.25">
      <c r="A1604" t="s">
        <v>15</v>
      </c>
      <c r="B1604" s="1">
        <v>552602</v>
      </c>
      <c r="C1604" s="2">
        <v>45405</v>
      </c>
      <c r="D1604" s="3">
        <f t="shared" si="25"/>
        <v>45405</v>
      </c>
      <c r="E1604" s="1" t="s">
        <v>16</v>
      </c>
      <c r="F1604" s="4">
        <v>0.35138888888888886</v>
      </c>
      <c r="G1604" s="85">
        <v>11.77</v>
      </c>
      <c r="H1604" s="6">
        <v>22100</v>
      </c>
      <c r="I1604" s="6">
        <v>12000</v>
      </c>
    </row>
    <row r="1605" spans="1:9" x14ac:dyDescent="0.25">
      <c r="A1605" t="s">
        <v>17</v>
      </c>
      <c r="B1605" s="1">
        <v>552605</v>
      </c>
      <c r="C1605" s="2">
        <v>45405</v>
      </c>
      <c r="D1605" s="3">
        <f t="shared" si="25"/>
        <v>45405</v>
      </c>
      <c r="E1605" s="1" t="s">
        <v>172</v>
      </c>
      <c r="F1605" s="4">
        <v>0.35347222222222224</v>
      </c>
      <c r="G1605" s="86">
        <v>13.27</v>
      </c>
      <c r="H1605" s="6">
        <v>22100</v>
      </c>
      <c r="I1605" s="6">
        <v>12000</v>
      </c>
    </row>
    <row r="1606" spans="1:9" x14ac:dyDescent="0.25">
      <c r="A1606" s="7" t="s">
        <v>19</v>
      </c>
      <c r="B1606" s="8">
        <v>552672</v>
      </c>
      <c r="C1606" s="9">
        <v>45405</v>
      </c>
      <c r="D1606" s="3">
        <f t="shared" si="25"/>
        <v>45405</v>
      </c>
      <c r="E1606" s="8" t="s">
        <v>46</v>
      </c>
      <c r="F1606" s="10">
        <v>0.46805555555555556</v>
      </c>
      <c r="G1606" s="105">
        <v>5.18</v>
      </c>
      <c r="H1606" s="6">
        <v>22100</v>
      </c>
      <c r="I1606" s="6">
        <v>12000</v>
      </c>
    </row>
    <row r="1607" spans="1:9" x14ac:dyDescent="0.25">
      <c r="A1607" t="s">
        <v>13</v>
      </c>
      <c r="B1607" s="1">
        <v>552683</v>
      </c>
      <c r="C1607" s="2">
        <v>45405</v>
      </c>
      <c r="D1607" s="3">
        <f t="shared" si="25"/>
        <v>45405</v>
      </c>
      <c r="E1607" s="1" t="s">
        <v>14</v>
      </c>
      <c r="F1607" s="4">
        <v>0.49583333333333335</v>
      </c>
      <c r="G1607" s="86">
        <v>11.37</v>
      </c>
      <c r="H1607" s="6">
        <v>22100</v>
      </c>
      <c r="I1607" s="6">
        <v>12000</v>
      </c>
    </row>
    <row r="1608" spans="1:9" x14ac:dyDescent="0.25">
      <c r="A1608" t="s">
        <v>15</v>
      </c>
      <c r="B1608" s="1">
        <v>552699</v>
      </c>
      <c r="C1608" s="2">
        <v>45405</v>
      </c>
      <c r="D1608" s="3">
        <f t="shared" si="25"/>
        <v>45405</v>
      </c>
      <c r="E1608" s="1" t="s">
        <v>16</v>
      </c>
      <c r="F1608" s="4">
        <v>0.5180555555555556</v>
      </c>
      <c r="G1608" s="86">
        <v>11.78</v>
      </c>
      <c r="H1608" s="6">
        <v>22100</v>
      </c>
      <c r="I1608" s="6">
        <v>12000</v>
      </c>
    </row>
    <row r="1609" spans="1:9" x14ac:dyDescent="0.25">
      <c r="A1609" t="s">
        <v>11</v>
      </c>
      <c r="B1609" s="1">
        <v>552715</v>
      </c>
      <c r="C1609" s="2">
        <v>45405</v>
      </c>
      <c r="D1609" s="3">
        <f t="shared" si="25"/>
        <v>45405</v>
      </c>
      <c r="E1609" s="1" t="s">
        <v>12</v>
      </c>
      <c r="F1609" s="4">
        <v>0.52847222222222223</v>
      </c>
      <c r="G1609" s="86">
        <v>11.2</v>
      </c>
      <c r="H1609" s="6">
        <v>22100</v>
      </c>
      <c r="I1609" s="6">
        <v>12000</v>
      </c>
    </row>
    <row r="1610" spans="1:9" x14ac:dyDescent="0.25">
      <c r="A1610" t="s">
        <v>17</v>
      </c>
      <c r="B1610" s="1">
        <v>552718</v>
      </c>
      <c r="C1610" s="2">
        <v>45405</v>
      </c>
      <c r="D1610" s="3">
        <f t="shared" si="25"/>
        <v>45405</v>
      </c>
      <c r="E1610" s="1" t="s">
        <v>29</v>
      </c>
      <c r="F1610" s="4">
        <v>0.53333333333333333</v>
      </c>
      <c r="G1610" s="86">
        <v>0.9</v>
      </c>
      <c r="H1610" s="6">
        <v>22100</v>
      </c>
      <c r="I1610" s="6">
        <v>12000</v>
      </c>
    </row>
    <row r="1611" spans="1:9" x14ac:dyDescent="0.25">
      <c r="A1611" t="s">
        <v>17</v>
      </c>
      <c r="B1611" s="1">
        <v>552751</v>
      </c>
      <c r="C1611" s="2">
        <v>45405</v>
      </c>
      <c r="D1611" s="3">
        <f t="shared" si="25"/>
        <v>45405</v>
      </c>
      <c r="E1611" s="1" t="s">
        <v>172</v>
      </c>
      <c r="F1611" s="4">
        <v>0.58888888888888891</v>
      </c>
      <c r="G1611" s="86">
        <v>13.01</v>
      </c>
      <c r="H1611" s="6">
        <v>22100</v>
      </c>
      <c r="I1611" s="6">
        <v>12000</v>
      </c>
    </row>
    <row r="1612" spans="1:9" x14ac:dyDescent="0.25">
      <c r="A1612" t="s">
        <v>17</v>
      </c>
      <c r="B1612" s="1">
        <v>552786</v>
      </c>
      <c r="C1612" s="2">
        <v>45405</v>
      </c>
      <c r="D1612" s="3">
        <f t="shared" si="25"/>
        <v>45405</v>
      </c>
      <c r="E1612" s="1" t="s">
        <v>14</v>
      </c>
      <c r="F1612" s="4">
        <v>0.66319444444444442</v>
      </c>
      <c r="G1612" s="86">
        <v>8.5299999999999994</v>
      </c>
      <c r="H1612" s="6">
        <v>22100</v>
      </c>
      <c r="I1612" s="6">
        <v>12000</v>
      </c>
    </row>
    <row r="1613" spans="1:9" x14ac:dyDescent="0.25">
      <c r="A1613" t="s">
        <v>11</v>
      </c>
      <c r="B1613" s="1">
        <v>552795</v>
      </c>
      <c r="C1613" s="2">
        <v>45405</v>
      </c>
      <c r="D1613" s="3">
        <f t="shared" si="25"/>
        <v>45405</v>
      </c>
      <c r="E1613" s="1" t="s">
        <v>30</v>
      </c>
      <c r="F1613" s="4">
        <v>0.69027777777777777</v>
      </c>
      <c r="G1613" s="86">
        <v>7.7</v>
      </c>
      <c r="H1613" s="6">
        <v>22100</v>
      </c>
      <c r="I1613" s="6">
        <v>12000</v>
      </c>
    </row>
    <row r="1614" spans="1:9" x14ac:dyDescent="0.25">
      <c r="A1614" t="s">
        <v>260</v>
      </c>
      <c r="B1614" s="1">
        <v>552796</v>
      </c>
      <c r="C1614" s="2">
        <v>45405</v>
      </c>
      <c r="D1614" s="3">
        <f t="shared" si="25"/>
        <v>45405</v>
      </c>
      <c r="E1614" s="1" t="s">
        <v>29</v>
      </c>
      <c r="F1614" s="4">
        <v>0.69166666666666665</v>
      </c>
      <c r="G1614" s="86">
        <v>1.73</v>
      </c>
      <c r="H1614" s="6">
        <v>22100</v>
      </c>
      <c r="I1614" s="6">
        <v>12000</v>
      </c>
    </row>
    <row r="1615" spans="1:9" x14ac:dyDescent="0.25">
      <c r="A1615" t="s">
        <v>11</v>
      </c>
      <c r="B1615" s="1">
        <v>552802</v>
      </c>
      <c r="C1615" s="2">
        <v>45405</v>
      </c>
      <c r="D1615" s="3">
        <f t="shared" si="25"/>
        <v>45405</v>
      </c>
      <c r="E1615" s="1" t="s">
        <v>12</v>
      </c>
      <c r="F1615" s="4">
        <v>0.70902777777777781</v>
      </c>
      <c r="G1615" s="87">
        <v>6.25</v>
      </c>
      <c r="H1615" s="6">
        <v>22100</v>
      </c>
      <c r="I1615" s="6">
        <v>12000</v>
      </c>
    </row>
    <row r="1616" spans="1:9" x14ac:dyDescent="0.25">
      <c r="A1616" t="s">
        <v>17</v>
      </c>
      <c r="B1616" s="1">
        <v>552808</v>
      </c>
      <c r="C1616" s="2">
        <v>45405</v>
      </c>
      <c r="D1616" s="3">
        <f t="shared" si="25"/>
        <v>45405</v>
      </c>
      <c r="E1616" s="1" t="s">
        <v>46</v>
      </c>
      <c r="F1616" s="4">
        <v>0.72569444444444442</v>
      </c>
      <c r="G1616" s="87">
        <v>10.82</v>
      </c>
      <c r="H1616" s="6">
        <v>22100</v>
      </c>
      <c r="I1616" s="6">
        <v>12000</v>
      </c>
    </row>
    <row r="1617" spans="1:9" x14ac:dyDescent="0.25">
      <c r="A1617" t="s">
        <v>17</v>
      </c>
      <c r="B1617" s="1">
        <v>552809</v>
      </c>
      <c r="C1617" s="2">
        <v>45405</v>
      </c>
      <c r="D1617" s="3">
        <f t="shared" si="25"/>
        <v>45405</v>
      </c>
      <c r="E1617" s="1" t="s">
        <v>172</v>
      </c>
      <c r="F1617" s="4">
        <v>0.72916666666666663</v>
      </c>
      <c r="G1617" s="87">
        <v>4.2699999999999996</v>
      </c>
      <c r="H1617" s="6">
        <v>22100</v>
      </c>
      <c r="I1617" s="6">
        <v>12000</v>
      </c>
    </row>
    <row r="1618" spans="1:9" x14ac:dyDescent="0.25">
      <c r="A1618" t="s">
        <v>15</v>
      </c>
      <c r="B1618" s="1">
        <v>552812</v>
      </c>
      <c r="C1618" s="2">
        <v>45405</v>
      </c>
      <c r="D1618" s="3">
        <f t="shared" si="25"/>
        <v>45405</v>
      </c>
      <c r="E1618" s="1" t="s">
        <v>56</v>
      </c>
      <c r="F1618" s="4">
        <v>0.76597222222222228</v>
      </c>
      <c r="G1618" s="87">
        <v>8.9499999999999993</v>
      </c>
      <c r="H1618" s="6">
        <v>22100</v>
      </c>
      <c r="I1618" s="6">
        <v>12000</v>
      </c>
    </row>
    <row r="1619" spans="1:9" x14ac:dyDescent="0.25">
      <c r="A1619" t="s">
        <v>15</v>
      </c>
      <c r="B1619" s="1">
        <v>552813</v>
      </c>
      <c r="C1619" s="2">
        <v>45405</v>
      </c>
      <c r="D1619" s="3">
        <f t="shared" si="25"/>
        <v>45405</v>
      </c>
      <c r="E1619" s="1" t="s">
        <v>16</v>
      </c>
      <c r="F1619" s="4">
        <v>0.76666666666666672</v>
      </c>
      <c r="G1619" s="87">
        <v>12.73</v>
      </c>
      <c r="H1619" s="6">
        <v>22100</v>
      </c>
      <c r="I1619" s="6">
        <v>12000</v>
      </c>
    </row>
    <row r="1620" spans="1:9" x14ac:dyDescent="0.25">
      <c r="A1620" t="s">
        <v>23</v>
      </c>
      <c r="B1620" s="1">
        <v>552815</v>
      </c>
      <c r="C1620" s="2">
        <v>45405</v>
      </c>
      <c r="D1620" s="3">
        <f t="shared" si="25"/>
        <v>45405</v>
      </c>
      <c r="E1620" s="1" t="s">
        <v>34</v>
      </c>
      <c r="F1620" s="4">
        <v>0.79097222222222219</v>
      </c>
      <c r="G1620" s="87">
        <v>6.94</v>
      </c>
      <c r="H1620" s="6">
        <v>22100</v>
      </c>
      <c r="I1620" s="6">
        <v>12000</v>
      </c>
    </row>
    <row r="1621" spans="1:9" x14ac:dyDescent="0.25">
      <c r="A1621" t="s">
        <v>24</v>
      </c>
      <c r="B1621" s="1">
        <v>552852</v>
      </c>
      <c r="C1621" s="2">
        <v>45406</v>
      </c>
      <c r="D1621" s="3">
        <f t="shared" si="25"/>
        <v>45406</v>
      </c>
      <c r="E1621" s="1" t="s">
        <v>172</v>
      </c>
      <c r="F1621" s="4">
        <v>0.28611111111111109</v>
      </c>
      <c r="G1621" s="87">
        <v>12.43</v>
      </c>
      <c r="H1621" s="6">
        <v>22100</v>
      </c>
      <c r="I1621" s="6">
        <v>12000</v>
      </c>
    </row>
    <row r="1622" spans="1:9" x14ac:dyDescent="0.25">
      <c r="A1622" t="s">
        <v>25</v>
      </c>
      <c r="B1622" s="1">
        <v>552859</v>
      </c>
      <c r="C1622" s="2">
        <v>45406</v>
      </c>
      <c r="D1622" s="3">
        <f t="shared" si="25"/>
        <v>45406</v>
      </c>
      <c r="E1622" s="1" t="s">
        <v>14</v>
      </c>
      <c r="F1622" s="4">
        <v>0.30416666666666664</v>
      </c>
      <c r="G1622" s="87">
        <v>11.71</v>
      </c>
      <c r="H1622" s="6">
        <v>22100</v>
      </c>
      <c r="I1622" s="6">
        <v>12000</v>
      </c>
    </row>
    <row r="1623" spans="1:9" x14ac:dyDescent="0.25">
      <c r="A1623" t="s">
        <v>27</v>
      </c>
      <c r="B1623" s="1">
        <v>552863</v>
      </c>
      <c r="C1623" s="2">
        <v>45406</v>
      </c>
      <c r="D1623" s="3">
        <f t="shared" si="25"/>
        <v>45406</v>
      </c>
      <c r="E1623" s="1" t="s">
        <v>16</v>
      </c>
      <c r="F1623" s="4">
        <v>0.33402777777777776</v>
      </c>
      <c r="G1623" s="87">
        <v>12.73</v>
      </c>
      <c r="H1623" s="6">
        <v>22100</v>
      </c>
      <c r="I1623" s="6">
        <v>12000</v>
      </c>
    </row>
    <row r="1624" spans="1:9" x14ac:dyDescent="0.25">
      <c r="A1624" t="s">
        <v>26</v>
      </c>
      <c r="B1624" s="1">
        <v>552869</v>
      </c>
      <c r="C1624" s="2">
        <v>45406</v>
      </c>
      <c r="D1624" s="3">
        <f t="shared" si="25"/>
        <v>45406</v>
      </c>
      <c r="E1624" s="1" t="s">
        <v>12</v>
      </c>
      <c r="F1624" s="4">
        <v>0.34722222222222221</v>
      </c>
      <c r="G1624" s="87">
        <v>11.84</v>
      </c>
      <c r="H1624" s="6">
        <v>22100</v>
      </c>
      <c r="I1624" s="6">
        <v>12000</v>
      </c>
    </row>
    <row r="1625" spans="1:9" x14ac:dyDescent="0.25">
      <c r="A1625" t="s">
        <v>24</v>
      </c>
      <c r="B1625" s="1">
        <v>552904</v>
      </c>
      <c r="C1625" s="2">
        <v>45406</v>
      </c>
      <c r="D1625" s="3">
        <f t="shared" si="25"/>
        <v>45406</v>
      </c>
      <c r="E1625" s="1" t="s">
        <v>172</v>
      </c>
      <c r="F1625" s="4">
        <v>0.41944444444444445</v>
      </c>
      <c r="G1625" s="23">
        <v>11.59</v>
      </c>
      <c r="H1625" s="6">
        <v>22100</v>
      </c>
      <c r="I1625" s="6">
        <v>12000</v>
      </c>
    </row>
    <row r="1626" spans="1:9" x14ac:dyDescent="0.25">
      <c r="A1626" t="s">
        <v>25</v>
      </c>
      <c r="B1626" s="1">
        <v>552918</v>
      </c>
      <c r="C1626" s="2">
        <v>45406</v>
      </c>
      <c r="D1626" s="3">
        <f t="shared" si="25"/>
        <v>45406</v>
      </c>
      <c r="E1626" s="1" t="s">
        <v>14</v>
      </c>
      <c r="F1626" s="4">
        <v>0.4513888888888889</v>
      </c>
      <c r="G1626" s="23">
        <v>9.02</v>
      </c>
      <c r="H1626" s="6">
        <v>22100</v>
      </c>
      <c r="I1626" s="6">
        <v>12000</v>
      </c>
    </row>
    <row r="1627" spans="1:9" x14ac:dyDescent="0.25">
      <c r="A1627" t="s">
        <v>27</v>
      </c>
      <c r="B1627" s="1">
        <v>552949</v>
      </c>
      <c r="C1627" s="2">
        <v>45406</v>
      </c>
      <c r="D1627" s="3">
        <f t="shared" si="25"/>
        <v>45406</v>
      </c>
      <c r="E1627" s="1" t="s">
        <v>16</v>
      </c>
      <c r="F1627" s="4">
        <v>0.50555555555555554</v>
      </c>
      <c r="G1627" s="23">
        <v>10.86</v>
      </c>
      <c r="H1627" s="6">
        <v>22100</v>
      </c>
      <c r="I1627" s="6">
        <v>12000</v>
      </c>
    </row>
    <row r="1628" spans="1:9" x14ac:dyDescent="0.25">
      <c r="A1628" t="s">
        <v>24</v>
      </c>
      <c r="B1628" s="1">
        <v>552954</v>
      </c>
      <c r="C1628" s="2">
        <v>45406</v>
      </c>
      <c r="D1628" s="3">
        <f t="shared" si="25"/>
        <v>45406</v>
      </c>
      <c r="E1628" s="1" t="s">
        <v>46</v>
      </c>
      <c r="F1628" s="4">
        <v>0.50972222222222219</v>
      </c>
      <c r="G1628" s="23">
        <v>10.37</v>
      </c>
      <c r="H1628" s="6">
        <v>22100</v>
      </c>
      <c r="I1628" s="6">
        <v>12000</v>
      </c>
    </row>
    <row r="1629" spans="1:9" x14ac:dyDescent="0.25">
      <c r="A1629" t="s">
        <v>26</v>
      </c>
      <c r="B1629" s="1">
        <v>552969</v>
      </c>
      <c r="C1629" s="2">
        <v>45406</v>
      </c>
      <c r="D1629" s="3">
        <f t="shared" si="25"/>
        <v>45406</v>
      </c>
      <c r="E1629" s="1" t="s">
        <v>12</v>
      </c>
      <c r="F1629" s="4">
        <v>0.5493055555555556</v>
      </c>
      <c r="G1629" s="23">
        <v>10.84</v>
      </c>
      <c r="H1629" s="6">
        <v>22100</v>
      </c>
      <c r="I1629" s="6">
        <v>12000</v>
      </c>
    </row>
    <row r="1630" spans="1:9" x14ac:dyDescent="0.25">
      <c r="A1630" t="s">
        <v>25</v>
      </c>
      <c r="B1630" s="1">
        <v>552985</v>
      </c>
      <c r="C1630" s="2">
        <v>45406</v>
      </c>
      <c r="D1630" s="3">
        <f t="shared" si="25"/>
        <v>45406</v>
      </c>
      <c r="E1630" s="1" t="s">
        <v>14</v>
      </c>
      <c r="F1630" s="4">
        <v>0.57430555555555551</v>
      </c>
      <c r="G1630" s="23">
        <v>8.0299999999999994</v>
      </c>
      <c r="H1630" s="6">
        <v>22100</v>
      </c>
      <c r="I1630" s="6">
        <v>12000</v>
      </c>
    </row>
    <row r="1631" spans="1:9" x14ac:dyDescent="0.25">
      <c r="A1631" t="s">
        <v>24</v>
      </c>
      <c r="B1631" s="1">
        <v>552999</v>
      </c>
      <c r="C1631" s="2">
        <v>45406</v>
      </c>
      <c r="D1631" s="3">
        <f t="shared" si="25"/>
        <v>45406</v>
      </c>
      <c r="E1631" s="1" t="s">
        <v>172</v>
      </c>
      <c r="F1631" s="4">
        <v>0.61458333333333337</v>
      </c>
      <c r="G1631" s="23">
        <v>14.09</v>
      </c>
      <c r="H1631" s="6">
        <v>22100</v>
      </c>
      <c r="I1631" s="6">
        <v>12000</v>
      </c>
    </row>
    <row r="1632" spans="1:9" x14ac:dyDescent="0.25">
      <c r="A1632" t="s">
        <v>27</v>
      </c>
      <c r="B1632" s="1">
        <v>553045</v>
      </c>
      <c r="C1632" s="2">
        <v>45406</v>
      </c>
      <c r="D1632" s="3">
        <f t="shared" si="25"/>
        <v>45406</v>
      </c>
      <c r="E1632" s="1" t="s">
        <v>16</v>
      </c>
      <c r="F1632" s="4">
        <v>0.80902777777777779</v>
      </c>
      <c r="G1632" s="23">
        <v>9.52</v>
      </c>
      <c r="H1632" s="6">
        <v>22100</v>
      </c>
      <c r="I1632" s="6">
        <v>12000</v>
      </c>
    </row>
    <row r="1633" spans="1:9" x14ac:dyDescent="0.25">
      <c r="A1633" t="s">
        <v>23</v>
      </c>
      <c r="B1633" s="1">
        <v>553050</v>
      </c>
      <c r="C1633" s="2">
        <v>45406</v>
      </c>
      <c r="D1633" s="3">
        <f t="shared" si="25"/>
        <v>45406</v>
      </c>
      <c r="E1633" s="1" t="s">
        <v>21</v>
      </c>
      <c r="F1633" s="4">
        <v>0.83819444444444446</v>
      </c>
      <c r="G1633" s="22">
        <v>6.21</v>
      </c>
      <c r="H1633" s="6">
        <v>22100</v>
      </c>
      <c r="I1633" s="6">
        <v>12000</v>
      </c>
    </row>
    <row r="1634" spans="1:9" x14ac:dyDescent="0.25">
      <c r="A1634" t="s">
        <v>23</v>
      </c>
      <c r="B1634" s="1">
        <v>553056</v>
      </c>
      <c r="C1634" s="2">
        <v>45406</v>
      </c>
      <c r="D1634" s="3">
        <f t="shared" si="25"/>
        <v>45406</v>
      </c>
      <c r="E1634" s="1" t="s">
        <v>31</v>
      </c>
      <c r="F1634" s="4">
        <v>0.87152777777777779</v>
      </c>
      <c r="G1634" s="22">
        <v>6.2</v>
      </c>
      <c r="H1634" s="6">
        <v>22100</v>
      </c>
      <c r="I1634" s="6">
        <v>12000</v>
      </c>
    </row>
    <row r="1635" spans="1:9" x14ac:dyDescent="0.25">
      <c r="A1635" t="s">
        <v>23</v>
      </c>
      <c r="B1635" s="1">
        <v>553057</v>
      </c>
      <c r="C1635" s="2">
        <v>45406</v>
      </c>
      <c r="D1635" s="3">
        <f t="shared" si="25"/>
        <v>45406</v>
      </c>
      <c r="E1635" s="1" t="s">
        <v>43</v>
      </c>
      <c r="F1635" s="4">
        <v>0.87777777777777777</v>
      </c>
      <c r="G1635" s="22">
        <v>8.02</v>
      </c>
      <c r="H1635" s="6">
        <v>22100</v>
      </c>
      <c r="I1635" s="6">
        <v>12000</v>
      </c>
    </row>
    <row r="1636" spans="1:9" x14ac:dyDescent="0.25">
      <c r="A1636" t="s">
        <v>23</v>
      </c>
      <c r="B1636" s="1">
        <v>553058</v>
      </c>
      <c r="C1636" s="2">
        <v>45406</v>
      </c>
      <c r="D1636" s="3">
        <f t="shared" si="25"/>
        <v>45406</v>
      </c>
      <c r="E1636" s="1" t="s">
        <v>33</v>
      </c>
      <c r="F1636" s="4">
        <v>0.88124999999999998</v>
      </c>
      <c r="G1636" s="22">
        <v>6.22</v>
      </c>
      <c r="H1636" s="6">
        <v>22100</v>
      </c>
      <c r="I1636" s="6">
        <v>12000</v>
      </c>
    </row>
    <row r="1637" spans="1:9" x14ac:dyDescent="0.25">
      <c r="A1637" t="s">
        <v>26</v>
      </c>
      <c r="B1637" s="1">
        <v>553060</v>
      </c>
      <c r="C1637" s="2">
        <v>45406</v>
      </c>
      <c r="D1637" s="3">
        <f t="shared" si="25"/>
        <v>45406</v>
      </c>
      <c r="E1637" s="1" t="s">
        <v>12</v>
      </c>
      <c r="F1637" s="4">
        <v>0.88958333333333328</v>
      </c>
      <c r="G1637" s="65">
        <v>9.11</v>
      </c>
      <c r="H1637" s="6">
        <v>22100</v>
      </c>
      <c r="I1637" s="6">
        <v>12000</v>
      </c>
    </row>
    <row r="1638" spans="1:9" x14ac:dyDescent="0.25">
      <c r="A1638" t="s">
        <v>23</v>
      </c>
      <c r="B1638" s="1">
        <v>553056</v>
      </c>
      <c r="C1638" s="2">
        <v>45406</v>
      </c>
      <c r="D1638" s="3">
        <f t="shared" si="25"/>
        <v>45406</v>
      </c>
      <c r="E1638" s="1" t="s">
        <v>31</v>
      </c>
      <c r="F1638" s="4">
        <v>0.87152777777777779</v>
      </c>
      <c r="G1638" s="106">
        <v>6.2</v>
      </c>
      <c r="H1638" s="107">
        <v>22100</v>
      </c>
      <c r="I1638" s="107">
        <v>12000</v>
      </c>
    </row>
    <row r="1639" spans="1:9" x14ac:dyDescent="0.25">
      <c r="A1639" t="s">
        <v>23</v>
      </c>
      <c r="B1639" s="1">
        <v>553057</v>
      </c>
      <c r="C1639" s="2">
        <v>45406</v>
      </c>
      <c r="D1639" s="3">
        <f t="shared" si="25"/>
        <v>45406</v>
      </c>
      <c r="E1639" s="1" t="s">
        <v>43</v>
      </c>
      <c r="F1639" s="4">
        <v>0.87777777777777777</v>
      </c>
      <c r="G1639" s="106">
        <v>8.02</v>
      </c>
      <c r="H1639" s="107">
        <v>22100</v>
      </c>
      <c r="I1639" s="107">
        <v>12000</v>
      </c>
    </row>
    <row r="1640" spans="1:9" x14ac:dyDescent="0.25">
      <c r="A1640" t="s">
        <v>23</v>
      </c>
      <c r="B1640" s="1">
        <v>553058</v>
      </c>
      <c r="C1640" s="2">
        <v>45406</v>
      </c>
      <c r="D1640" s="3">
        <f t="shared" si="25"/>
        <v>45406</v>
      </c>
      <c r="E1640" s="1" t="s">
        <v>33</v>
      </c>
      <c r="F1640" s="4">
        <v>0.88124999999999998</v>
      </c>
      <c r="G1640" s="106">
        <v>6.22</v>
      </c>
      <c r="H1640" s="107">
        <v>22100</v>
      </c>
      <c r="I1640" s="107">
        <v>12000</v>
      </c>
    </row>
    <row r="1641" spans="1:9" x14ac:dyDescent="0.25">
      <c r="A1641" t="s">
        <v>26</v>
      </c>
      <c r="B1641" s="1">
        <v>553060</v>
      </c>
      <c r="C1641" s="2">
        <v>45406</v>
      </c>
      <c r="D1641" s="3">
        <f t="shared" si="25"/>
        <v>45406</v>
      </c>
      <c r="E1641" s="1" t="s">
        <v>12</v>
      </c>
      <c r="F1641" s="4">
        <v>0.88958333333333328</v>
      </c>
      <c r="G1641" s="106">
        <v>9.11</v>
      </c>
      <c r="H1641" s="107">
        <v>22100</v>
      </c>
      <c r="I1641" s="107">
        <v>12000</v>
      </c>
    </row>
    <row r="1642" spans="1:9" x14ac:dyDescent="0.25">
      <c r="A1642" t="s">
        <v>36</v>
      </c>
      <c r="B1642" s="1">
        <v>553102</v>
      </c>
      <c r="C1642" s="2">
        <v>45407</v>
      </c>
      <c r="D1642" s="3">
        <f t="shared" si="25"/>
        <v>45407</v>
      </c>
      <c r="E1642" s="3" t="s">
        <v>172</v>
      </c>
      <c r="F1642" s="1" t="s">
        <v>125</v>
      </c>
      <c r="G1642" s="108">
        <v>12.14</v>
      </c>
      <c r="H1642" s="107">
        <v>22100</v>
      </c>
      <c r="I1642" s="107">
        <v>12000</v>
      </c>
    </row>
    <row r="1643" spans="1:9" x14ac:dyDescent="0.25">
      <c r="A1643" t="s">
        <v>37</v>
      </c>
      <c r="B1643" s="1">
        <v>553110</v>
      </c>
      <c r="C1643" s="2">
        <v>45407</v>
      </c>
      <c r="D1643" s="3">
        <f t="shared" si="25"/>
        <v>45407</v>
      </c>
      <c r="E1643" s="3" t="s">
        <v>14</v>
      </c>
      <c r="F1643" s="1" t="s">
        <v>264</v>
      </c>
      <c r="G1643" s="108">
        <v>10.210000000000001</v>
      </c>
      <c r="H1643" s="107">
        <v>22100</v>
      </c>
      <c r="I1643" s="107">
        <v>12000</v>
      </c>
    </row>
    <row r="1644" spans="1:9" x14ac:dyDescent="0.25">
      <c r="A1644" t="s">
        <v>39</v>
      </c>
      <c r="B1644" s="1">
        <v>553116</v>
      </c>
      <c r="C1644" s="2">
        <v>45407</v>
      </c>
      <c r="D1644" s="3">
        <f t="shared" si="25"/>
        <v>45407</v>
      </c>
      <c r="E1644" s="3" t="s">
        <v>12</v>
      </c>
      <c r="F1644" s="1" t="s">
        <v>185</v>
      </c>
      <c r="G1644" s="108">
        <v>12.05</v>
      </c>
      <c r="H1644" s="107">
        <v>22100</v>
      </c>
      <c r="I1644" s="107">
        <v>12000</v>
      </c>
    </row>
    <row r="1645" spans="1:9" x14ac:dyDescent="0.25">
      <c r="A1645" t="s">
        <v>38</v>
      </c>
      <c r="B1645" s="1">
        <v>553122</v>
      </c>
      <c r="C1645" s="2">
        <v>45407</v>
      </c>
      <c r="D1645" s="3">
        <f t="shared" si="25"/>
        <v>45407</v>
      </c>
      <c r="E1645" s="3" t="s">
        <v>16</v>
      </c>
      <c r="F1645" s="1" t="s">
        <v>265</v>
      </c>
      <c r="G1645" s="108">
        <v>11.27</v>
      </c>
      <c r="H1645" s="107">
        <v>22100</v>
      </c>
      <c r="I1645" s="107">
        <v>12000</v>
      </c>
    </row>
    <row r="1646" spans="1:9" x14ac:dyDescent="0.25">
      <c r="A1646" t="s">
        <v>66</v>
      </c>
      <c r="B1646" s="1">
        <v>553145</v>
      </c>
      <c r="C1646" s="2">
        <v>45407</v>
      </c>
      <c r="D1646" s="3">
        <f t="shared" si="25"/>
        <v>45407</v>
      </c>
      <c r="E1646" s="3" t="s">
        <v>46</v>
      </c>
      <c r="F1646" s="1" t="s">
        <v>112</v>
      </c>
      <c r="G1646" s="108">
        <v>7.13</v>
      </c>
      <c r="H1646" s="107">
        <v>22100</v>
      </c>
      <c r="I1646" s="107">
        <v>12000</v>
      </c>
    </row>
    <row r="1647" spans="1:9" x14ac:dyDescent="0.25">
      <c r="A1647" t="s">
        <v>37</v>
      </c>
      <c r="B1647" s="1">
        <v>553188</v>
      </c>
      <c r="C1647" s="2">
        <v>45407</v>
      </c>
      <c r="D1647" s="3">
        <f t="shared" si="25"/>
        <v>45407</v>
      </c>
      <c r="E1647" s="3" t="s">
        <v>14</v>
      </c>
      <c r="F1647" s="1" t="s">
        <v>266</v>
      </c>
      <c r="G1647" s="108">
        <v>8.64</v>
      </c>
      <c r="H1647" s="107">
        <v>22100</v>
      </c>
      <c r="I1647" s="107">
        <v>12000</v>
      </c>
    </row>
    <row r="1648" spans="1:9" x14ac:dyDescent="0.25">
      <c r="A1648" t="s">
        <v>39</v>
      </c>
      <c r="B1648" s="1">
        <v>553240</v>
      </c>
      <c r="C1648" s="2">
        <v>45407</v>
      </c>
      <c r="D1648" s="3">
        <f t="shared" si="25"/>
        <v>45407</v>
      </c>
      <c r="E1648" s="3" t="s">
        <v>12</v>
      </c>
      <c r="F1648" s="1" t="s">
        <v>267</v>
      </c>
      <c r="G1648" s="108">
        <v>7.4</v>
      </c>
      <c r="H1648" s="107">
        <v>22100</v>
      </c>
      <c r="I1648" s="107">
        <v>12000</v>
      </c>
    </row>
    <row r="1649" spans="1:9" x14ac:dyDescent="0.25">
      <c r="A1649" t="s">
        <v>36</v>
      </c>
      <c r="B1649" s="1">
        <v>553248</v>
      </c>
      <c r="C1649" s="2">
        <v>45407</v>
      </c>
      <c r="D1649" s="3">
        <f t="shared" si="25"/>
        <v>45407</v>
      </c>
      <c r="E1649" s="3" t="s">
        <v>172</v>
      </c>
      <c r="F1649" s="1" t="s">
        <v>268</v>
      </c>
      <c r="G1649" s="108">
        <v>10.7</v>
      </c>
      <c r="H1649" s="107">
        <v>22100</v>
      </c>
      <c r="I1649" s="107">
        <v>12000</v>
      </c>
    </row>
    <row r="1650" spans="1:9" x14ac:dyDescent="0.25">
      <c r="A1650" t="s">
        <v>38</v>
      </c>
      <c r="B1650" s="1">
        <v>553256</v>
      </c>
      <c r="C1650" s="2">
        <v>45407</v>
      </c>
      <c r="D1650" s="3">
        <f t="shared" si="25"/>
        <v>45407</v>
      </c>
      <c r="E1650" s="3" t="s">
        <v>16</v>
      </c>
      <c r="F1650" s="1" t="s">
        <v>269</v>
      </c>
      <c r="G1650" s="108">
        <v>7.45</v>
      </c>
      <c r="H1650" s="107">
        <v>22100</v>
      </c>
      <c r="I1650" s="107">
        <v>12000</v>
      </c>
    </row>
    <row r="1651" spans="1:9" x14ac:dyDescent="0.25">
      <c r="A1651" t="s">
        <v>23</v>
      </c>
      <c r="B1651" s="1">
        <v>553271</v>
      </c>
      <c r="C1651" s="2">
        <v>45407</v>
      </c>
      <c r="D1651" s="3">
        <f t="shared" si="25"/>
        <v>45407</v>
      </c>
      <c r="E1651" s="3" t="s">
        <v>14</v>
      </c>
      <c r="F1651" s="1" t="s">
        <v>270</v>
      </c>
      <c r="G1651" s="108">
        <v>4.1100000000000003</v>
      </c>
      <c r="H1651" s="107">
        <v>22100</v>
      </c>
      <c r="I1651" s="107">
        <v>12000</v>
      </c>
    </row>
    <row r="1652" spans="1:9" x14ac:dyDescent="0.25">
      <c r="A1652" t="s">
        <v>45</v>
      </c>
      <c r="B1652" s="1">
        <v>553281</v>
      </c>
      <c r="C1652" s="2">
        <v>45407</v>
      </c>
      <c r="D1652" s="3">
        <f t="shared" si="25"/>
        <v>45407</v>
      </c>
      <c r="E1652" s="3" t="s">
        <v>10</v>
      </c>
      <c r="F1652" s="1" t="s">
        <v>271</v>
      </c>
      <c r="G1652" s="108">
        <v>2.4</v>
      </c>
      <c r="H1652" s="107">
        <v>22100</v>
      </c>
      <c r="I1652" s="107">
        <v>12000</v>
      </c>
    </row>
    <row r="1653" spans="1:9" x14ac:dyDescent="0.25">
      <c r="A1653" t="s">
        <v>13</v>
      </c>
      <c r="B1653" s="1">
        <v>553312</v>
      </c>
      <c r="C1653" s="2">
        <v>45408</v>
      </c>
      <c r="D1653" s="3">
        <f t="shared" si="25"/>
        <v>45408</v>
      </c>
      <c r="E1653" s="3" t="s">
        <v>14</v>
      </c>
      <c r="F1653" s="1" t="s">
        <v>272</v>
      </c>
      <c r="G1653" s="108">
        <v>10.29</v>
      </c>
      <c r="H1653" s="107">
        <v>22100</v>
      </c>
      <c r="I1653" s="107">
        <v>12000</v>
      </c>
    </row>
    <row r="1654" spans="1:9" x14ac:dyDescent="0.25">
      <c r="A1654" t="s">
        <v>11</v>
      </c>
      <c r="B1654" s="1">
        <v>553315</v>
      </c>
      <c r="C1654" s="2">
        <v>45408</v>
      </c>
      <c r="D1654" s="3">
        <f t="shared" si="25"/>
        <v>45408</v>
      </c>
      <c r="E1654" s="3" t="s">
        <v>12</v>
      </c>
      <c r="F1654" s="1" t="s">
        <v>273</v>
      </c>
      <c r="G1654" s="108">
        <v>11.78</v>
      </c>
      <c r="H1654" s="107">
        <v>22100</v>
      </c>
      <c r="I1654" s="107">
        <v>12000</v>
      </c>
    </row>
    <row r="1655" spans="1:9" x14ac:dyDescent="0.25">
      <c r="A1655" t="s">
        <v>17</v>
      </c>
      <c r="B1655" s="1">
        <v>553319</v>
      </c>
      <c r="C1655" s="2">
        <v>45408</v>
      </c>
      <c r="D1655" s="3">
        <f t="shared" si="25"/>
        <v>45408</v>
      </c>
      <c r="E1655" s="3" t="s">
        <v>172</v>
      </c>
      <c r="F1655" s="1" t="s">
        <v>138</v>
      </c>
      <c r="G1655" s="108">
        <v>11.33</v>
      </c>
      <c r="H1655" s="107">
        <v>22100</v>
      </c>
      <c r="I1655" s="107">
        <v>12000</v>
      </c>
    </row>
    <row r="1656" spans="1:9" x14ac:dyDescent="0.25">
      <c r="A1656" t="s">
        <v>15</v>
      </c>
      <c r="B1656" s="1">
        <v>553323</v>
      </c>
      <c r="C1656" s="2">
        <v>45408</v>
      </c>
      <c r="D1656" s="3">
        <f t="shared" si="25"/>
        <v>45408</v>
      </c>
      <c r="E1656" s="3" t="s">
        <v>16</v>
      </c>
      <c r="F1656" s="1" t="s">
        <v>264</v>
      </c>
      <c r="G1656" s="108">
        <v>10.95</v>
      </c>
      <c r="H1656" s="107">
        <v>22100</v>
      </c>
      <c r="I1656" s="107">
        <v>12000</v>
      </c>
    </row>
    <row r="1657" spans="1:9" x14ac:dyDescent="0.25">
      <c r="A1657" t="s">
        <v>17</v>
      </c>
      <c r="B1657" s="1">
        <v>553379</v>
      </c>
      <c r="C1657" s="2">
        <v>45408</v>
      </c>
      <c r="D1657" s="3">
        <f t="shared" si="25"/>
        <v>45408</v>
      </c>
      <c r="E1657" s="3" t="s">
        <v>29</v>
      </c>
      <c r="F1657" s="1" t="s">
        <v>274</v>
      </c>
      <c r="G1657" s="108">
        <v>0.5</v>
      </c>
      <c r="H1657" s="107">
        <v>22100</v>
      </c>
      <c r="I1657" s="107">
        <v>12000</v>
      </c>
    </row>
    <row r="1658" spans="1:9" x14ac:dyDescent="0.25">
      <c r="A1658" t="s">
        <v>17</v>
      </c>
      <c r="B1658" s="1">
        <v>553401</v>
      </c>
      <c r="C1658" s="2">
        <v>45408</v>
      </c>
      <c r="D1658" s="3">
        <f t="shared" si="25"/>
        <v>45408</v>
      </c>
      <c r="E1658" s="3" t="s">
        <v>172</v>
      </c>
      <c r="F1658" s="1" t="s">
        <v>275</v>
      </c>
      <c r="G1658" s="108">
        <v>11.06</v>
      </c>
      <c r="H1658" s="107">
        <v>22100</v>
      </c>
      <c r="I1658" s="107">
        <v>12000</v>
      </c>
    </row>
    <row r="1659" spans="1:9" x14ac:dyDescent="0.25">
      <c r="A1659" t="s">
        <v>13</v>
      </c>
      <c r="B1659" s="1">
        <v>553402</v>
      </c>
      <c r="C1659" s="2">
        <v>45408</v>
      </c>
      <c r="D1659" s="3">
        <f t="shared" si="25"/>
        <v>45408</v>
      </c>
      <c r="E1659" s="3" t="s">
        <v>14</v>
      </c>
      <c r="F1659" s="1" t="s">
        <v>187</v>
      </c>
      <c r="G1659" s="108">
        <v>10.74</v>
      </c>
      <c r="H1659" s="107">
        <v>22100</v>
      </c>
      <c r="I1659" s="107">
        <v>12000</v>
      </c>
    </row>
    <row r="1660" spans="1:9" x14ac:dyDescent="0.25">
      <c r="A1660" t="s">
        <v>17</v>
      </c>
      <c r="B1660" s="1">
        <v>553405</v>
      </c>
      <c r="C1660" s="2">
        <v>45408</v>
      </c>
      <c r="D1660" s="3">
        <f t="shared" si="25"/>
        <v>45408</v>
      </c>
      <c r="E1660" s="3" t="s">
        <v>46</v>
      </c>
      <c r="F1660" s="1" t="s">
        <v>276</v>
      </c>
      <c r="G1660" s="108">
        <v>12.4</v>
      </c>
      <c r="H1660" s="107">
        <v>22100</v>
      </c>
      <c r="I1660" s="107">
        <v>12000</v>
      </c>
    </row>
    <row r="1661" spans="1:9" x14ac:dyDescent="0.25">
      <c r="A1661" t="s">
        <v>15</v>
      </c>
      <c r="B1661" s="1">
        <v>553423</v>
      </c>
      <c r="C1661" s="2">
        <v>45408</v>
      </c>
      <c r="D1661" s="3">
        <f t="shared" si="25"/>
        <v>45408</v>
      </c>
      <c r="E1661" s="3" t="s">
        <v>16</v>
      </c>
      <c r="F1661" s="1" t="s">
        <v>277</v>
      </c>
      <c r="G1661" s="108">
        <v>11.01</v>
      </c>
      <c r="H1661" s="107">
        <v>22100</v>
      </c>
      <c r="I1661" s="107">
        <v>12000</v>
      </c>
    </row>
    <row r="1662" spans="1:9" x14ac:dyDescent="0.25">
      <c r="A1662" t="s">
        <v>11</v>
      </c>
      <c r="B1662" s="1">
        <v>553426</v>
      </c>
      <c r="C1662" s="2">
        <v>45408</v>
      </c>
      <c r="D1662" s="3">
        <f t="shared" si="25"/>
        <v>45408</v>
      </c>
      <c r="E1662" s="3" t="s">
        <v>278</v>
      </c>
      <c r="F1662" s="1" t="s">
        <v>279</v>
      </c>
      <c r="G1662" s="108">
        <v>9.93</v>
      </c>
      <c r="H1662" s="107">
        <v>22100</v>
      </c>
      <c r="I1662" s="107">
        <v>12000</v>
      </c>
    </row>
    <row r="1663" spans="1:9" x14ac:dyDescent="0.25">
      <c r="A1663" t="s">
        <v>11</v>
      </c>
      <c r="B1663" s="1">
        <v>553432</v>
      </c>
      <c r="C1663" s="2">
        <v>45408</v>
      </c>
      <c r="D1663" s="3">
        <f t="shared" si="25"/>
        <v>45408</v>
      </c>
      <c r="E1663" s="3" t="s">
        <v>12</v>
      </c>
      <c r="F1663" s="1" t="s">
        <v>199</v>
      </c>
      <c r="G1663" s="108">
        <v>10.06</v>
      </c>
      <c r="H1663" s="107">
        <v>22100</v>
      </c>
      <c r="I1663" s="107">
        <v>12000</v>
      </c>
    </row>
    <row r="1664" spans="1:9" x14ac:dyDescent="0.25">
      <c r="A1664" t="s">
        <v>17</v>
      </c>
      <c r="B1664" s="1">
        <v>553476</v>
      </c>
      <c r="C1664" s="2">
        <v>45408</v>
      </c>
      <c r="D1664" s="3">
        <f t="shared" si="25"/>
        <v>45408</v>
      </c>
      <c r="E1664" s="3" t="s">
        <v>29</v>
      </c>
      <c r="F1664" s="1" t="s">
        <v>280</v>
      </c>
      <c r="G1664" s="108">
        <v>0.2</v>
      </c>
      <c r="H1664" s="107">
        <v>22100</v>
      </c>
      <c r="I1664" s="107">
        <v>12000</v>
      </c>
    </row>
    <row r="1665" spans="1:9" x14ac:dyDescent="0.25">
      <c r="A1665" t="s">
        <v>23</v>
      </c>
      <c r="B1665" s="1">
        <v>553499</v>
      </c>
      <c r="C1665" s="2">
        <v>45408</v>
      </c>
      <c r="D1665" s="3">
        <f t="shared" ref="D1665:D1728" si="26">+C1665</f>
        <v>45408</v>
      </c>
      <c r="E1665" s="3" t="s">
        <v>43</v>
      </c>
      <c r="F1665" s="1" t="s">
        <v>281</v>
      </c>
      <c r="G1665" s="108">
        <v>7.71</v>
      </c>
      <c r="H1665" s="107">
        <v>22100</v>
      </c>
      <c r="I1665" s="107">
        <v>12000</v>
      </c>
    </row>
    <row r="1666" spans="1:9" x14ac:dyDescent="0.25">
      <c r="A1666" t="s">
        <v>23</v>
      </c>
      <c r="B1666" s="1">
        <v>553500</v>
      </c>
      <c r="C1666" s="2">
        <v>45408</v>
      </c>
      <c r="D1666" s="3">
        <f t="shared" si="26"/>
        <v>45408</v>
      </c>
      <c r="E1666" s="3" t="s">
        <v>44</v>
      </c>
      <c r="F1666" s="1" t="s">
        <v>282</v>
      </c>
      <c r="G1666" s="108">
        <v>7.03</v>
      </c>
      <c r="H1666" s="107">
        <v>22100</v>
      </c>
      <c r="I1666" s="107">
        <v>12000</v>
      </c>
    </row>
    <row r="1667" spans="1:9" x14ac:dyDescent="0.25">
      <c r="A1667" t="s">
        <v>23</v>
      </c>
      <c r="B1667" s="1">
        <v>553501</v>
      </c>
      <c r="C1667" s="2">
        <v>45408</v>
      </c>
      <c r="D1667" s="3">
        <f t="shared" si="26"/>
        <v>45408</v>
      </c>
      <c r="E1667" s="3" t="s">
        <v>16</v>
      </c>
      <c r="F1667" s="1" t="s">
        <v>283</v>
      </c>
      <c r="G1667" s="108">
        <v>7.5</v>
      </c>
      <c r="H1667" s="107">
        <v>22100</v>
      </c>
      <c r="I1667" s="107">
        <v>12000</v>
      </c>
    </row>
    <row r="1668" spans="1:9" x14ac:dyDescent="0.25">
      <c r="A1668" t="s">
        <v>23</v>
      </c>
      <c r="B1668" s="1">
        <v>553502</v>
      </c>
      <c r="C1668" s="2">
        <v>45408</v>
      </c>
      <c r="D1668" s="3">
        <f t="shared" si="26"/>
        <v>45408</v>
      </c>
      <c r="E1668" s="3" t="s">
        <v>41</v>
      </c>
      <c r="F1668" s="1" t="s">
        <v>284</v>
      </c>
      <c r="G1668" s="108">
        <v>8.33</v>
      </c>
      <c r="H1668" s="107">
        <v>22100</v>
      </c>
      <c r="I1668" s="107">
        <v>12000</v>
      </c>
    </row>
    <row r="1669" spans="1:9" x14ac:dyDescent="0.25">
      <c r="A1669" t="s">
        <v>45</v>
      </c>
      <c r="B1669" s="1">
        <v>553510</v>
      </c>
      <c r="C1669" s="2">
        <v>45409</v>
      </c>
      <c r="D1669" s="3">
        <f t="shared" si="26"/>
        <v>45409</v>
      </c>
      <c r="E1669" s="3" t="s">
        <v>51</v>
      </c>
      <c r="F1669" s="1" t="s">
        <v>285</v>
      </c>
      <c r="G1669" s="108">
        <v>9.56</v>
      </c>
      <c r="H1669" s="107">
        <v>22100</v>
      </c>
      <c r="I1669" s="107">
        <v>12000</v>
      </c>
    </row>
    <row r="1670" spans="1:9" x14ac:dyDescent="0.25">
      <c r="A1670" t="s">
        <v>24</v>
      </c>
      <c r="B1670" s="1">
        <v>553534</v>
      </c>
      <c r="C1670" s="2">
        <v>45409</v>
      </c>
      <c r="D1670" s="3">
        <f t="shared" si="26"/>
        <v>45409</v>
      </c>
      <c r="E1670" s="3" t="s">
        <v>172</v>
      </c>
      <c r="F1670" s="1" t="s">
        <v>286</v>
      </c>
      <c r="G1670" s="108">
        <v>13.23</v>
      </c>
      <c r="H1670" s="107">
        <v>22100</v>
      </c>
      <c r="I1670" s="107">
        <v>12000</v>
      </c>
    </row>
    <row r="1671" spans="1:9" x14ac:dyDescent="0.25">
      <c r="A1671" t="s">
        <v>27</v>
      </c>
      <c r="B1671" s="1">
        <v>553535</v>
      </c>
      <c r="C1671" s="2">
        <v>45409</v>
      </c>
      <c r="D1671" s="3">
        <f t="shared" si="26"/>
        <v>45409</v>
      </c>
      <c r="E1671" s="3" t="s">
        <v>16</v>
      </c>
      <c r="F1671" s="1" t="s">
        <v>286</v>
      </c>
      <c r="G1671" s="108">
        <v>12.4</v>
      </c>
      <c r="H1671" s="107">
        <v>22100</v>
      </c>
      <c r="I1671" s="107">
        <v>12000</v>
      </c>
    </row>
    <row r="1672" spans="1:9" x14ac:dyDescent="0.25">
      <c r="A1672" t="s">
        <v>25</v>
      </c>
      <c r="B1672" s="1">
        <v>553543</v>
      </c>
      <c r="C1672" s="2">
        <v>45409</v>
      </c>
      <c r="D1672" s="3">
        <f t="shared" si="26"/>
        <v>45409</v>
      </c>
      <c r="E1672" s="3" t="s">
        <v>14</v>
      </c>
      <c r="F1672" s="1" t="s">
        <v>287</v>
      </c>
      <c r="G1672" s="108">
        <v>10.76</v>
      </c>
      <c r="H1672" s="107">
        <v>22100</v>
      </c>
      <c r="I1672" s="107">
        <v>12000</v>
      </c>
    </row>
    <row r="1673" spans="1:9" x14ac:dyDescent="0.25">
      <c r="A1673" t="s">
        <v>26</v>
      </c>
      <c r="B1673" s="1">
        <v>553562</v>
      </c>
      <c r="C1673" s="2">
        <v>45409</v>
      </c>
      <c r="D1673" s="3">
        <f t="shared" si="26"/>
        <v>45409</v>
      </c>
      <c r="E1673" s="3" t="s">
        <v>12</v>
      </c>
      <c r="F1673" s="1" t="s">
        <v>288</v>
      </c>
      <c r="G1673" s="108">
        <v>12.53</v>
      </c>
      <c r="H1673" s="107">
        <v>22100</v>
      </c>
      <c r="I1673" s="107">
        <v>12000</v>
      </c>
    </row>
    <row r="1674" spans="1:9" x14ac:dyDescent="0.25">
      <c r="A1674" t="s">
        <v>27</v>
      </c>
      <c r="B1674" s="1">
        <v>553599</v>
      </c>
      <c r="C1674" s="2">
        <v>45409</v>
      </c>
      <c r="D1674" s="3">
        <f t="shared" si="26"/>
        <v>45409</v>
      </c>
      <c r="E1674" s="3" t="s">
        <v>16</v>
      </c>
      <c r="F1674" s="1" t="s">
        <v>289</v>
      </c>
      <c r="G1674" s="108">
        <v>9.93</v>
      </c>
      <c r="H1674" s="107">
        <v>22100</v>
      </c>
      <c r="I1674" s="107">
        <v>12000</v>
      </c>
    </row>
    <row r="1675" spans="1:9" x14ac:dyDescent="0.25">
      <c r="A1675" t="s">
        <v>25</v>
      </c>
      <c r="B1675" s="1">
        <v>553623</v>
      </c>
      <c r="C1675" s="2">
        <v>45409</v>
      </c>
      <c r="D1675" s="3">
        <f t="shared" si="26"/>
        <v>45409</v>
      </c>
      <c r="E1675" s="3" t="s">
        <v>14</v>
      </c>
      <c r="F1675" s="1" t="s">
        <v>290</v>
      </c>
      <c r="G1675" s="108">
        <v>9.5</v>
      </c>
      <c r="H1675" s="107">
        <v>22100</v>
      </c>
      <c r="I1675" s="107">
        <v>12000</v>
      </c>
    </row>
    <row r="1676" spans="1:9" x14ac:dyDescent="0.25">
      <c r="A1676" t="s">
        <v>24</v>
      </c>
      <c r="B1676" s="1">
        <v>553628</v>
      </c>
      <c r="C1676" s="2">
        <v>45409</v>
      </c>
      <c r="D1676" s="3">
        <f t="shared" si="26"/>
        <v>45409</v>
      </c>
      <c r="E1676" s="3" t="s">
        <v>172</v>
      </c>
      <c r="F1676" s="1" t="s">
        <v>291</v>
      </c>
      <c r="G1676" s="108">
        <v>13.23</v>
      </c>
      <c r="H1676" s="107">
        <v>22100</v>
      </c>
      <c r="I1676" s="107">
        <v>12000</v>
      </c>
    </row>
    <row r="1677" spans="1:9" x14ac:dyDescent="0.25">
      <c r="A1677" t="s">
        <v>26</v>
      </c>
      <c r="B1677" s="1">
        <v>553629</v>
      </c>
      <c r="C1677" s="2">
        <v>45409</v>
      </c>
      <c r="D1677" s="3">
        <f t="shared" si="26"/>
        <v>45409</v>
      </c>
      <c r="E1677" s="3" t="s">
        <v>12</v>
      </c>
      <c r="F1677" s="1" t="s">
        <v>292</v>
      </c>
      <c r="G1677" s="108">
        <v>6.54</v>
      </c>
      <c r="H1677" s="107">
        <v>22100</v>
      </c>
      <c r="I1677" s="107">
        <v>12000</v>
      </c>
    </row>
    <row r="1678" spans="1:9" x14ac:dyDescent="0.25">
      <c r="A1678" t="s">
        <v>24</v>
      </c>
      <c r="B1678" s="1">
        <v>553635</v>
      </c>
      <c r="C1678" s="2">
        <v>45409</v>
      </c>
      <c r="D1678" s="3">
        <f t="shared" si="26"/>
        <v>45409</v>
      </c>
      <c r="E1678" s="3" t="s">
        <v>46</v>
      </c>
      <c r="F1678" s="1" t="s">
        <v>217</v>
      </c>
      <c r="G1678" s="108">
        <v>13.43</v>
      </c>
      <c r="H1678" s="107">
        <v>22100</v>
      </c>
      <c r="I1678" s="107">
        <v>12000</v>
      </c>
    </row>
    <row r="1679" spans="1:9" x14ac:dyDescent="0.25">
      <c r="A1679" t="s">
        <v>23</v>
      </c>
      <c r="B1679" s="1">
        <v>553693</v>
      </c>
      <c r="C1679" s="2">
        <v>45409</v>
      </c>
      <c r="D1679" s="3">
        <f t="shared" si="26"/>
        <v>45409</v>
      </c>
      <c r="E1679" s="3" t="s">
        <v>12</v>
      </c>
      <c r="F1679" s="1" t="s">
        <v>293</v>
      </c>
      <c r="G1679" s="108">
        <v>3.94</v>
      </c>
      <c r="H1679" s="107">
        <v>22100</v>
      </c>
      <c r="I1679" s="107">
        <v>12000</v>
      </c>
    </row>
    <row r="1680" spans="1:9" x14ac:dyDescent="0.25">
      <c r="A1680" t="s">
        <v>55</v>
      </c>
      <c r="B1680" s="1">
        <v>553709</v>
      </c>
      <c r="C1680" s="2">
        <v>45410</v>
      </c>
      <c r="D1680" s="3">
        <f t="shared" si="26"/>
        <v>45410</v>
      </c>
      <c r="E1680" s="3" t="s">
        <v>14</v>
      </c>
      <c r="F1680" s="1" t="s">
        <v>294</v>
      </c>
      <c r="G1680" s="108">
        <v>3.7</v>
      </c>
      <c r="H1680" s="107">
        <v>22100</v>
      </c>
      <c r="I1680" s="107">
        <v>12000</v>
      </c>
    </row>
    <row r="1681" spans="1:9" x14ac:dyDescent="0.25">
      <c r="A1681" t="s">
        <v>55</v>
      </c>
      <c r="B1681" s="1">
        <v>553713</v>
      </c>
      <c r="C1681" s="2">
        <v>45410</v>
      </c>
      <c r="D1681" s="3">
        <f t="shared" si="26"/>
        <v>45410</v>
      </c>
      <c r="E1681" s="3" t="s">
        <v>262</v>
      </c>
      <c r="F1681" s="1" t="s">
        <v>295</v>
      </c>
      <c r="G1681" s="108">
        <v>5.01</v>
      </c>
      <c r="H1681" s="107">
        <v>22100</v>
      </c>
      <c r="I1681" s="107">
        <v>12000</v>
      </c>
    </row>
    <row r="1682" spans="1:9" x14ac:dyDescent="0.25">
      <c r="A1682" t="s">
        <v>55</v>
      </c>
      <c r="B1682" s="1">
        <v>553714</v>
      </c>
      <c r="C1682" s="2">
        <v>45410</v>
      </c>
      <c r="D1682" s="3">
        <f t="shared" si="26"/>
        <v>45410</v>
      </c>
      <c r="E1682" s="3" t="s">
        <v>18</v>
      </c>
      <c r="F1682" s="1" t="s">
        <v>296</v>
      </c>
      <c r="G1682" s="108">
        <v>4.24</v>
      </c>
      <c r="H1682" s="107">
        <v>22100</v>
      </c>
      <c r="I1682" s="107">
        <v>12000</v>
      </c>
    </row>
    <row r="1683" spans="1:9" x14ac:dyDescent="0.25">
      <c r="A1683" t="s">
        <v>55</v>
      </c>
      <c r="B1683" s="1">
        <v>553715</v>
      </c>
      <c r="C1683" s="2">
        <v>45410</v>
      </c>
      <c r="D1683" s="3">
        <f t="shared" si="26"/>
        <v>45410</v>
      </c>
      <c r="E1683" s="3" t="s">
        <v>56</v>
      </c>
      <c r="F1683" s="1" t="s">
        <v>234</v>
      </c>
      <c r="G1683" s="108">
        <v>4.62</v>
      </c>
      <c r="H1683" s="107">
        <v>22100</v>
      </c>
      <c r="I1683" s="107">
        <v>12000</v>
      </c>
    </row>
    <row r="1684" spans="1:9" x14ac:dyDescent="0.25">
      <c r="A1684" t="s">
        <v>55</v>
      </c>
      <c r="B1684" s="1">
        <v>553717</v>
      </c>
      <c r="C1684" s="2">
        <v>45410</v>
      </c>
      <c r="D1684" s="3">
        <f t="shared" si="26"/>
        <v>45410</v>
      </c>
      <c r="E1684" s="3" t="s">
        <v>22</v>
      </c>
      <c r="F1684" s="1" t="s">
        <v>297</v>
      </c>
      <c r="G1684" s="108">
        <v>4.4000000000000004</v>
      </c>
      <c r="H1684" s="107">
        <v>22100</v>
      </c>
      <c r="I1684" s="107">
        <v>12000</v>
      </c>
    </row>
    <row r="1685" spans="1:9" x14ac:dyDescent="0.25">
      <c r="A1685" t="s">
        <v>55</v>
      </c>
      <c r="B1685" s="1">
        <v>553720</v>
      </c>
      <c r="C1685" s="2">
        <v>45410</v>
      </c>
      <c r="D1685" s="3">
        <f t="shared" si="26"/>
        <v>45410</v>
      </c>
      <c r="E1685" s="3" t="s">
        <v>12</v>
      </c>
      <c r="F1685" s="1" t="s">
        <v>298</v>
      </c>
      <c r="G1685" s="108">
        <v>6.05</v>
      </c>
      <c r="H1685" s="107">
        <v>22100</v>
      </c>
      <c r="I1685" s="107">
        <v>12000</v>
      </c>
    </row>
    <row r="1686" spans="1:9" x14ac:dyDescent="0.25">
      <c r="A1686" t="s">
        <v>55</v>
      </c>
      <c r="B1686" s="1">
        <v>553721</v>
      </c>
      <c r="C1686" s="2">
        <v>45410</v>
      </c>
      <c r="D1686" s="3">
        <f t="shared" si="26"/>
        <v>45410</v>
      </c>
      <c r="E1686" s="3" t="s">
        <v>105</v>
      </c>
      <c r="F1686" s="1" t="s">
        <v>79</v>
      </c>
      <c r="G1686" s="108">
        <v>5.9</v>
      </c>
      <c r="H1686" s="107">
        <v>22100</v>
      </c>
      <c r="I1686" s="107">
        <v>12000</v>
      </c>
    </row>
    <row r="1687" spans="1:9" x14ac:dyDescent="0.25">
      <c r="A1687" t="s">
        <v>55</v>
      </c>
      <c r="B1687" s="1">
        <v>553722</v>
      </c>
      <c r="C1687" s="2">
        <v>45410</v>
      </c>
      <c r="D1687" s="3">
        <f t="shared" si="26"/>
        <v>45410</v>
      </c>
      <c r="E1687" s="3" t="s">
        <v>33</v>
      </c>
      <c r="F1687" s="1" t="s">
        <v>107</v>
      </c>
      <c r="G1687" s="108">
        <v>4.7300000000000004</v>
      </c>
      <c r="H1687" s="107">
        <v>22100</v>
      </c>
      <c r="I1687" s="107">
        <v>12000</v>
      </c>
    </row>
    <row r="1688" spans="1:9" x14ac:dyDescent="0.25">
      <c r="A1688" t="s">
        <v>55</v>
      </c>
      <c r="B1688" s="1">
        <v>553723</v>
      </c>
      <c r="C1688" s="2">
        <v>45410</v>
      </c>
      <c r="D1688" s="3">
        <f t="shared" si="26"/>
        <v>45410</v>
      </c>
      <c r="E1688" s="3" t="s">
        <v>46</v>
      </c>
      <c r="F1688" s="1" t="s">
        <v>299</v>
      </c>
      <c r="G1688" s="108">
        <v>5.03</v>
      </c>
      <c r="H1688" s="107">
        <v>22100</v>
      </c>
      <c r="I1688" s="107">
        <v>12000</v>
      </c>
    </row>
    <row r="1689" spans="1:9" x14ac:dyDescent="0.25">
      <c r="A1689" t="s">
        <v>55</v>
      </c>
      <c r="B1689" s="1">
        <v>553726</v>
      </c>
      <c r="C1689" s="2">
        <v>45410</v>
      </c>
      <c r="D1689" s="3">
        <f t="shared" si="26"/>
        <v>45410</v>
      </c>
      <c r="E1689" s="3" t="s">
        <v>52</v>
      </c>
      <c r="F1689" s="1" t="s">
        <v>300</v>
      </c>
      <c r="G1689" s="108">
        <v>5.31</v>
      </c>
      <c r="H1689" s="107">
        <v>22100</v>
      </c>
      <c r="I1689" s="107">
        <v>12000</v>
      </c>
    </row>
    <row r="1690" spans="1:9" x14ac:dyDescent="0.25">
      <c r="A1690" t="s">
        <v>55</v>
      </c>
      <c r="B1690" s="1">
        <v>553728</v>
      </c>
      <c r="C1690" s="2">
        <v>45410</v>
      </c>
      <c r="D1690" s="3">
        <f t="shared" si="26"/>
        <v>45410</v>
      </c>
      <c r="E1690" s="3" t="s">
        <v>43</v>
      </c>
      <c r="F1690" s="1" t="s">
        <v>301</v>
      </c>
      <c r="G1690" s="108">
        <v>4.4800000000000004</v>
      </c>
      <c r="H1690" s="107">
        <v>22100</v>
      </c>
      <c r="I1690" s="107">
        <v>12000</v>
      </c>
    </row>
    <row r="1691" spans="1:9" x14ac:dyDescent="0.25">
      <c r="A1691" t="s">
        <v>55</v>
      </c>
      <c r="B1691" s="1">
        <v>553732</v>
      </c>
      <c r="C1691" s="2">
        <v>45410</v>
      </c>
      <c r="D1691" s="3">
        <f t="shared" si="26"/>
        <v>45410</v>
      </c>
      <c r="E1691" s="3" t="s">
        <v>18</v>
      </c>
      <c r="F1691" s="1" t="s">
        <v>302</v>
      </c>
      <c r="G1691" s="108">
        <v>3.62</v>
      </c>
      <c r="H1691" s="107">
        <v>22100</v>
      </c>
      <c r="I1691" s="107">
        <v>12000</v>
      </c>
    </row>
    <row r="1692" spans="1:9" x14ac:dyDescent="0.25">
      <c r="A1692" t="s">
        <v>55</v>
      </c>
      <c r="B1692" s="1">
        <v>553733</v>
      </c>
      <c r="C1692" s="2">
        <v>45410</v>
      </c>
      <c r="D1692" s="3">
        <f t="shared" si="26"/>
        <v>45410</v>
      </c>
      <c r="E1692" s="3" t="s">
        <v>14</v>
      </c>
      <c r="F1692" s="1" t="s">
        <v>98</v>
      </c>
      <c r="G1692" s="108">
        <v>4.03</v>
      </c>
      <c r="H1692" s="107">
        <v>22100</v>
      </c>
      <c r="I1692" s="107">
        <v>12000</v>
      </c>
    </row>
    <row r="1693" spans="1:9" x14ac:dyDescent="0.25">
      <c r="A1693" t="s">
        <v>55</v>
      </c>
      <c r="B1693" s="1">
        <v>553734</v>
      </c>
      <c r="C1693" s="2">
        <v>45410</v>
      </c>
      <c r="D1693" s="3">
        <f t="shared" si="26"/>
        <v>45410</v>
      </c>
      <c r="E1693" s="3" t="s">
        <v>262</v>
      </c>
      <c r="F1693" s="1" t="s">
        <v>303</v>
      </c>
      <c r="G1693" s="108">
        <v>4.47</v>
      </c>
      <c r="H1693" s="107">
        <v>22100</v>
      </c>
      <c r="I1693" s="107">
        <v>12000</v>
      </c>
    </row>
    <row r="1694" spans="1:9" x14ac:dyDescent="0.25">
      <c r="A1694" t="s">
        <v>55</v>
      </c>
      <c r="B1694" s="1">
        <v>553737</v>
      </c>
      <c r="C1694" s="2">
        <v>45410</v>
      </c>
      <c r="D1694" s="3">
        <f t="shared" si="26"/>
        <v>45410</v>
      </c>
      <c r="E1694" s="3" t="s">
        <v>12</v>
      </c>
      <c r="F1694" s="1" t="s">
        <v>82</v>
      </c>
      <c r="G1694" s="108">
        <v>5.51</v>
      </c>
      <c r="H1694" s="107">
        <v>22100</v>
      </c>
      <c r="I1694" s="107">
        <v>12000</v>
      </c>
    </row>
    <row r="1695" spans="1:9" x14ac:dyDescent="0.25">
      <c r="A1695" t="s">
        <v>55</v>
      </c>
      <c r="B1695" s="1">
        <v>553738</v>
      </c>
      <c r="C1695" s="2">
        <v>45410</v>
      </c>
      <c r="D1695" s="3">
        <f t="shared" si="26"/>
        <v>45410</v>
      </c>
      <c r="E1695" s="3" t="s">
        <v>22</v>
      </c>
      <c r="F1695" s="1" t="s">
        <v>304</v>
      </c>
      <c r="G1695" s="108">
        <v>5.46</v>
      </c>
      <c r="H1695" s="107">
        <v>22100</v>
      </c>
      <c r="I1695" s="107">
        <v>12000</v>
      </c>
    </row>
    <row r="1696" spans="1:9" x14ac:dyDescent="0.25">
      <c r="A1696" t="s">
        <v>55</v>
      </c>
      <c r="B1696" s="1">
        <v>553739</v>
      </c>
      <c r="C1696" s="2">
        <v>45410</v>
      </c>
      <c r="D1696" s="3">
        <f t="shared" si="26"/>
        <v>45410</v>
      </c>
      <c r="E1696" s="3" t="s">
        <v>33</v>
      </c>
      <c r="F1696" s="1" t="s">
        <v>130</v>
      </c>
      <c r="G1696" s="108">
        <v>7.21</v>
      </c>
      <c r="H1696" s="107">
        <v>22100</v>
      </c>
      <c r="I1696" s="107">
        <v>12000</v>
      </c>
    </row>
    <row r="1697" spans="1:9" x14ac:dyDescent="0.25">
      <c r="A1697" t="s">
        <v>55</v>
      </c>
      <c r="B1697" s="1">
        <v>553740</v>
      </c>
      <c r="C1697" s="2">
        <v>45410</v>
      </c>
      <c r="D1697" s="3">
        <f t="shared" si="26"/>
        <v>45410</v>
      </c>
      <c r="E1697" s="3" t="s">
        <v>56</v>
      </c>
      <c r="F1697" s="1" t="s">
        <v>305</v>
      </c>
      <c r="G1697" s="108">
        <v>5.53</v>
      </c>
      <c r="H1697" s="107">
        <v>22100</v>
      </c>
      <c r="I1697" s="107">
        <v>12000</v>
      </c>
    </row>
    <row r="1698" spans="1:9" x14ac:dyDescent="0.25">
      <c r="A1698" t="s">
        <v>55</v>
      </c>
      <c r="B1698" s="1">
        <v>553741</v>
      </c>
      <c r="C1698" s="2">
        <v>45410</v>
      </c>
      <c r="D1698" s="3">
        <f t="shared" si="26"/>
        <v>45410</v>
      </c>
      <c r="E1698" s="3" t="s">
        <v>105</v>
      </c>
      <c r="F1698" s="1" t="s">
        <v>115</v>
      </c>
      <c r="G1698" s="108">
        <v>4.2</v>
      </c>
      <c r="H1698" s="107">
        <v>22100</v>
      </c>
      <c r="I1698" s="107">
        <v>12000</v>
      </c>
    </row>
    <row r="1699" spans="1:9" x14ac:dyDescent="0.25">
      <c r="A1699" t="s">
        <v>55</v>
      </c>
      <c r="B1699" s="1">
        <v>553745</v>
      </c>
      <c r="C1699" s="2">
        <v>45410</v>
      </c>
      <c r="D1699" s="3">
        <f t="shared" si="26"/>
        <v>45410</v>
      </c>
      <c r="E1699" s="3" t="s">
        <v>31</v>
      </c>
      <c r="F1699" s="1" t="s">
        <v>306</v>
      </c>
      <c r="G1699" s="108">
        <v>6.46</v>
      </c>
      <c r="H1699" s="107">
        <v>22100</v>
      </c>
      <c r="I1699" s="107">
        <v>12000</v>
      </c>
    </row>
    <row r="1700" spans="1:9" x14ac:dyDescent="0.25">
      <c r="A1700" t="s">
        <v>55</v>
      </c>
      <c r="B1700" s="1">
        <v>553747</v>
      </c>
      <c r="C1700" s="2">
        <v>45410</v>
      </c>
      <c r="D1700" s="3">
        <f t="shared" si="26"/>
        <v>45410</v>
      </c>
      <c r="E1700" s="3" t="s">
        <v>52</v>
      </c>
      <c r="F1700" s="1" t="s">
        <v>307</v>
      </c>
      <c r="G1700" s="108">
        <v>5.86</v>
      </c>
      <c r="H1700" s="107">
        <v>22100</v>
      </c>
      <c r="I1700" s="107">
        <v>12000</v>
      </c>
    </row>
    <row r="1701" spans="1:9" x14ac:dyDescent="0.25">
      <c r="A1701" t="s">
        <v>55</v>
      </c>
      <c r="B1701" s="1">
        <v>553748</v>
      </c>
      <c r="C1701" s="2">
        <v>45410</v>
      </c>
      <c r="D1701" s="3">
        <f t="shared" si="26"/>
        <v>45410</v>
      </c>
      <c r="E1701" s="3" t="s">
        <v>43</v>
      </c>
      <c r="F1701" s="1" t="s">
        <v>308</v>
      </c>
      <c r="G1701" s="108">
        <v>5.47</v>
      </c>
      <c r="H1701" s="107">
        <v>22100</v>
      </c>
      <c r="I1701" s="107">
        <v>12000</v>
      </c>
    </row>
    <row r="1702" spans="1:9" x14ac:dyDescent="0.25">
      <c r="A1702" t="s">
        <v>55</v>
      </c>
      <c r="B1702" s="1">
        <v>553749</v>
      </c>
      <c r="C1702" s="2">
        <v>45410</v>
      </c>
      <c r="D1702" s="3">
        <f t="shared" si="26"/>
        <v>45410</v>
      </c>
      <c r="E1702" s="3" t="s">
        <v>14</v>
      </c>
      <c r="F1702" s="1" t="s">
        <v>309</v>
      </c>
      <c r="G1702" s="108">
        <v>5.99</v>
      </c>
      <c r="H1702" s="107">
        <v>22100</v>
      </c>
      <c r="I1702" s="107">
        <v>12000</v>
      </c>
    </row>
    <row r="1703" spans="1:9" x14ac:dyDescent="0.25">
      <c r="A1703" t="s">
        <v>55</v>
      </c>
      <c r="B1703" s="1">
        <v>553750</v>
      </c>
      <c r="C1703" s="2">
        <v>45410</v>
      </c>
      <c r="D1703" s="3">
        <f t="shared" si="26"/>
        <v>45410</v>
      </c>
      <c r="E1703" s="3" t="s">
        <v>12</v>
      </c>
      <c r="F1703" s="1" t="s">
        <v>310</v>
      </c>
      <c r="G1703" s="108">
        <v>5</v>
      </c>
      <c r="H1703" s="107">
        <v>22100</v>
      </c>
      <c r="I1703" s="107">
        <v>12000</v>
      </c>
    </row>
    <row r="1704" spans="1:9" x14ac:dyDescent="0.25">
      <c r="A1704" t="s">
        <v>55</v>
      </c>
      <c r="B1704" s="1">
        <v>553751</v>
      </c>
      <c r="C1704" s="2">
        <v>45410</v>
      </c>
      <c r="D1704" s="3">
        <f t="shared" si="26"/>
        <v>45410</v>
      </c>
      <c r="E1704" s="3" t="s">
        <v>18</v>
      </c>
      <c r="F1704" s="1" t="s">
        <v>256</v>
      </c>
      <c r="G1704" s="108">
        <v>5.26</v>
      </c>
      <c r="H1704" s="107">
        <v>22100</v>
      </c>
      <c r="I1704" s="107">
        <v>12000</v>
      </c>
    </row>
    <row r="1705" spans="1:9" x14ac:dyDescent="0.25">
      <c r="A1705" t="s">
        <v>55</v>
      </c>
      <c r="B1705" s="1">
        <v>553752</v>
      </c>
      <c r="C1705" s="2">
        <v>45410</v>
      </c>
      <c r="D1705" s="3">
        <f t="shared" si="26"/>
        <v>45410</v>
      </c>
      <c r="E1705" s="3" t="s">
        <v>262</v>
      </c>
      <c r="F1705" s="1" t="s">
        <v>311</v>
      </c>
      <c r="G1705" s="108">
        <v>5.7</v>
      </c>
      <c r="H1705" s="107">
        <v>22100</v>
      </c>
      <c r="I1705" s="107">
        <v>12000</v>
      </c>
    </row>
    <row r="1706" spans="1:9" x14ac:dyDescent="0.25">
      <c r="A1706" t="s">
        <v>55</v>
      </c>
      <c r="B1706" s="1">
        <v>553753</v>
      </c>
      <c r="C1706" s="2">
        <v>45410</v>
      </c>
      <c r="D1706" s="3">
        <f t="shared" si="26"/>
        <v>45410</v>
      </c>
      <c r="E1706" s="3" t="s">
        <v>33</v>
      </c>
      <c r="F1706" s="1" t="s">
        <v>312</v>
      </c>
      <c r="G1706" s="108">
        <v>5.83</v>
      </c>
      <c r="H1706" s="107">
        <v>22100</v>
      </c>
      <c r="I1706" s="107">
        <v>12000</v>
      </c>
    </row>
    <row r="1707" spans="1:9" x14ac:dyDescent="0.25">
      <c r="A1707" t="s">
        <v>55</v>
      </c>
      <c r="B1707" s="1">
        <v>553754</v>
      </c>
      <c r="C1707" s="2">
        <v>45410</v>
      </c>
      <c r="D1707" s="3">
        <f t="shared" si="26"/>
        <v>45410</v>
      </c>
      <c r="E1707" s="3" t="s">
        <v>105</v>
      </c>
      <c r="F1707" s="1" t="s">
        <v>313</v>
      </c>
      <c r="G1707" s="108">
        <v>4.9400000000000004</v>
      </c>
      <c r="H1707" s="107">
        <v>22100</v>
      </c>
      <c r="I1707" s="107">
        <v>12000</v>
      </c>
    </row>
    <row r="1708" spans="1:9" x14ac:dyDescent="0.25">
      <c r="A1708" t="s">
        <v>55</v>
      </c>
      <c r="B1708" s="1">
        <v>553755</v>
      </c>
      <c r="C1708" s="2">
        <v>45410</v>
      </c>
      <c r="D1708" s="3">
        <f t="shared" si="26"/>
        <v>45410</v>
      </c>
      <c r="E1708" s="3" t="s">
        <v>22</v>
      </c>
      <c r="F1708" s="1" t="s">
        <v>314</v>
      </c>
      <c r="G1708" s="108">
        <v>5.19</v>
      </c>
      <c r="H1708" s="107">
        <v>22100</v>
      </c>
      <c r="I1708" s="107">
        <v>12000</v>
      </c>
    </row>
    <row r="1709" spans="1:9" x14ac:dyDescent="0.25">
      <c r="A1709" t="s">
        <v>55</v>
      </c>
      <c r="B1709" s="1">
        <v>553756</v>
      </c>
      <c r="C1709" s="2">
        <v>45410</v>
      </c>
      <c r="D1709" s="3">
        <f t="shared" si="26"/>
        <v>45410</v>
      </c>
      <c r="E1709" s="3" t="s">
        <v>56</v>
      </c>
      <c r="F1709" s="1" t="s">
        <v>315</v>
      </c>
      <c r="G1709" s="108">
        <v>5.79</v>
      </c>
      <c r="H1709" s="107">
        <v>22100</v>
      </c>
      <c r="I1709" s="107">
        <v>12000</v>
      </c>
    </row>
    <row r="1710" spans="1:9" x14ac:dyDescent="0.25">
      <c r="A1710" t="s">
        <v>55</v>
      </c>
      <c r="B1710" s="1">
        <v>553757</v>
      </c>
      <c r="C1710" s="2">
        <v>45410</v>
      </c>
      <c r="D1710" s="3">
        <f t="shared" si="26"/>
        <v>45410</v>
      </c>
      <c r="E1710" s="3" t="s">
        <v>174</v>
      </c>
      <c r="F1710" s="1" t="s">
        <v>316</v>
      </c>
      <c r="G1710" s="108">
        <v>1.84</v>
      </c>
      <c r="H1710" s="107">
        <v>22100</v>
      </c>
      <c r="I1710" s="107">
        <v>12000</v>
      </c>
    </row>
    <row r="1711" spans="1:9" x14ac:dyDescent="0.25">
      <c r="A1711" t="s">
        <v>55</v>
      </c>
      <c r="B1711" s="1">
        <v>553758</v>
      </c>
      <c r="C1711" s="2">
        <v>45410</v>
      </c>
      <c r="D1711" s="3">
        <f t="shared" si="26"/>
        <v>45410</v>
      </c>
      <c r="E1711" s="3" t="s">
        <v>52</v>
      </c>
      <c r="F1711" s="1" t="s">
        <v>317</v>
      </c>
      <c r="G1711" s="108">
        <v>3.45</v>
      </c>
      <c r="H1711" s="107">
        <v>22100</v>
      </c>
      <c r="I1711" s="107">
        <v>12000</v>
      </c>
    </row>
    <row r="1712" spans="1:9" x14ac:dyDescent="0.25">
      <c r="A1712" t="s">
        <v>55</v>
      </c>
      <c r="B1712" s="1">
        <v>553759</v>
      </c>
      <c r="C1712" s="2">
        <v>45410</v>
      </c>
      <c r="D1712" s="3">
        <f t="shared" si="26"/>
        <v>45410</v>
      </c>
      <c r="E1712" s="3" t="s">
        <v>31</v>
      </c>
      <c r="F1712" s="1" t="s">
        <v>270</v>
      </c>
      <c r="G1712" s="108">
        <v>5.05</v>
      </c>
      <c r="H1712" s="107">
        <v>22100</v>
      </c>
      <c r="I1712" s="107">
        <v>12000</v>
      </c>
    </row>
    <row r="1713" spans="1:9" x14ac:dyDescent="0.25">
      <c r="A1713" t="s">
        <v>55</v>
      </c>
      <c r="B1713" s="1">
        <v>553760</v>
      </c>
      <c r="C1713" s="2">
        <v>45410</v>
      </c>
      <c r="D1713" s="3">
        <f t="shared" si="26"/>
        <v>45410</v>
      </c>
      <c r="E1713" s="3" t="s">
        <v>43</v>
      </c>
      <c r="F1713" s="1" t="s">
        <v>318</v>
      </c>
      <c r="G1713" s="108">
        <v>3.24</v>
      </c>
      <c r="H1713" s="107">
        <v>22100</v>
      </c>
      <c r="I1713" s="107">
        <v>12000</v>
      </c>
    </row>
    <row r="1714" spans="1:9" x14ac:dyDescent="0.25">
      <c r="A1714" t="s">
        <v>55</v>
      </c>
      <c r="B1714" s="1">
        <v>553765</v>
      </c>
      <c r="C1714" s="2">
        <v>45410</v>
      </c>
      <c r="D1714" s="3">
        <f t="shared" si="26"/>
        <v>45410</v>
      </c>
      <c r="E1714" s="3" t="s">
        <v>183</v>
      </c>
      <c r="F1714" s="1">
        <v>0.83333333333333337</v>
      </c>
      <c r="G1714" s="108">
        <v>0.67</v>
      </c>
      <c r="H1714" s="107">
        <v>22100</v>
      </c>
      <c r="I1714" s="107">
        <v>12000</v>
      </c>
    </row>
    <row r="1715" spans="1:9" x14ac:dyDescent="0.25">
      <c r="A1715" t="s">
        <v>39</v>
      </c>
      <c r="B1715" s="1">
        <v>553799</v>
      </c>
      <c r="C1715" s="2">
        <v>45411</v>
      </c>
      <c r="D1715" s="3">
        <f t="shared" si="26"/>
        <v>45411</v>
      </c>
      <c r="E1715" s="3" t="s">
        <v>12</v>
      </c>
      <c r="F1715" s="1" t="s">
        <v>296</v>
      </c>
      <c r="G1715" s="108">
        <v>10.29</v>
      </c>
      <c r="H1715" s="107">
        <v>22100</v>
      </c>
      <c r="I1715" s="107">
        <v>12000</v>
      </c>
    </row>
    <row r="1716" spans="1:9" x14ac:dyDescent="0.25">
      <c r="A1716" t="s">
        <v>37</v>
      </c>
      <c r="B1716" s="1">
        <v>553800</v>
      </c>
      <c r="C1716" s="2">
        <v>45411</v>
      </c>
      <c r="D1716" s="3">
        <f t="shared" si="26"/>
        <v>45411</v>
      </c>
      <c r="E1716" s="3" t="s">
        <v>14</v>
      </c>
      <c r="F1716" s="1" t="s">
        <v>319</v>
      </c>
      <c r="G1716" s="108">
        <v>12.15</v>
      </c>
      <c r="H1716" s="107">
        <v>22100</v>
      </c>
      <c r="I1716" s="107">
        <v>12000</v>
      </c>
    </row>
    <row r="1717" spans="1:9" x14ac:dyDescent="0.25">
      <c r="A1717" t="s">
        <v>36</v>
      </c>
      <c r="B1717" s="1">
        <v>553807</v>
      </c>
      <c r="C1717" s="2">
        <v>45411</v>
      </c>
      <c r="D1717" s="3">
        <f t="shared" si="26"/>
        <v>45411</v>
      </c>
      <c r="E1717" s="3" t="s">
        <v>172</v>
      </c>
      <c r="F1717" s="1" t="s">
        <v>320</v>
      </c>
      <c r="G1717" s="108">
        <v>14.17</v>
      </c>
      <c r="H1717" s="107">
        <v>22100</v>
      </c>
      <c r="I1717" s="107">
        <v>12000</v>
      </c>
    </row>
    <row r="1718" spans="1:9" x14ac:dyDescent="0.25">
      <c r="A1718" t="s">
        <v>36</v>
      </c>
      <c r="B1718" s="1">
        <v>553813</v>
      </c>
      <c r="C1718" s="2">
        <v>45411</v>
      </c>
      <c r="D1718" s="3">
        <f t="shared" si="26"/>
        <v>45411</v>
      </c>
      <c r="E1718" s="3" t="s">
        <v>46</v>
      </c>
      <c r="F1718" s="1" t="s">
        <v>109</v>
      </c>
      <c r="G1718" s="108">
        <v>12.32</v>
      </c>
      <c r="H1718" s="107">
        <v>22100</v>
      </c>
      <c r="I1718" s="107">
        <v>12000</v>
      </c>
    </row>
    <row r="1719" spans="1:9" x14ac:dyDescent="0.25">
      <c r="A1719" t="s">
        <v>38</v>
      </c>
      <c r="B1719" s="1">
        <v>553814</v>
      </c>
      <c r="C1719" s="2">
        <v>45411</v>
      </c>
      <c r="D1719" s="3">
        <f t="shared" si="26"/>
        <v>45411</v>
      </c>
      <c r="E1719" s="3" t="s">
        <v>16</v>
      </c>
      <c r="F1719" s="1" t="s">
        <v>321</v>
      </c>
      <c r="G1719" s="108">
        <v>13.06</v>
      </c>
      <c r="H1719" s="107">
        <v>22100</v>
      </c>
      <c r="I1719" s="107">
        <v>12000</v>
      </c>
    </row>
    <row r="1720" spans="1:9" x14ac:dyDescent="0.25">
      <c r="A1720" t="s">
        <v>36</v>
      </c>
      <c r="B1720" s="1">
        <v>553823</v>
      </c>
      <c r="C1720" s="2">
        <v>45411</v>
      </c>
      <c r="D1720" s="3">
        <f t="shared" si="26"/>
        <v>45411</v>
      </c>
      <c r="E1720" s="3" t="s">
        <v>20</v>
      </c>
      <c r="F1720" s="1" t="s">
        <v>322</v>
      </c>
      <c r="G1720" s="108">
        <v>8.9600000000000009</v>
      </c>
      <c r="H1720" s="107">
        <v>22100</v>
      </c>
      <c r="I1720" s="107">
        <v>12000</v>
      </c>
    </row>
    <row r="1721" spans="1:9" x14ac:dyDescent="0.25">
      <c r="A1721" t="s">
        <v>37</v>
      </c>
      <c r="B1721" s="1">
        <v>553885</v>
      </c>
      <c r="C1721" s="2">
        <v>45411</v>
      </c>
      <c r="D1721" s="3">
        <f t="shared" si="26"/>
        <v>45411</v>
      </c>
      <c r="E1721" s="3" t="s">
        <v>14</v>
      </c>
      <c r="F1721" s="1" t="s">
        <v>323</v>
      </c>
      <c r="G1721" s="108">
        <v>8.43</v>
      </c>
      <c r="H1721" s="107">
        <v>22100</v>
      </c>
      <c r="I1721" s="107">
        <v>12000</v>
      </c>
    </row>
    <row r="1722" spans="1:9" x14ac:dyDescent="0.25">
      <c r="A1722" t="s">
        <v>36</v>
      </c>
      <c r="B1722" s="1">
        <v>553918</v>
      </c>
      <c r="C1722" s="2">
        <v>45411</v>
      </c>
      <c r="D1722" s="3">
        <f t="shared" si="26"/>
        <v>45411</v>
      </c>
      <c r="E1722" s="3" t="s">
        <v>172</v>
      </c>
      <c r="F1722" s="1" t="s">
        <v>324</v>
      </c>
      <c r="G1722" s="108">
        <v>10.37</v>
      </c>
      <c r="H1722" s="107">
        <v>22100</v>
      </c>
      <c r="I1722" s="107">
        <v>12000</v>
      </c>
    </row>
    <row r="1723" spans="1:9" x14ac:dyDescent="0.25">
      <c r="A1723" t="s">
        <v>39</v>
      </c>
      <c r="B1723" s="1">
        <v>553919</v>
      </c>
      <c r="C1723" s="2">
        <v>45411</v>
      </c>
      <c r="D1723" s="3">
        <f t="shared" si="26"/>
        <v>45411</v>
      </c>
      <c r="E1723" s="3" t="s">
        <v>12</v>
      </c>
      <c r="F1723" s="1" t="s">
        <v>325</v>
      </c>
      <c r="G1723" s="108">
        <v>11.88</v>
      </c>
      <c r="H1723" s="107">
        <v>22100</v>
      </c>
      <c r="I1723" s="107">
        <v>12000</v>
      </c>
    </row>
    <row r="1724" spans="1:9" x14ac:dyDescent="0.25">
      <c r="A1724" t="s">
        <v>38</v>
      </c>
      <c r="B1724" s="1">
        <v>553947</v>
      </c>
      <c r="C1724" s="2">
        <v>45411</v>
      </c>
      <c r="D1724" s="3">
        <f t="shared" si="26"/>
        <v>45411</v>
      </c>
      <c r="E1724" s="3" t="s">
        <v>16</v>
      </c>
      <c r="F1724" s="1" t="s">
        <v>326</v>
      </c>
      <c r="G1724" s="108">
        <v>11.5</v>
      </c>
      <c r="H1724" s="107">
        <v>22100</v>
      </c>
      <c r="I1724" s="107">
        <v>12000</v>
      </c>
    </row>
    <row r="1725" spans="1:9" x14ac:dyDescent="0.25">
      <c r="A1725" t="s">
        <v>23</v>
      </c>
      <c r="B1725" s="1">
        <v>554005</v>
      </c>
      <c r="C1725" s="2">
        <v>45411</v>
      </c>
      <c r="D1725" s="3">
        <f t="shared" si="26"/>
        <v>45411</v>
      </c>
      <c r="E1725" s="3" t="s">
        <v>16</v>
      </c>
      <c r="F1725" s="1" t="s">
        <v>327</v>
      </c>
      <c r="G1725" s="108">
        <v>9.16</v>
      </c>
      <c r="H1725" s="107">
        <v>22100</v>
      </c>
      <c r="I1725" s="107">
        <v>12000</v>
      </c>
    </row>
    <row r="1726" spans="1:9" x14ac:dyDescent="0.25">
      <c r="A1726" t="s">
        <v>23</v>
      </c>
      <c r="B1726" s="1">
        <v>554006</v>
      </c>
      <c r="C1726" s="2">
        <v>45411</v>
      </c>
      <c r="D1726" s="3">
        <f t="shared" si="26"/>
        <v>45411</v>
      </c>
      <c r="E1726" s="3" t="s">
        <v>14</v>
      </c>
      <c r="F1726" s="1" t="s">
        <v>328</v>
      </c>
      <c r="G1726" s="108">
        <v>9.31</v>
      </c>
      <c r="H1726" s="107">
        <v>22100</v>
      </c>
      <c r="I1726" s="107">
        <v>12000</v>
      </c>
    </row>
    <row r="1727" spans="1:9" x14ac:dyDescent="0.25">
      <c r="A1727" t="s">
        <v>23</v>
      </c>
      <c r="B1727" s="1">
        <v>554007</v>
      </c>
      <c r="C1727" s="2">
        <v>45411</v>
      </c>
      <c r="D1727" s="3">
        <f t="shared" si="26"/>
        <v>45411</v>
      </c>
      <c r="E1727" s="3" t="s">
        <v>54</v>
      </c>
      <c r="F1727" s="1" t="s">
        <v>329</v>
      </c>
      <c r="G1727" s="108">
        <v>10.43</v>
      </c>
      <c r="H1727" s="107">
        <v>22100</v>
      </c>
      <c r="I1727" s="107">
        <v>12000</v>
      </c>
    </row>
    <row r="1728" spans="1:9" x14ac:dyDescent="0.25">
      <c r="A1728" t="s">
        <v>23</v>
      </c>
      <c r="B1728" s="1">
        <v>554008</v>
      </c>
      <c r="C1728" s="2">
        <v>45411</v>
      </c>
      <c r="D1728" s="3">
        <f t="shared" si="26"/>
        <v>45411</v>
      </c>
      <c r="E1728" s="3" t="s">
        <v>34</v>
      </c>
      <c r="F1728" s="1" t="s">
        <v>330</v>
      </c>
      <c r="G1728" s="108">
        <v>10.5</v>
      </c>
      <c r="H1728" s="107">
        <v>22100</v>
      </c>
      <c r="I1728" s="107">
        <v>12000</v>
      </c>
    </row>
    <row r="1729" spans="1:9" x14ac:dyDescent="0.25">
      <c r="A1729" t="s">
        <v>9</v>
      </c>
      <c r="B1729" s="1">
        <v>554009</v>
      </c>
      <c r="C1729" s="2">
        <v>45411</v>
      </c>
      <c r="D1729" s="3">
        <f t="shared" ref="D1729:D1792" si="27">+C1729</f>
        <v>45411</v>
      </c>
      <c r="E1729" s="3" t="s">
        <v>10</v>
      </c>
      <c r="F1729" s="1" t="s">
        <v>331</v>
      </c>
      <c r="G1729" s="108">
        <v>9.56</v>
      </c>
      <c r="H1729" s="107">
        <v>22100</v>
      </c>
      <c r="I1729" s="107">
        <v>12000</v>
      </c>
    </row>
    <row r="1730" spans="1:9" x14ac:dyDescent="0.25">
      <c r="A1730" t="s">
        <v>13</v>
      </c>
      <c r="B1730" s="1">
        <v>554060</v>
      </c>
      <c r="C1730" s="2">
        <v>45412</v>
      </c>
      <c r="D1730" s="3">
        <f t="shared" si="27"/>
        <v>45412</v>
      </c>
      <c r="E1730" s="3" t="s">
        <v>14</v>
      </c>
      <c r="F1730" s="1" t="s">
        <v>332</v>
      </c>
      <c r="G1730" s="108">
        <v>11.48</v>
      </c>
      <c r="H1730" s="107">
        <v>22100</v>
      </c>
      <c r="I1730" s="107">
        <v>12000</v>
      </c>
    </row>
    <row r="1731" spans="1:9" x14ac:dyDescent="0.25">
      <c r="A1731" t="s">
        <v>17</v>
      </c>
      <c r="B1731" s="1">
        <v>554066</v>
      </c>
      <c r="C1731" s="2">
        <v>45412</v>
      </c>
      <c r="D1731" s="3">
        <f t="shared" si="27"/>
        <v>45412</v>
      </c>
      <c r="E1731" s="3" t="s">
        <v>172</v>
      </c>
      <c r="F1731" s="1" t="s">
        <v>333</v>
      </c>
      <c r="G1731" s="108">
        <v>12.98</v>
      </c>
      <c r="H1731" s="107">
        <v>22100</v>
      </c>
      <c r="I1731" s="107">
        <v>12000</v>
      </c>
    </row>
    <row r="1732" spans="1:9" x14ac:dyDescent="0.25">
      <c r="A1732" t="s">
        <v>11</v>
      </c>
      <c r="B1732" s="1">
        <v>554067</v>
      </c>
      <c r="C1732" s="2">
        <v>45412</v>
      </c>
      <c r="D1732" s="3">
        <f t="shared" si="27"/>
        <v>45412</v>
      </c>
      <c r="E1732" s="3" t="s">
        <v>12</v>
      </c>
      <c r="F1732" s="1" t="s">
        <v>334</v>
      </c>
      <c r="G1732" s="108">
        <v>12.28</v>
      </c>
      <c r="H1732" s="107">
        <v>22100</v>
      </c>
      <c r="I1732" s="107">
        <v>12000</v>
      </c>
    </row>
    <row r="1733" spans="1:9" x14ac:dyDescent="0.25">
      <c r="A1733" t="s">
        <v>15</v>
      </c>
      <c r="B1733" s="1">
        <v>554086</v>
      </c>
      <c r="C1733" s="2">
        <v>45412</v>
      </c>
      <c r="D1733" s="3">
        <f t="shared" si="27"/>
        <v>45412</v>
      </c>
      <c r="E1733" s="3" t="s">
        <v>16</v>
      </c>
      <c r="F1733" s="1" t="s">
        <v>335</v>
      </c>
      <c r="G1733" s="108">
        <v>14.13</v>
      </c>
      <c r="H1733" s="107">
        <v>22100</v>
      </c>
      <c r="I1733" s="107">
        <v>12000</v>
      </c>
    </row>
    <row r="1734" spans="1:9" x14ac:dyDescent="0.25">
      <c r="A1734" t="s">
        <v>17</v>
      </c>
      <c r="B1734" s="1">
        <v>554131</v>
      </c>
      <c r="C1734" s="2">
        <v>45412</v>
      </c>
      <c r="D1734" s="3">
        <f t="shared" si="27"/>
        <v>45412</v>
      </c>
      <c r="E1734" s="3" t="s">
        <v>172</v>
      </c>
      <c r="F1734" s="1" t="s">
        <v>276</v>
      </c>
      <c r="G1734" s="108">
        <v>14.21</v>
      </c>
      <c r="H1734" s="107">
        <v>22100</v>
      </c>
      <c r="I1734" s="107">
        <v>12000</v>
      </c>
    </row>
    <row r="1735" spans="1:9" x14ac:dyDescent="0.25">
      <c r="A1735" t="s">
        <v>13</v>
      </c>
      <c r="B1735" s="1">
        <v>554137</v>
      </c>
      <c r="C1735" s="2">
        <v>45412</v>
      </c>
      <c r="D1735" s="3">
        <f t="shared" si="27"/>
        <v>45412</v>
      </c>
      <c r="E1735" s="3" t="s">
        <v>14</v>
      </c>
      <c r="F1735" s="1" t="s">
        <v>303</v>
      </c>
      <c r="G1735" s="108">
        <v>11.76</v>
      </c>
      <c r="H1735" s="107">
        <v>22100</v>
      </c>
      <c r="I1735" s="107">
        <v>12000</v>
      </c>
    </row>
    <row r="1736" spans="1:9" x14ac:dyDescent="0.25">
      <c r="A1736" t="s">
        <v>17</v>
      </c>
      <c r="B1736" s="1">
        <v>554143</v>
      </c>
      <c r="C1736" s="2">
        <v>45412</v>
      </c>
      <c r="D1736" s="3">
        <f t="shared" si="27"/>
        <v>45412</v>
      </c>
      <c r="E1736" s="3" t="s">
        <v>29</v>
      </c>
      <c r="F1736" s="1" t="s">
        <v>336</v>
      </c>
      <c r="G1736" s="108">
        <v>1.44</v>
      </c>
      <c r="H1736" s="107">
        <v>22100</v>
      </c>
      <c r="I1736" s="107">
        <v>12000</v>
      </c>
    </row>
    <row r="1737" spans="1:9" x14ac:dyDescent="0.25">
      <c r="A1737" t="s">
        <v>11</v>
      </c>
      <c r="B1737" s="1">
        <v>554161</v>
      </c>
      <c r="C1737" s="2">
        <v>45412</v>
      </c>
      <c r="D1737" s="3">
        <f t="shared" si="27"/>
        <v>45412</v>
      </c>
      <c r="E1737" s="3" t="s">
        <v>12</v>
      </c>
      <c r="F1737" s="1" t="s">
        <v>239</v>
      </c>
      <c r="G1737" s="108">
        <v>11.66</v>
      </c>
      <c r="H1737" s="107">
        <v>22100</v>
      </c>
      <c r="I1737" s="107">
        <v>12000</v>
      </c>
    </row>
    <row r="1738" spans="1:9" x14ac:dyDescent="0.25">
      <c r="A1738" t="s">
        <v>15</v>
      </c>
      <c r="B1738" s="1">
        <v>554177</v>
      </c>
      <c r="C1738" s="2">
        <v>45412</v>
      </c>
      <c r="D1738" s="3">
        <f t="shared" si="27"/>
        <v>45412</v>
      </c>
      <c r="E1738" s="3" t="s">
        <v>16</v>
      </c>
      <c r="F1738" s="1" t="s">
        <v>337</v>
      </c>
      <c r="G1738" s="108">
        <v>12.84</v>
      </c>
      <c r="H1738" s="107">
        <v>22100</v>
      </c>
      <c r="I1738" s="107">
        <v>12000</v>
      </c>
    </row>
    <row r="1739" spans="1:9" x14ac:dyDescent="0.25">
      <c r="A1739" t="s">
        <v>13</v>
      </c>
      <c r="B1739" s="1">
        <v>554213</v>
      </c>
      <c r="C1739" s="2">
        <v>45412</v>
      </c>
      <c r="D1739" s="3">
        <f t="shared" si="27"/>
        <v>45412</v>
      </c>
      <c r="E1739" s="3" t="s">
        <v>14</v>
      </c>
      <c r="F1739" s="1" t="s">
        <v>338</v>
      </c>
      <c r="G1739" s="108">
        <v>11.76</v>
      </c>
      <c r="H1739" s="107">
        <v>22100</v>
      </c>
      <c r="I1739" s="107">
        <v>12000</v>
      </c>
    </row>
    <row r="1740" spans="1:9" x14ac:dyDescent="0.25">
      <c r="A1740" t="s">
        <v>11</v>
      </c>
      <c r="B1740" s="1">
        <v>554219</v>
      </c>
      <c r="C1740" s="2">
        <v>45412</v>
      </c>
      <c r="D1740" s="3">
        <f t="shared" si="27"/>
        <v>45412</v>
      </c>
      <c r="E1740" s="3" t="s">
        <v>30</v>
      </c>
      <c r="F1740" s="1" t="s">
        <v>268</v>
      </c>
      <c r="G1740" s="108">
        <v>7.89</v>
      </c>
      <c r="H1740" s="107">
        <v>22100</v>
      </c>
      <c r="I1740" s="107">
        <v>12000</v>
      </c>
    </row>
    <row r="1741" spans="1:9" x14ac:dyDescent="0.25">
      <c r="A1741" t="s">
        <v>17</v>
      </c>
      <c r="B1741" s="1">
        <v>554224</v>
      </c>
      <c r="C1741" s="2">
        <v>45412</v>
      </c>
      <c r="D1741" s="3">
        <f t="shared" si="27"/>
        <v>45412</v>
      </c>
      <c r="E1741" s="3" t="s">
        <v>172</v>
      </c>
      <c r="F1741" s="1" t="s">
        <v>339</v>
      </c>
      <c r="G1741" s="108">
        <v>12.5</v>
      </c>
      <c r="H1741" s="107">
        <v>22100</v>
      </c>
      <c r="I1741" s="107">
        <v>12000</v>
      </c>
    </row>
    <row r="1742" spans="1:9" x14ac:dyDescent="0.25">
      <c r="A1742" t="s">
        <v>11</v>
      </c>
      <c r="B1742" s="1">
        <v>554229</v>
      </c>
      <c r="C1742" s="2">
        <v>45412</v>
      </c>
      <c r="D1742" s="3">
        <f t="shared" si="27"/>
        <v>45412</v>
      </c>
      <c r="E1742" s="3" t="s">
        <v>12</v>
      </c>
      <c r="F1742" s="1" t="s">
        <v>312</v>
      </c>
      <c r="G1742" s="108">
        <v>7.97</v>
      </c>
      <c r="H1742" s="107">
        <v>22100</v>
      </c>
      <c r="I1742" s="107">
        <v>12000</v>
      </c>
    </row>
    <row r="1743" spans="1:9" x14ac:dyDescent="0.25">
      <c r="A1743" t="s">
        <v>9</v>
      </c>
      <c r="B1743" s="1">
        <v>554232</v>
      </c>
      <c r="C1743" s="2">
        <v>45412</v>
      </c>
      <c r="D1743" s="3">
        <f t="shared" si="27"/>
        <v>45412</v>
      </c>
      <c r="E1743" s="3" t="s">
        <v>174</v>
      </c>
      <c r="F1743" s="1" t="s">
        <v>101</v>
      </c>
      <c r="G1743" s="108">
        <v>0.87</v>
      </c>
      <c r="H1743" s="107">
        <v>22100</v>
      </c>
      <c r="I1743" s="107">
        <v>12000</v>
      </c>
    </row>
    <row r="1744" spans="1:9" x14ac:dyDescent="0.25">
      <c r="A1744" t="s">
        <v>23</v>
      </c>
      <c r="B1744" s="1">
        <v>554233</v>
      </c>
      <c r="C1744" s="2">
        <v>45412</v>
      </c>
      <c r="D1744" s="3">
        <f t="shared" si="27"/>
        <v>45412</v>
      </c>
      <c r="E1744" s="3" t="s">
        <v>34</v>
      </c>
      <c r="F1744" s="1" t="s">
        <v>340</v>
      </c>
      <c r="G1744" s="108">
        <v>5.94</v>
      </c>
      <c r="H1744" s="107">
        <v>22100</v>
      </c>
      <c r="I1744" s="107">
        <v>12000</v>
      </c>
    </row>
    <row r="1745" spans="1:9" x14ac:dyDescent="0.25">
      <c r="A1745" t="s">
        <v>19</v>
      </c>
      <c r="B1745" s="1">
        <v>554236</v>
      </c>
      <c r="C1745" s="2">
        <v>45412</v>
      </c>
      <c r="D1745" s="3">
        <f t="shared" si="27"/>
        <v>45412</v>
      </c>
      <c r="E1745" s="3" t="s">
        <v>341</v>
      </c>
      <c r="F1745" s="1" t="s">
        <v>342</v>
      </c>
      <c r="G1745" s="108">
        <v>2.12</v>
      </c>
      <c r="H1745" s="107">
        <v>22100</v>
      </c>
      <c r="I1745" s="107">
        <v>12000</v>
      </c>
    </row>
    <row r="1746" spans="1:9" x14ac:dyDescent="0.25">
      <c r="A1746" t="s">
        <v>17</v>
      </c>
      <c r="B1746" s="1">
        <v>554237</v>
      </c>
      <c r="C1746" s="2">
        <v>45412</v>
      </c>
      <c r="D1746" s="3">
        <f t="shared" si="27"/>
        <v>45412</v>
      </c>
      <c r="E1746" s="3" t="s">
        <v>22</v>
      </c>
      <c r="F1746" s="1" t="s">
        <v>343</v>
      </c>
      <c r="G1746" s="108">
        <v>11.14</v>
      </c>
      <c r="H1746" s="107">
        <v>22100</v>
      </c>
      <c r="I1746" s="107">
        <v>12000</v>
      </c>
    </row>
    <row r="1747" spans="1:9" x14ac:dyDescent="0.25">
      <c r="A1747" t="s">
        <v>15</v>
      </c>
      <c r="B1747" s="1">
        <v>554239</v>
      </c>
      <c r="C1747" s="2">
        <v>45412</v>
      </c>
      <c r="D1747" s="3">
        <f t="shared" si="27"/>
        <v>45412</v>
      </c>
      <c r="E1747" s="3" t="s">
        <v>16</v>
      </c>
      <c r="F1747" s="1" t="s">
        <v>344</v>
      </c>
      <c r="G1747" s="108">
        <v>12.36</v>
      </c>
      <c r="H1747" s="107">
        <v>22100</v>
      </c>
      <c r="I1747" s="107">
        <v>12000</v>
      </c>
    </row>
    <row r="1748" spans="1:9" x14ac:dyDescent="0.25">
      <c r="A1748" t="s">
        <v>24</v>
      </c>
      <c r="B1748" s="1">
        <v>554287</v>
      </c>
      <c r="C1748" s="2">
        <v>45413</v>
      </c>
      <c r="D1748" s="3">
        <f t="shared" si="27"/>
        <v>45413</v>
      </c>
      <c r="E1748" s="1" t="s">
        <v>172</v>
      </c>
      <c r="F1748" s="4">
        <v>0.29791666666666666</v>
      </c>
      <c r="G1748" s="5">
        <v>13.94</v>
      </c>
      <c r="H1748" s="107">
        <v>22100</v>
      </c>
      <c r="I1748" s="107">
        <v>12000</v>
      </c>
    </row>
    <row r="1749" spans="1:9" x14ac:dyDescent="0.25">
      <c r="A1749" t="s">
        <v>25</v>
      </c>
      <c r="B1749" s="1">
        <v>554291</v>
      </c>
      <c r="C1749" s="2">
        <v>45413</v>
      </c>
      <c r="D1749" s="3">
        <f t="shared" si="27"/>
        <v>45413</v>
      </c>
      <c r="E1749" s="1" t="s">
        <v>14</v>
      </c>
      <c r="F1749" s="4">
        <v>0.31180555555555556</v>
      </c>
      <c r="G1749" s="5">
        <v>10.68</v>
      </c>
      <c r="H1749" s="107">
        <v>22100</v>
      </c>
      <c r="I1749" s="107">
        <v>12000</v>
      </c>
    </row>
    <row r="1750" spans="1:9" x14ac:dyDescent="0.25">
      <c r="A1750" t="s">
        <v>27</v>
      </c>
      <c r="B1750" s="1">
        <v>554297</v>
      </c>
      <c r="C1750" s="2">
        <v>45413</v>
      </c>
      <c r="D1750" s="3">
        <f t="shared" si="27"/>
        <v>45413</v>
      </c>
      <c r="E1750" s="1" t="s">
        <v>16</v>
      </c>
      <c r="F1750" s="4">
        <v>0.32569444444444445</v>
      </c>
      <c r="G1750" s="5">
        <v>13.14</v>
      </c>
      <c r="H1750" s="107">
        <v>22100</v>
      </c>
      <c r="I1750" s="107">
        <v>12000</v>
      </c>
    </row>
    <row r="1751" spans="1:9" x14ac:dyDescent="0.25">
      <c r="A1751" t="s">
        <v>26</v>
      </c>
      <c r="B1751" s="1">
        <v>554305</v>
      </c>
      <c r="C1751" s="2">
        <v>45413</v>
      </c>
      <c r="D1751" s="3">
        <f t="shared" si="27"/>
        <v>45413</v>
      </c>
      <c r="E1751" s="1" t="s">
        <v>12</v>
      </c>
      <c r="F1751" s="4">
        <v>0.34861111111111109</v>
      </c>
      <c r="G1751" s="5">
        <v>11.28</v>
      </c>
      <c r="H1751" s="107">
        <v>22100</v>
      </c>
      <c r="I1751" s="107">
        <v>12000</v>
      </c>
    </row>
    <row r="1752" spans="1:9" x14ac:dyDescent="0.25">
      <c r="A1752" t="s">
        <v>24</v>
      </c>
      <c r="B1752" s="1">
        <v>554338</v>
      </c>
      <c r="C1752" s="2">
        <v>45413</v>
      </c>
      <c r="D1752" s="3">
        <f t="shared" si="27"/>
        <v>45413</v>
      </c>
      <c r="E1752" s="1" t="s">
        <v>172</v>
      </c>
      <c r="F1752" s="4">
        <v>0.42569444444444443</v>
      </c>
      <c r="G1752" s="5">
        <v>8.85</v>
      </c>
      <c r="H1752" s="107">
        <v>22100</v>
      </c>
      <c r="I1752" s="107">
        <v>12000</v>
      </c>
    </row>
    <row r="1753" spans="1:9" x14ac:dyDescent="0.25">
      <c r="A1753" t="s">
        <v>25</v>
      </c>
      <c r="B1753" s="1">
        <v>554351</v>
      </c>
      <c r="C1753" s="2">
        <v>45413</v>
      </c>
      <c r="D1753" s="3">
        <f t="shared" si="27"/>
        <v>45413</v>
      </c>
      <c r="E1753" s="1" t="s">
        <v>14</v>
      </c>
      <c r="F1753" s="4">
        <v>0.45555555555555555</v>
      </c>
      <c r="G1753" s="5">
        <v>8.36</v>
      </c>
      <c r="H1753" s="107">
        <v>22100</v>
      </c>
      <c r="I1753" s="107">
        <v>12000</v>
      </c>
    </row>
    <row r="1754" spans="1:9" x14ac:dyDescent="0.25">
      <c r="A1754" t="s">
        <v>26</v>
      </c>
      <c r="B1754" s="1">
        <v>554378</v>
      </c>
      <c r="C1754" s="2">
        <v>45413</v>
      </c>
      <c r="D1754" s="3">
        <f t="shared" si="27"/>
        <v>45413</v>
      </c>
      <c r="E1754" s="1" t="s">
        <v>12</v>
      </c>
      <c r="F1754" s="4">
        <v>0.5131944444444444</v>
      </c>
      <c r="G1754" s="5">
        <v>10.3</v>
      </c>
      <c r="H1754" s="107">
        <v>22100</v>
      </c>
      <c r="I1754" s="107">
        <v>12000</v>
      </c>
    </row>
    <row r="1755" spans="1:9" x14ac:dyDescent="0.25">
      <c r="A1755" t="s">
        <v>27</v>
      </c>
      <c r="B1755" s="1">
        <v>554391</v>
      </c>
      <c r="C1755" s="2">
        <v>45413</v>
      </c>
      <c r="D1755" s="3">
        <f t="shared" si="27"/>
        <v>45413</v>
      </c>
      <c r="E1755" s="1" t="s">
        <v>16</v>
      </c>
      <c r="F1755" s="4">
        <v>0.53541666666666665</v>
      </c>
      <c r="G1755" s="5">
        <v>15.16</v>
      </c>
      <c r="H1755" s="107">
        <v>22100</v>
      </c>
      <c r="I1755" s="107">
        <v>12000</v>
      </c>
    </row>
    <row r="1756" spans="1:9" x14ac:dyDescent="0.25">
      <c r="A1756" t="s">
        <v>24</v>
      </c>
      <c r="B1756" s="57">
        <v>554394</v>
      </c>
      <c r="C1756" s="58">
        <v>45413</v>
      </c>
      <c r="D1756" s="3">
        <f t="shared" si="27"/>
        <v>45413</v>
      </c>
      <c r="E1756" s="57" t="s">
        <v>21</v>
      </c>
      <c r="F1756" s="59">
        <v>0.53819444444444442</v>
      </c>
      <c r="G1756" s="60">
        <v>11.63</v>
      </c>
      <c r="H1756" s="107">
        <v>22100</v>
      </c>
      <c r="I1756" s="107">
        <v>12000</v>
      </c>
    </row>
    <row r="1757" spans="1:9" x14ac:dyDescent="0.25">
      <c r="A1757" t="s">
        <v>24</v>
      </c>
      <c r="B1757" s="1">
        <v>554411</v>
      </c>
      <c r="C1757" s="2">
        <v>45413</v>
      </c>
      <c r="D1757" s="3">
        <f t="shared" si="27"/>
        <v>45413</v>
      </c>
      <c r="E1757" s="1" t="s">
        <v>172</v>
      </c>
      <c r="F1757" s="4">
        <v>0.56319444444444444</v>
      </c>
      <c r="G1757" s="5">
        <v>8.23</v>
      </c>
      <c r="H1757" s="107">
        <v>22100</v>
      </c>
      <c r="I1757" s="107">
        <v>12000</v>
      </c>
    </row>
    <row r="1758" spans="1:9" x14ac:dyDescent="0.25">
      <c r="A1758" t="s">
        <v>26</v>
      </c>
      <c r="B1758" s="1">
        <v>554435</v>
      </c>
      <c r="C1758" s="2">
        <v>45413</v>
      </c>
      <c r="D1758" s="3">
        <f t="shared" si="27"/>
        <v>45413</v>
      </c>
      <c r="E1758" s="1" t="s">
        <v>12</v>
      </c>
      <c r="F1758" s="4">
        <v>0.64930555555555558</v>
      </c>
      <c r="G1758" s="11">
        <v>9.07</v>
      </c>
      <c r="H1758" s="107">
        <v>22100</v>
      </c>
      <c r="I1758" s="107">
        <v>12000</v>
      </c>
    </row>
    <row r="1759" spans="1:9" x14ac:dyDescent="0.25">
      <c r="A1759" t="s">
        <v>25</v>
      </c>
      <c r="B1759" s="1">
        <v>554438</v>
      </c>
      <c r="C1759" s="2">
        <v>45413</v>
      </c>
      <c r="D1759" s="3">
        <f t="shared" si="27"/>
        <v>45413</v>
      </c>
      <c r="E1759" s="1" t="s">
        <v>14</v>
      </c>
      <c r="F1759" s="4">
        <v>0.67083333333333328</v>
      </c>
      <c r="G1759" s="11">
        <v>7.84</v>
      </c>
      <c r="H1759" s="107">
        <v>22100</v>
      </c>
      <c r="I1759" s="107">
        <v>12000</v>
      </c>
    </row>
    <row r="1760" spans="1:9" x14ac:dyDescent="0.25">
      <c r="A1760" t="s">
        <v>23</v>
      </c>
      <c r="B1760" s="1">
        <v>554455</v>
      </c>
      <c r="C1760" s="2">
        <v>45413</v>
      </c>
      <c r="D1760" s="3">
        <f t="shared" si="27"/>
        <v>45413</v>
      </c>
      <c r="E1760" s="1" t="s">
        <v>44</v>
      </c>
      <c r="F1760" s="4">
        <v>0.82777777777777772</v>
      </c>
      <c r="G1760" s="11">
        <v>3.8</v>
      </c>
      <c r="H1760" s="107">
        <v>22100</v>
      </c>
      <c r="I1760" s="107">
        <v>12000</v>
      </c>
    </row>
    <row r="1761" spans="1:9" x14ac:dyDescent="0.25">
      <c r="A1761" t="s">
        <v>23</v>
      </c>
      <c r="B1761" s="1">
        <v>554456</v>
      </c>
      <c r="C1761" s="2">
        <v>45413</v>
      </c>
      <c r="D1761" s="3">
        <f t="shared" si="27"/>
        <v>45413</v>
      </c>
      <c r="E1761" s="1" t="s">
        <v>12</v>
      </c>
      <c r="F1761" s="4">
        <v>0.85277777777777775</v>
      </c>
      <c r="G1761" s="12">
        <v>4.93</v>
      </c>
      <c r="H1761" s="107">
        <v>22100</v>
      </c>
      <c r="I1761" s="107">
        <v>12000</v>
      </c>
    </row>
    <row r="1762" spans="1:9" x14ac:dyDescent="0.25">
      <c r="A1762" t="s">
        <v>23</v>
      </c>
      <c r="B1762" s="1">
        <v>554457</v>
      </c>
      <c r="C1762" s="2">
        <v>45413</v>
      </c>
      <c r="D1762" s="3">
        <f t="shared" si="27"/>
        <v>45413</v>
      </c>
      <c r="E1762" s="1" t="s">
        <v>172</v>
      </c>
      <c r="F1762" s="4">
        <v>0.85555555555555551</v>
      </c>
      <c r="G1762" s="13">
        <v>3.41</v>
      </c>
      <c r="H1762" s="107">
        <v>22100</v>
      </c>
      <c r="I1762" s="107">
        <v>12000</v>
      </c>
    </row>
    <row r="1763" spans="1:9" x14ac:dyDescent="0.25">
      <c r="A1763" t="s">
        <v>23</v>
      </c>
      <c r="B1763" s="1">
        <v>554458</v>
      </c>
      <c r="C1763" s="2">
        <v>45413</v>
      </c>
      <c r="D1763" s="3">
        <f t="shared" si="27"/>
        <v>45413</v>
      </c>
      <c r="E1763" s="1" t="s">
        <v>34</v>
      </c>
      <c r="F1763" s="4">
        <v>0.8569444444444444</v>
      </c>
      <c r="G1763" s="13">
        <v>6.19</v>
      </c>
      <c r="H1763" s="107">
        <v>22100</v>
      </c>
      <c r="I1763" s="107">
        <v>12000</v>
      </c>
    </row>
    <row r="1764" spans="1:9" x14ac:dyDescent="0.25">
      <c r="A1764" t="s">
        <v>37</v>
      </c>
      <c r="B1764" s="1">
        <v>554498</v>
      </c>
      <c r="C1764" s="2">
        <v>45414</v>
      </c>
      <c r="D1764" s="3">
        <f t="shared" si="27"/>
        <v>45414</v>
      </c>
      <c r="E1764" s="1" t="s">
        <v>14</v>
      </c>
      <c r="F1764" s="4">
        <v>0.3215277777777778</v>
      </c>
      <c r="G1764" s="102">
        <v>10.6</v>
      </c>
      <c r="H1764" s="107">
        <v>22100</v>
      </c>
      <c r="I1764" s="107">
        <v>12000</v>
      </c>
    </row>
    <row r="1765" spans="1:9" x14ac:dyDescent="0.25">
      <c r="A1765" t="s">
        <v>36</v>
      </c>
      <c r="B1765" s="1">
        <v>554503</v>
      </c>
      <c r="C1765" s="2">
        <v>45414</v>
      </c>
      <c r="D1765" s="3">
        <f t="shared" si="27"/>
        <v>45414</v>
      </c>
      <c r="E1765" s="1" t="s">
        <v>172</v>
      </c>
      <c r="F1765" s="4">
        <v>0.34305555555555556</v>
      </c>
      <c r="G1765" s="102">
        <v>13.41</v>
      </c>
      <c r="H1765" s="107">
        <v>22100</v>
      </c>
      <c r="I1765" s="107">
        <v>12000</v>
      </c>
    </row>
    <row r="1766" spans="1:9" x14ac:dyDescent="0.25">
      <c r="A1766" t="s">
        <v>39</v>
      </c>
      <c r="B1766" s="1">
        <v>554505</v>
      </c>
      <c r="C1766" s="2">
        <v>45414</v>
      </c>
      <c r="D1766" s="3">
        <f t="shared" si="27"/>
        <v>45414</v>
      </c>
      <c r="E1766" s="1" t="s">
        <v>12</v>
      </c>
      <c r="F1766" s="4">
        <v>0.34444444444444444</v>
      </c>
      <c r="G1766" s="102">
        <v>12.88</v>
      </c>
      <c r="H1766" s="107">
        <v>22100</v>
      </c>
      <c r="I1766" s="107">
        <v>12000</v>
      </c>
    </row>
    <row r="1767" spans="1:9" x14ac:dyDescent="0.25">
      <c r="A1767" t="s">
        <v>38</v>
      </c>
      <c r="B1767" s="1">
        <v>554518</v>
      </c>
      <c r="C1767" s="2">
        <v>45414</v>
      </c>
      <c r="D1767" s="3">
        <f t="shared" si="27"/>
        <v>45414</v>
      </c>
      <c r="E1767" s="1" t="s">
        <v>16</v>
      </c>
      <c r="F1767" s="4">
        <v>0.37222222222222223</v>
      </c>
      <c r="G1767" s="102">
        <v>11.59</v>
      </c>
      <c r="H1767" s="107">
        <v>22100</v>
      </c>
      <c r="I1767" s="107">
        <v>12000</v>
      </c>
    </row>
    <row r="1768" spans="1:9" x14ac:dyDescent="0.25">
      <c r="A1768" t="s">
        <v>36</v>
      </c>
      <c r="B1768" s="1">
        <v>554541</v>
      </c>
      <c r="C1768" s="2">
        <v>45414</v>
      </c>
      <c r="D1768" s="3">
        <f t="shared" si="27"/>
        <v>45414</v>
      </c>
      <c r="E1768" s="1" t="s">
        <v>29</v>
      </c>
      <c r="F1768" s="4">
        <v>0.41597222222222224</v>
      </c>
      <c r="G1768" s="102">
        <v>1.32</v>
      </c>
      <c r="H1768" s="107">
        <v>22100</v>
      </c>
      <c r="I1768" s="107">
        <v>12000</v>
      </c>
    </row>
    <row r="1769" spans="1:9" x14ac:dyDescent="0.25">
      <c r="A1769" t="s">
        <v>37</v>
      </c>
      <c r="B1769" s="1">
        <v>554593</v>
      </c>
      <c r="C1769" s="2">
        <v>45414</v>
      </c>
      <c r="D1769" s="3">
        <f t="shared" si="27"/>
        <v>45414</v>
      </c>
      <c r="E1769" s="1" t="s">
        <v>14</v>
      </c>
      <c r="F1769" s="4">
        <v>0.52013888888888893</v>
      </c>
      <c r="G1769" s="102">
        <v>10.43</v>
      </c>
      <c r="H1769" s="107">
        <v>22100</v>
      </c>
      <c r="I1769" s="107">
        <v>12000</v>
      </c>
    </row>
    <row r="1770" spans="1:9" x14ac:dyDescent="0.25">
      <c r="A1770" t="s">
        <v>36</v>
      </c>
      <c r="B1770" s="1">
        <v>554611</v>
      </c>
      <c r="C1770" s="2">
        <v>45414</v>
      </c>
      <c r="D1770" s="3">
        <f t="shared" si="27"/>
        <v>45414</v>
      </c>
      <c r="E1770" s="1" t="s">
        <v>172</v>
      </c>
      <c r="F1770" s="4">
        <v>0.54236111111111107</v>
      </c>
      <c r="G1770" s="102">
        <v>8.27</v>
      </c>
      <c r="H1770" s="107">
        <v>22100</v>
      </c>
      <c r="I1770" s="107">
        <v>12000</v>
      </c>
    </row>
    <row r="1771" spans="1:9" x14ac:dyDescent="0.25">
      <c r="A1771" t="s">
        <v>38</v>
      </c>
      <c r="B1771" s="1">
        <v>554612</v>
      </c>
      <c r="C1771" s="2">
        <v>45414</v>
      </c>
      <c r="D1771" s="3">
        <f t="shared" si="27"/>
        <v>45414</v>
      </c>
      <c r="E1771" s="1" t="s">
        <v>16</v>
      </c>
      <c r="F1771" s="4">
        <v>0.54513888888888884</v>
      </c>
      <c r="G1771" s="102">
        <v>2.88</v>
      </c>
      <c r="H1771" s="107">
        <v>22100</v>
      </c>
      <c r="I1771" s="107">
        <v>12000</v>
      </c>
    </row>
    <row r="1772" spans="1:9" x14ac:dyDescent="0.25">
      <c r="A1772" t="s">
        <v>39</v>
      </c>
      <c r="B1772" s="1">
        <v>554614</v>
      </c>
      <c r="C1772" s="2">
        <v>45414</v>
      </c>
      <c r="D1772" s="3">
        <f t="shared" si="27"/>
        <v>45414</v>
      </c>
      <c r="E1772" s="1" t="s">
        <v>12</v>
      </c>
      <c r="F1772" s="4">
        <v>0.55277777777777781</v>
      </c>
      <c r="G1772" s="102">
        <v>8.83</v>
      </c>
      <c r="H1772" s="107">
        <v>22100</v>
      </c>
      <c r="I1772" s="107">
        <v>12000</v>
      </c>
    </row>
    <row r="1773" spans="1:9" x14ac:dyDescent="0.25">
      <c r="A1773" t="s">
        <v>23</v>
      </c>
      <c r="B1773" s="1">
        <v>554680</v>
      </c>
      <c r="C1773" s="2">
        <v>45414</v>
      </c>
      <c r="D1773" s="3">
        <f t="shared" si="27"/>
        <v>45414</v>
      </c>
      <c r="E1773" s="1" t="s">
        <v>34</v>
      </c>
      <c r="F1773" s="4">
        <v>0.81805555555555554</v>
      </c>
      <c r="G1773" s="102">
        <v>3.33</v>
      </c>
      <c r="H1773" s="107">
        <v>22100</v>
      </c>
      <c r="I1773" s="107">
        <v>12000</v>
      </c>
    </row>
    <row r="1774" spans="1:9" x14ac:dyDescent="0.25">
      <c r="A1774" t="s">
        <v>11</v>
      </c>
      <c r="B1774" s="1">
        <v>554718</v>
      </c>
      <c r="C1774" s="2">
        <v>45415</v>
      </c>
      <c r="D1774" s="3">
        <f t="shared" si="27"/>
        <v>45415</v>
      </c>
      <c r="E1774" s="1" t="s">
        <v>12</v>
      </c>
      <c r="F1774" s="4">
        <v>0.32847222222222222</v>
      </c>
      <c r="G1774" s="102">
        <v>11.83</v>
      </c>
      <c r="H1774" s="107">
        <v>22100</v>
      </c>
      <c r="I1774" s="107">
        <v>12000</v>
      </c>
    </row>
    <row r="1775" spans="1:9" x14ac:dyDescent="0.25">
      <c r="A1775" t="s">
        <v>17</v>
      </c>
      <c r="B1775" s="1">
        <v>554723</v>
      </c>
      <c r="C1775" s="2">
        <v>45415</v>
      </c>
      <c r="D1775" s="3">
        <f t="shared" si="27"/>
        <v>45415</v>
      </c>
      <c r="E1775" s="1" t="s">
        <v>172</v>
      </c>
      <c r="F1775" s="4">
        <v>0.34444444444444444</v>
      </c>
      <c r="G1775" s="102">
        <v>12.26</v>
      </c>
      <c r="H1775" s="107">
        <v>22100</v>
      </c>
      <c r="I1775" s="107">
        <v>12000</v>
      </c>
    </row>
    <row r="1776" spans="1:9" x14ac:dyDescent="0.25">
      <c r="A1776" t="s">
        <v>17</v>
      </c>
      <c r="B1776" s="1">
        <v>554727</v>
      </c>
      <c r="C1776" s="2">
        <v>45415</v>
      </c>
      <c r="D1776" s="3">
        <f t="shared" si="27"/>
        <v>45415</v>
      </c>
      <c r="E1776" s="1" t="s">
        <v>30</v>
      </c>
      <c r="F1776" s="4">
        <v>0.35486111111111113</v>
      </c>
      <c r="G1776" s="102">
        <v>9.0399999999999991</v>
      </c>
      <c r="H1776" s="107">
        <v>22100</v>
      </c>
      <c r="I1776" s="107">
        <v>12000</v>
      </c>
    </row>
    <row r="1777" spans="1:9" x14ac:dyDescent="0.25">
      <c r="A1777" t="s">
        <v>13</v>
      </c>
      <c r="B1777" s="1">
        <v>554728</v>
      </c>
      <c r="C1777" s="2">
        <v>45415</v>
      </c>
      <c r="D1777" s="3">
        <f t="shared" si="27"/>
        <v>45415</v>
      </c>
      <c r="E1777" s="1" t="s">
        <v>14</v>
      </c>
      <c r="F1777" s="4">
        <v>0.35486111111111113</v>
      </c>
      <c r="G1777" s="102">
        <v>10.98</v>
      </c>
      <c r="H1777" s="107">
        <v>22100</v>
      </c>
      <c r="I1777" s="107">
        <v>12000</v>
      </c>
    </row>
    <row r="1778" spans="1:9" x14ac:dyDescent="0.25">
      <c r="A1778" t="s">
        <v>15</v>
      </c>
      <c r="B1778" s="1">
        <v>554735</v>
      </c>
      <c r="C1778" s="2">
        <v>45415</v>
      </c>
      <c r="D1778" s="3">
        <f t="shared" si="27"/>
        <v>45415</v>
      </c>
      <c r="E1778" s="1" t="s">
        <v>16</v>
      </c>
      <c r="F1778" s="4">
        <v>0.37222222222222223</v>
      </c>
      <c r="G1778" s="102">
        <v>13.11</v>
      </c>
      <c r="H1778" s="107">
        <v>22100</v>
      </c>
      <c r="I1778" s="107">
        <v>12000</v>
      </c>
    </row>
    <row r="1779" spans="1:9" x14ac:dyDescent="0.25">
      <c r="A1779" t="s">
        <v>17</v>
      </c>
      <c r="B1779" s="1">
        <v>554818</v>
      </c>
      <c r="C1779" s="2">
        <v>45415</v>
      </c>
      <c r="D1779" s="3">
        <f t="shared" si="27"/>
        <v>45415</v>
      </c>
      <c r="E1779" s="1" t="s">
        <v>29</v>
      </c>
      <c r="F1779" s="4">
        <v>0.51666666666666672</v>
      </c>
      <c r="G1779" s="102">
        <v>1.47</v>
      </c>
      <c r="H1779" s="107">
        <v>22100</v>
      </c>
      <c r="I1779" s="107">
        <v>12000</v>
      </c>
    </row>
    <row r="1780" spans="1:9" x14ac:dyDescent="0.25">
      <c r="A1780" t="s">
        <v>11</v>
      </c>
      <c r="B1780" s="1">
        <v>554823</v>
      </c>
      <c r="C1780" s="2">
        <v>45415</v>
      </c>
      <c r="D1780" s="3">
        <f t="shared" si="27"/>
        <v>45415</v>
      </c>
      <c r="E1780" s="1" t="s">
        <v>12</v>
      </c>
      <c r="F1780" s="4">
        <v>0.52916666666666667</v>
      </c>
      <c r="G1780" s="102">
        <v>10.71</v>
      </c>
      <c r="H1780" s="107">
        <v>22100</v>
      </c>
      <c r="I1780" s="107">
        <v>12000</v>
      </c>
    </row>
    <row r="1781" spans="1:9" x14ac:dyDescent="0.25">
      <c r="A1781" t="s">
        <v>13</v>
      </c>
      <c r="B1781" s="1">
        <v>554833</v>
      </c>
      <c r="C1781" s="2">
        <v>45415</v>
      </c>
      <c r="D1781" s="3">
        <f t="shared" si="27"/>
        <v>45415</v>
      </c>
      <c r="E1781" s="1" t="s">
        <v>14</v>
      </c>
      <c r="F1781" s="4">
        <v>0.55694444444444446</v>
      </c>
      <c r="G1781" s="102">
        <v>13.56</v>
      </c>
      <c r="H1781" s="107">
        <v>22100</v>
      </c>
      <c r="I1781" s="107">
        <v>12000</v>
      </c>
    </row>
    <row r="1782" spans="1:9" x14ac:dyDescent="0.25">
      <c r="A1782" t="s">
        <v>17</v>
      </c>
      <c r="B1782" s="1">
        <v>554840</v>
      </c>
      <c r="C1782" s="2">
        <v>45415</v>
      </c>
      <c r="D1782" s="3">
        <f t="shared" si="27"/>
        <v>45415</v>
      </c>
      <c r="E1782" s="1" t="s">
        <v>172</v>
      </c>
      <c r="F1782" s="4">
        <v>0.5708333333333333</v>
      </c>
      <c r="G1782" s="102">
        <v>13.78</v>
      </c>
      <c r="H1782" s="107">
        <v>22100</v>
      </c>
      <c r="I1782" s="107">
        <v>12000</v>
      </c>
    </row>
    <row r="1783" spans="1:9" x14ac:dyDescent="0.25">
      <c r="A1783" t="s">
        <v>17</v>
      </c>
      <c r="B1783" s="1">
        <v>554889</v>
      </c>
      <c r="C1783" s="2">
        <v>45415</v>
      </c>
      <c r="D1783" s="3">
        <f t="shared" si="27"/>
        <v>45415</v>
      </c>
      <c r="E1783" s="1" t="s">
        <v>47</v>
      </c>
      <c r="F1783" s="4">
        <v>0.72013888888888888</v>
      </c>
      <c r="G1783" s="102">
        <v>7.95</v>
      </c>
      <c r="H1783" s="107">
        <v>22100</v>
      </c>
      <c r="I1783" s="107">
        <v>12000</v>
      </c>
    </row>
    <row r="1784" spans="1:9" x14ac:dyDescent="0.25">
      <c r="A1784" t="s">
        <v>15</v>
      </c>
      <c r="B1784" s="1">
        <v>554894</v>
      </c>
      <c r="C1784" s="2">
        <v>45415</v>
      </c>
      <c r="D1784" s="3">
        <f t="shared" si="27"/>
        <v>45415</v>
      </c>
      <c r="E1784" s="1" t="s">
        <v>16</v>
      </c>
      <c r="F1784" s="4">
        <v>0.75624999999999998</v>
      </c>
      <c r="G1784" s="102">
        <v>10.49</v>
      </c>
      <c r="H1784" s="107">
        <v>22100</v>
      </c>
      <c r="I1784" s="107">
        <v>12000</v>
      </c>
    </row>
    <row r="1785" spans="1:9" x14ac:dyDescent="0.25">
      <c r="A1785" t="s">
        <v>45</v>
      </c>
      <c r="B1785" s="1">
        <v>554901</v>
      </c>
      <c r="C1785" s="2">
        <v>45415</v>
      </c>
      <c r="D1785" s="3">
        <f t="shared" si="27"/>
        <v>45415</v>
      </c>
      <c r="E1785" s="1" t="s">
        <v>10</v>
      </c>
      <c r="F1785" s="4">
        <v>0.8305555555555556</v>
      </c>
      <c r="G1785" s="102">
        <v>7.71</v>
      </c>
      <c r="H1785" s="107">
        <v>22100</v>
      </c>
      <c r="I1785" s="107">
        <v>12000</v>
      </c>
    </row>
    <row r="1786" spans="1:9" x14ac:dyDescent="0.25">
      <c r="A1786" t="s">
        <v>11</v>
      </c>
      <c r="B1786" s="1">
        <v>554902</v>
      </c>
      <c r="C1786" s="2">
        <v>45415</v>
      </c>
      <c r="D1786" s="3">
        <f t="shared" si="27"/>
        <v>45415</v>
      </c>
      <c r="E1786" s="1" t="s">
        <v>22</v>
      </c>
      <c r="F1786" s="4">
        <v>0.83611111111111114</v>
      </c>
      <c r="G1786" s="102">
        <v>8.76</v>
      </c>
      <c r="H1786" s="107">
        <v>22100</v>
      </c>
      <c r="I1786" s="107">
        <v>12000</v>
      </c>
    </row>
    <row r="1787" spans="1:9" x14ac:dyDescent="0.25">
      <c r="A1787" t="s">
        <v>23</v>
      </c>
      <c r="B1787" s="1">
        <v>554903</v>
      </c>
      <c r="C1787" s="2">
        <v>45415</v>
      </c>
      <c r="D1787" s="3">
        <f t="shared" si="27"/>
        <v>45415</v>
      </c>
      <c r="E1787" s="1" t="s">
        <v>12</v>
      </c>
      <c r="F1787" s="4">
        <v>0.88680555555555551</v>
      </c>
      <c r="G1787" s="102">
        <v>10.92</v>
      </c>
      <c r="H1787" s="107">
        <v>22100</v>
      </c>
      <c r="I1787" s="107">
        <v>12000</v>
      </c>
    </row>
    <row r="1788" spans="1:9" x14ac:dyDescent="0.25">
      <c r="A1788" t="s">
        <v>23</v>
      </c>
      <c r="B1788" s="1">
        <v>554904</v>
      </c>
      <c r="C1788" s="2">
        <v>45415</v>
      </c>
      <c r="D1788" s="3">
        <f t="shared" si="27"/>
        <v>45415</v>
      </c>
      <c r="E1788" s="1" t="s">
        <v>43</v>
      </c>
      <c r="F1788" s="4">
        <v>0.94097222222222221</v>
      </c>
      <c r="G1788" s="102">
        <v>8.83</v>
      </c>
      <c r="H1788" s="107">
        <v>22100</v>
      </c>
      <c r="I1788" s="107">
        <v>12000</v>
      </c>
    </row>
    <row r="1789" spans="1:9" x14ac:dyDescent="0.25">
      <c r="A1789" t="s">
        <v>23</v>
      </c>
      <c r="B1789" s="1">
        <v>554905</v>
      </c>
      <c r="C1789" s="2">
        <v>45415</v>
      </c>
      <c r="D1789" s="3">
        <f t="shared" si="27"/>
        <v>45415</v>
      </c>
      <c r="E1789" s="1" t="s">
        <v>50</v>
      </c>
      <c r="F1789" s="4">
        <v>0.94305555555555554</v>
      </c>
      <c r="G1789" s="102">
        <v>13.07</v>
      </c>
      <c r="H1789" s="107">
        <v>22100</v>
      </c>
      <c r="I1789" s="107">
        <v>12000</v>
      </c>
    </row>
    <row r="1790" spans="1:9" x14ac:dyDescent="0.25">
      <c r="A1790" t="s">
        <v>23</v>
      </c>
      <c r="B1790" s="1">
        <v>554906</v>
      </c>
      <c r="C1790" s="2">
        <v>45415</v>
      </c>
      <c r="D1790" s="3">
        <f t="shared" si="27"/>
        <v>45415</v>
      </c>
      <c r="E1790" s="1" t="s">
        <v>31</v>
      </c>
      <c r="F1790" s="4">
        <v>0.96597222222222223</v>
      </c>
      <c r="G1790" s="102">
        <v>10.3</v>
      </c>
      <c r="H1790" s="107">
        <v>22100</v>
      </c>
      <c r="I1790" s="107">
        <v>12000</v>
      </c>
    </row>
    <row r="1791" spans="1:9" x14ac:dyDescent="0.25">
      <c r="A1791" t="s">
        <v>27</v>
      </c>
      <c r="B1791" s="1">
        <v>554933</v>
      </c>
      <c r="C1791" s="2">
        <v>45416</v>
      </c>
      <c r="D1791" s="3">
        <f t="shared" si="27"/>
        <v>45416</v>
      </c>
      <c r="E1791" s="1" t="s">
        <v>16</v>
      </c>
      <c r="F1791" s="4">
        <v>0.2722222222222222</v>
      </c>
      <c r="G1791" s="102">
        <v>12.9</v>
      </c>
      <c r="H1791" s="107">
        <v>22100</v>
      </c>
      <c r="I1791" s="107">
        <v>12000</v>
      </c>
    </row>
    <row r="1792" spans="1:9" x14ac:dyDescent="0.25">
      <c r="A1792" t="s">
        <v>25</v>
      </c>
      <c r="B1792" s="1">
        <v>554944</v>
      </c>
      <c r="C1792" s="2">
        <v>45416</v>
      </c>
      <c r="D1792" s="3">
        <f t="shared" si="27"/>
        <v>45416</v>
      </c>
      <c r="E1792" s="1" t="s">
        <v>14</v>
      </c>
      <c r="F1792" s="4">
        <v>0.30555555555555558</v>
      </c>
      <c r="G1792" s="103">
        <v>12.58</v>
      </c>
      <c r="H1792" s="107">
        <v>22100</v>
      </c>
      <c r="I1792" s="107">
        <v>12000</v>
      </c>
    </row>
    <row r="1793" spans="1:9" x14ac:dyDescent="0.25">
      <c r="A1793" t="s">
        <v>24</v>
      </c>
      <c r="B1793" s="1">
        <v>554949</v>
      </c>
      <c r="C1793" s="2">
        <v>45416</v>
      </c>
      <c r="D1793" s="3">
        <f t="shared" ref="D1793:D1856" si="28">+C1793</f>
        <v>45416</v>
      </c>
      <c r="E1793" s="1" t="s">
        <v>21</v>
      </c>
      <c r="F1793" s="4">
        <v>0.32708333333333334</v>
      </c>
      <c r="G1793" s="103">
        <v>13.41</v>
      </c>
      <c r="H1793" s="107">
        <v>22100</v>
      </c>
      <c r="I1793" s="107">
        <v>12000</v>
      </c>
    </row>
    <row r="1794" spans="1:9" x14ac:dyDescent="0.25">
      <c r="A1794" t="s">
        <v>26</v>
      </c>
      <c r="B1794" s="1">
        <v>554958</v>
      </c>
      <c r="C1794" s="2">
        <v>45416</v>
      </c>
      <c r="D1794" s="3">
        <f t="shared" si="28"/>
        <v>45416</v>
      </c>
      <c r="E1794" s="1" t="s">
        <v>12</v>
      </c>
      <c r="F1794" s="4">
        <v>0.34513888888888888</v>
      </c>
      <c r="G1794" s="103">
        <v>13.19</v>
      </c>
      <c r="H1794" s="107">
        <v>22100</v>
      </c>
      <c r="I1794" s="107">
        <v>12000</v>
      </c>
    </row>
    <row r="1795" spans="1:9" x14ac:dyDescent="0.25">
      <c r="A1795" t="s">
        <v>24</v>
      </c>
      <c r="B1795" s="1">
        <v>554987</v>
      </c>
      <c r="C1795" s="2">
        <v>45416</v>
      </c>
      <c r="D1795" s="3">
        <f t="shared" si="28"/>
        <v>45416</v>
      </c>
      <c r="E1795" s="1" t="s">
        <v>30</v>
      </c>
      <c r="F1795" s="4">
        <v>0.41111111111111109</v>
      </c>
      <c r="G1795" s="103">
        <v>7.73</v>
      </c>
      <c r="H1795" s="107">
        <v>22100</v>
      </c>
      <c r="I1795" s="107">
        <v>12000</v>
      </c>
    </row>
    <row r="1796" spans="1:9" x14ac:dyDescent="0.25">
      <c r="A1796" t="s">
        <v>27</v>
      </c>
      <c r="B1796" s="1">
        <v>555005</v>
      </c>
      <c r="C1796" s="2">
        <v>45416</v>
      </c>
      <c r="D1796" s="3">
        <f t="shared" si="28"/>
        <v>45416</v>
      </c>
      <c r="E1796" s="1" t="s">
        <v>16</v>
      </c>
      <c r="F1796" s="4">
        <v>0.45208333333333334</v>
      </c>
      <c r="G1796" s="103">
        <v>12.59</v>
      </c>
      <c r="H1796" s="107">
        <v>22100</v>
      </c>
      <c r="I1796" s="107">
        <v>12000</v>
      </c>
    </row>
    <row r="1797" spans="1:9" x14ac:dyDescent="0.25">
      <c r="A1797" t="s">
        <v>25</v>
      </c>
      <c r="B1797" s="1">
        <v>555022</v>
      </c>
      <c r="C1797" s="2">
        <v>45416</v>
      </c>
      <c r="D1797" s="3">
        <f t="shared" si="28"/>
        <v>45416</v>
      </c>
      <c r="E1797" s="1" t="s">
        <v>14</v>
      </c>
      <c r="F1797" s="4">
        <v>0.48333333333333334</v>
      </c>
      <c r="G1797" s="103">
        <v>11.56</v>
      </c>
      <c r="H1797" s="107">
        <v>22100</v>
      </c>
      <c r="I1797" s="107">
        <v>12000</v>
      </c>
    </row>
    <row r="1798" spans="1:9" x14ac:dyDescent="0.25">
      <c r="A1798" t="s">
        <v>24</v>
      </c>
      <c r="B1798" s="1">
        <v>555090</v>
      </c>
      <c r="C1798" s="2">
        <v>45416</v>
      </c>
      <c r="D1798" s="3">
        <f t="shared" si="28"/>
        <v>45416</v>
      </c>
      <c r="E1798" s="1" t="s">
        <v>262</v>
      </c>
      <c r="F1798" s="4">
        <v>0.66319444444444442</v>
      </c>
      <c r="G1798" s="103">
        <v>14.18</v>
      </c>
      <c r="H1798" s="107">
        <v>22100</v>
      </c>
      <c r="I1798" s="107">
        <v>12000</v>
      </c>
    </row>
    <row r="1799" spans="1:9" x14ac:dyDescent="0.25">
      <c r="A1799" t="s">
        <v>26</v>
      </c>
      <c r="B1799" s="1">
        <v>555092</v>
      </c>
      <c r="C1799" s="2">
        <v>45416</v>
      </c>
      <c r="D1799" s="3">
        <f t="shared" si="28"/>
        <v>45416</v>
      </c>
      <c r="E1799" s="1" t="s">
        <v>12</v>
      </c>
      <c r="F1799" s="4">
        <v>0.6645833333333333</v>
      </c>
      <c r="G1799" s="103">
        <v>13.43</v>
      </c>
      <c r="H1799" s="107">
        <v>22100</v>
      </c>
      <c r="I1799" s="107">
        <v>12000</v>
      </c>
    </row>
    <row r="1800" spans="1:9" x14ac:dyDescent="0.25">
      <c r="A1800" t="s">
        <v>26</v>
      </c>
      <c r="B1800" s="1">
        <v>555093</v>
      </c>
      <c r="C1800" s="2">
        <v>45416</v>
      </c>
      <c r="D1800" s="3">
        <f t="shared" si="28"/>
        <v>45416</v>
      </c>
      <c r="E1800" s="1" t="s">
        <v>30</v>
      </c>
      <c r="F1800" s="4">
        <v>0.6645833333333333</v>
      </c>
      <c r="G1800" s="103">
        <v>1.99</v>
      </c>
      <c r="H1800" s="107">
        <v>22100</v>
      </c>
      <c r="I1800" s="107">
        <v>12000</v>
      </c>
    </row>
    <row r="1801" spans="1:9" x14ac:dyDescent="0.25">
      <c r="A1801" t="s">
        <v>24</v>
      </c>
      <c r="B1801" s="1">
        <v>555094</v>
      </c>
      <c r="C1801" s="2">
        <v>45416</v>
      </c>
      <c r="D1801" s="3">
        <f t="shared" si="28"/>
        <v>45416</v>
      </c>
      <c r="E1801" s="1" t="s">
        <v>47</v>
      </c>
      <c r="F1801" s="4">
        <v>0.66527777777777775</v>
      </c>
      <c r="G1801" s="103">
        <v>6.55</v>
      </c>
      <c r="H1801" s="107">
        <v>22100</v>
      </c>
      <c r="I1801" s="107">
        <v>12000</v>
      </c>
    </row>
    <row r="1802" spans="1:9" x14ac:dyDescent="0.25">
      <c r="A1802" t="s">
        <v>23</v>
      </c>
      <c r="B1802" s="1">
        <v>555106</v>
      </c>
      <c r="C1802" s="2">
        <v>45416</v>
      </c>
      <c r="D1802" s="3">
        <f t="shared" si="28"/>
        <v>45416</v>
      </c>
      <c r="E1802" s="1" t="s">
        <v>44</v>
      </c>
      <c r="F1802" s="4">
        <v>0.77638888888888891</v>
      </c>
      <c r="G1802" s="103">
        <v>4.7300000000000004</v>
      </c>
      <c r="H1802" s="107">
        <v>22100</v>
      </c>
      <c r="I1802" s="107">
        <v>12000</v>
      </c>
    </row>
    <row r="1803" spans="1:9" x14ac:dyDescent="0.25">
      <c r="A1803" t="s">
        <v>9</v>
      </c>
      <c r="B1803" s="1">
        <v>555198</v>
      </c>
      <c r="C1803" s="2">
        <v>45418</v>
      </c>
      <c r="D1803" s="3">
        <f t="shared" si="28"/>
        <v>45418</v>
      </c>
      <c r="E1803" s="1" t="s">
        <v>51</v>
      </c>
      <c r="F1803" s="4">
        <v>0.21944444444444444</v>
      </c>
      <c r="G1803" s="103">
        <v>9.32</v>
      </c>
      <c r="H1803" s="107">
        <v>22100</v>
      </c>
      <c r="I1803" s="107">
        <v>12000</v>
      </c>
    </row>
    <row r="1804" spans="1:9" x14ac:dyDescent="0.25">
      <c r="A1804" t="s">
        <v>37</v>
      </c>
      <c r="B1804" s="1">
        <v>555237</v>
      </c>
      <c r="C1804" s="2">
        <v>45418</v>
      </c>
      <c r="D1804" s="3">
        <f t="shared" si="28"/>
        <v>45418</v>
      </c>
      <c r="E1804" s="1" t="s">
        <v>14</v>
      </c>
      <c r="F1804" s="4">
        <v>0.3298611111111111</v>
      </c>
      <c r="G1804" s="103">
        <v>12.7</v>
      </c>
      <c r="H1804" s="107">
        <v>22100</v>
      </c>
      <c r="I1804" s="107">
        <v>12000</v>
      </c>
    </row>
    <row r="1805" spans="1:9" x14ac:dyDescent="0.25">
      <c r="A1805" t="s">
        <v>36</v>
      </c>
      <c r="B1805" s="1">
        <v>555249</v>
      </c>
      <c r="C1805" s="2">
        <v>45418</v>
      </c>
      <c r="D1805" s="3">
        <f t="shared" si="28"/>
        <v>45418</v>
      </c>
      <c r="E1805" s="1" t="s">
        <v>172</v>
      </c>
      <c r="F1805" s="4">
        <v>0.34791666666666665</v>
      </c>
      <c r="G1805" s="103">
        <v>14.72</v>
      </c>
      <c r="H1805" s="107">
        <v>22100</v>
      </c>
      <c r="I1805" s="107">
        <v>12000</v>
      </c>
    </row>
    <row r="1806" spans="1:9" x14ac:dyDescent="0.25">
      <c r="A1806" t="s">
        <v>39</v>
      </c>
      <c r="B1806" s="1">
        <v>555260</v>
      </c>
      <c r="C1806" s="2">
        <v>45418</v>
      </c>
      <c r="D1806" s="3">
        <f t="shared" si="28"/>
        <v>45418</v>
      </c>
      <c r="E1806" s="1" t="s">
        <v>12</v>
      </c>
      <c r="F1806" s="4">
        <v>0.36319444444444443</v>
      </c>
      <c r="G1806" s="103">
        <v>12.07</v>
      </c>
      <c r="H1806" s="107">
        <v>22100</v>
      </c>
      <c r="I1806" s="107">
        <v>12000</v>
      </c>
    </row>
    <row r="1807" spans="1:9" x14ac:dyDescent="0.25">
      <c r="A1807" t="s">
        <v>38</v>
      </c>
      <c r="B1807" s="1">
        <v>555261</v>
      </c>
      <c r="C1807" s="2">
        <v>45418</v>
      </c>
      <c r="D1807" s="3">
        <f t="shared" si="28"/>
        <v>45418</v>
      </c>
      <c r="E1807" s="1" t="s">
        <v>16</v>
      </c>
      <c r="F1807" s="4">
        <v>0.37222222222222223</v>
      </c>
      <c r="G1807" s="103">
        <v>12.03</v>
      </c>
      <c r="H1807" s="107">
        <v>22100</v>
      </c>
      <c r="I1807" s="107">
        <v>12000</v>
      </c>
    </row>
    <row r="1808" spans="1:9" x14ac:dyDescent="0.25">
      <c r="A1808" t="s">
        <v>36</v>
      </c>
      <c r="B1808" s="1">
        <v>555271</v>
      </c>
      <c r="C1808" s="2">
        <v>45418</v>
      </c>
      <c r="D1808" s="3">
        <f t="shared" si="28"/>
        <v>45418</v>
      </c>
      <c r="E1808" s="1" t="s">
        <v>30</v>
      </c>
      <c r="F1808" s="4">
        <v>0.39930555555555558</v>
      </c>
      <c r="G1808" s="103">
        <v>8.6</v>
      </c>
      <c r="H1808" s="107">
        <v>22100</v>
      </c>
      <c r="I1808" s="107">
        <v>12000</v>
      </c>
    </row>
    <row r="1809" spans="1:9" x14ac:dyDescent="0.25">
      <c r="A1809" t="s">
        <v>37</v>
      </c>
      <c r="B1809" s="1">
        <v>555347</v>
      </c>
      <c r="C1809" s="2">
        <v>45418</v>
      </c>
      <c r="D1809" s="3">
        <f t="shared" si="28"/>
        <v>45418</v>
      </c>
      <c r="E1809" s="1" t="s">
        <v>14</v>
      </c>
      <c r="F1809" s="4">
        <v>0.50555555555555554</v>
      </c>
      <c r="G1809" s="103">
        <v>9.76</v>
      </c>
      <c r="H1809" s="107">
        <v>22100</v>
      </c>
      <c r="I1809" s="107">
        <v>12000</v>
      </c>
    </row>
    <row r="1810" spans="1:9" x14ac:dyDescent="0.25">
      <c r="A1810" t="s">
        <v>39</v>
      </c>
      <c r="B1810" s="1">
        <v>555388</v>
      </c>
      <c r="C1810" s="2">
        <v>45418</v>
      </c>
      <c r="D1810" s="3">
        <f t="shared" si="28"/>
        <v>45418</v>
      </c>
      <c r="E1810" s="1" t="s">
        <v>33</v>
      </c>
      <c r="F1810" s="4">
        <v>0.58611111111111114</v>
      </c>
      <c r="G1810" s="103">
        <v>15.68</v>
      </c>
      <c r="H1810" s="107">
        <v>22100</v>
      </c>
      <c r="I1810" s="107">
        <v>12000</v>
      </c>
    </row>
    <row r="1811" spans="1:9" x14ac:dyDescent="0.25">
      <c r="A1811" t="s">
        <v>36</v>
      </c>
      <c r="B1811" s="1">
        <v>555429</v>
      </c>
      <c r="C1811" s="2">
        <v>45418</v>
      </c>
      <c r="D1811" s="3">
        <f t="shared" si="28"/>
        <v>45418</v>
      </c>
      <c r="E1811" s="1" t="s">
        <v>172</v>
      </c>
      <c r="F1811" s="4">
        <v>0.67500000000000004</v>
      </c>
      <c r="G1811" s="103">
        <v>14.24</v>
      </c>
      <c r="H1811" s="107">
        <v>22100</v>
      </c>
      <c r="I1811" s="107">
        <v>12000</v>
      </c>
    </row>
    <row r="1812" spans="1:9" x14ac:dyDescent="0.25">
      <c r="A1812" t="s">
        <v>38</v>
      </c>
      <c r="B1812" s="1">
        <v>555430</v>
      </c>
      <c r="C1812" s="2">
        <v>45418</v>
      </c>
      <c r="D1812" s="3">
        <f t="shared" si="28"/>
        <v>45418</v>
      </c>
      <c r="E1812" s="1" t="s">
        <v>16</v>
      </c>
      <c r="F1812" s="4">
        <v>0.67569444444444449</v>
      </c>
      <c r="G1812" s="103">
        <v>7.73</v>
      </c>
      <c r="H1812" s="107">
        <v>22100</v>
      </c>
      <c r="I1812" s="107">
        <v>12000</v>
      </c>
    </row>
    <row r="1813" spans="1:9" x14ac:dyDescent="0.25">
      <c r="A1813" t="s">
        <v>39</v>
      </c>
      <c r="B1813" s="1">
        <v>555445</v>
      </c>
      <c r="C1813" s="2">
        <v>45418</v>
      </c>
      <c r="D1813" s="3">
        <f t="shared" si="28"/>
        <v>45418</v>
      </c>
      <c r="E1813" s="1" t="s">
        <v>12</v>
      </c>
      <c r="F1813" s="4">
        <v>0.70902777777777781</v>
      </c>
      <c r="G1813" s="103">
        <v>13.75</v>
      </c>
      <c r="H1813" s="107">
        <v>22100</v>
      </c>
      <c r="I1813" s="107">
        <v>12000</v>
      </c>
    </row>
    <row r="1814" spans="1:9" x14ac:dyDescent="0.25">
      <c r="A1814" t="s">
        <v>36</v>
      </c>
      <c r="B1814" s="1">
        <v>555446</v>
      </c>
      <c r="C1814" s="2">
        <v>45418</v>
      </c>
      <c r="D1814" s="3">
        <f t="shared" si="28"/>
        <v>45418</v>
      </c>
      <c r="E1814" s="1" t="s">
        <v>59</v>
      </c>
      <c r="F1814" s="4">
        <v>0.70972222222222225</v>
      </c>
      <c r="G1814" s="103">
        <v>2.59</v>
      </c>
      <c r="H1814" s="107">
        <v>22100</v>
      </c>
      <c r="I1814" s="107">
        <v>12000</v>
      </c>
    </row>
    <row r="1815" spans="1:9" x14ac:dyDescent="0.25">
      <c r="A1815" t="s">
        <v>23</v>
      </c>
      <c r="B1815" s="1">
        <v>555490</v>
      </c>
      <c r="C1815" s="2">
        <v>45418</v>
      </c>
      <c r="D1815" s="3">
        <f t="shared" si="28"/>
        <v>45418</v>
      </c>
      <c r="E1815" s="1" t="s">
        <v>345</v>
      </c>
      <c r="F1815" s="4">
        <v>0.90486111111111112</v>
      </c>
      <c r="G1815" s="103">
        <v>9.0500000000000007</v>
      </c>
      <c r="H1815" s="107">
        <v>22100</v>
      </c>
      <c r="I1815" s="107">
        <v>12000</v>
      </c>
    </row>
    <row r="1816" spans="1:9" x14ac:dyDescent="0.25">
      <c r="A1816" t="s">
        <v>23</v>
      </c>
      <c r="B1816" s="1">
        <v>555491</v>
      </c>
      <c r="C1816" s="2">
        <v>45418</v>
      </c>
      <c r="D1816" s="3">
        <f t="shared" si="28"/>
        <v>45418</v>
      </c>
      <c r="E1816" s="1" t="s">
        <v>33</v>
      </c>
      <c r="F1816" s="4">
        <v>0.94027777777777777</v>
      </c>
      <c r="G1816" s="103">
        <v>10.42</v>
      </c>
      <c r="H1816" s="107">
        <v>22100</v>
      </c>
      <c r="I1816" s="107">
        <v>12000</v>
      </c>
    </row>
    <row r="1817" spans="1:9" x14ac:dyDescent="0.25">
      <c r="A1817" t="s">
        <v>23</v>
      </c>
      <c r="B1817" s="1">
        <v>555492</v>
      </c>
      <c r="C1817" s="2">
        <v>45418</v>
      </c>
      <c r="D1817" s="3">
        <f t="shared" si="28"/>
        <v>45418</v>
      </c>
      <c r="E1817" s="1" t="s">
        <v>346</v>
      </c>
      <c r="F1817" s="4">
        <v>0.94097222222222221</v>
      </c>
      <c r="G1817" s="103">
        <v>7.34</v>
      </c>
      <c r="H1817" s="107">
        <v>22100</v>
      </c>
      <c r="I1817" s="107">
        <v>12000</v>
      </c>
    </row>
    <row r="1818" spans="1:9" x14ac:dyDescent="0.25">
      <c r="A1818" t="s">
        <v>23</v>
      </c>
      <c r="B1818" s="1">
        <v>555493</v>
      </c>
      <c r="C1818" s="2">
        <v>45418</v>
      </c>
      <c r="D1818" s="3">
        <f t="shared" si="28"/>
        <v>45418</v>
      </c>
      <c r="E1818" s="1" t="s">
        <v>14</v>
      </c>
      <c r="F1818" s="4">
        <v>0.94305555555555554</v>
      </c>
      <c r="G1818" s="103">
        <v>9.16</v>
      </c>
      <c r="H1818" s="107">
        <v>22100</v>
      </c>
      <c r="I1818" s="107">
        <v>12000</v>
      </c>
    </row>
    <row r="1819" spans="1:9" x14ac:dyDescent="0.25">
      <c r="A1819" t="s">
        <v>13</v>
      </c>
      <c r="B1819" s="1">
        <v>555527</v>
      </c>
      <c r="C1819" s="2">
        <v>45419</v>
      </c>
      <c r="D1819" s="3">
        <f t="shared" si="28"/>
        <v>45419</v>
      </c>
      <c r="E1819" s="1" t="s">
        <v>14</v>
      </c>
      <c r="F1819" s="4">
        <v>0.32291666666666669</v>
      </c>
      <c r="G1819" s="103">
        <v>10.69</v>
      </c>
      <c r="H1819" s="107">
        <v>22100</v>
      </c>
      <c r="I1819" s="107">
        <v>12000</v>
      </c>
    </row>
    <row r="1820" spans="1:9" x14ac:dyDescent="0.25">
      <c r="A1820" t="s">
        <v>11</v>
      </c>
      <c r="B1820" s="1">
        <v>555533</v>
      </c>
      <c r="C1820" s="2">
        <v>45419</v>
      </c>
      <c r="D1820" s="3">
        <f t="shared" si="28"/>
        <v>45419</v>
      </c>
      <c r="E1820" s="1" t="s">
        <v>12</v>
      </c>
      <c r="F1820" s="4">
        <v>0.33819444444444446</v>
      </c>
      <c r="G1820" s="103">
        <v>12.26</v>
      </c>
      <c r="H1820" s="107">
        <v>22100</v>
      </c>
      <c r="I1820" s="107">
        <v>12000</v>
      </c>
    </row>
    <row r="1821" spans="1:9" x14ac:dyDescent="0.25">
      <c r="A1821" t="s">
        <v>15</v>
      </c>
      <c r="B1821" s="1">
        <v>555543</v>
      </c>
      <c r="C1821" s="2">
        <v>45419</v>
      </c>
      <c r="D1821" s="3">
        <f t="shared" si="28"/>
        <v>45419</v>
      </c>
      <c r="E1821" s="1" t="s">
        <v>16</v>
      </c>
      <c r="F1821" s="4">
        <v>0.36527777777777776</v>
      </c>
      <c r="G1821" s="103">
        <v>12.43</v>
      </c>
      <c r="H1821" s="107">
        <v>22100</v>
      </c>
      <c r="I1821" s="107">
        <v>12000</v>
      </c>
    </row>
    <row r="1822" spans="1:9" x14ac:dyDescent="0.25">
      <c r="A1822" t="s">
        <v>17</v>
      </c>
      <c r="B1822" s="1">
        <v>555555</v>
      </c>
      <c r="C1822" s="2">
        <v>45419</v>
      </c>
      <c r="D1822" s="3">
        <f t="shared" si="28"/>
        <v>45419</v>
      </c>
      <c r="E1822" s="1" t="s">
        <v>172</v>
      </c>
      <c r="F1822" s="4">
        <v>0.38124999999999998</v>
      </c>
      <c r="G1822" s="103">
        <v>13.48</v>
      </c>
      <c r="H1822" s="107">
        <v>22100</v>
      </c>
      <c r="I1822" s="107">
        <v>12000</v>
      </c>
    </row>
    <row r="1823" spans="1:9" x14ac:dyDescent="0.25">
      <c r="A1823" t="s">
        <v>19</v>
      </c>
      <c r="B1823" s="1">
        <v>555600</v>
      </c>
      <c r="C1823" s="2">
        <v>45419</v>
      </c>
      <c r="D1823" s="3">
        <f t="shared" si="28"/>
        <v>45419</v>
      </c>
      <c r="E1823" s="1" t="s">
        <v>47</v>
      </c>
      <c r="F1823" s="4">
        <v>0.46458333333333335</v>
      </c>
      <c r="G1823" s="109">
        <v>3.88</v>
      </c>
      <c r="H1823" s="107">
        <v>22100</v>
      </c>
      <c r="I1823" s="107">
        <v>12000</v>
      </c>
    </row>
    <row r="1824" spans="1:9" x14ac:dyDescent="0.25">
      <c r="A1824" t="s">
        <v>13</v>
      </c>
      <c r="B1824" s="1">
        <v>555607</v>
      </c>
      <c r="C1824" s="2">
        <v>45419</v>
      </c>
      <c r="D1824" s="3">
        <f t="shared" si="28"/>
        <v>45419</v>
      </c>
      <c r="E1824" s="1" t="s">
        <v>14</v>
      </c>
      <c r="F1824" s="4">
        <v>0.47986111111111113</v>
      </c>
      <c r="G1824" s="103">
        <v>11.29</v>
      </c>
      <c r="H1824" s="107">
        <v>22100</v>
      </c>
      <c r="I1824" s="107">
        <v>12000</v>
      </c>
    </row>
    <row r="1825" spans="1:9" x14ac:dyDescent="0.25">
      <c r="A1825" t="s">
        <v>11</v>
      </c>
      <c r="B1825" s="1">
        <v>555638</v>
      </c>
      <c r="C1825" s="2">
        <v>45419</v>
      </c>
      <c r="D1825" s="3">
        <f t="shared" si="28"/>
        <v>45419</v>
      </c>
      <c r="E1825" s="1" t="s">
        <v>12</v>
      </c>
      <c r="F1825" s="4">
        <v>0.52361111111111114</v>
      </c>
      <c r="G1825" s="103">
        <v>11.16</v>
      </c>
      <c r="H1825" s="107">
        <v>22100</v>
      </c>
      <c r="I1825" s="107">
        <v>12000</v>
      </c>
    </row>
    <row r="1826" spans="1:9" x14ac:dyDescent="0.25">
      <c r="A1826" t="s">
        <v>17</v>
      </c>
      <c r="B1826" s="1">
        <v>555672</v>
      </c>
      <c r="C1826" s="2">
        <v>45419</v>
      </c>
      <c r="D1826" s="3">
        <f t="shared" si="28"/>
        <v>45419</v>
      </c>
      <c r="E1826" s="1" t="s">
        <v>172</v>
      </c>
      <c r="F1826" s="4">
        <v>0.57638888888888884</v>
      </c>
      <c r="G1826" s="85">
        <v>13.83</v>
      </c>
      <c r="H1826" s="107">
        <v>22100</v>
      </c>
      <c r="I1826" s="107">
        <v>12000</v>
      </c>
    </row>
    <row r="1827" spans="1:9" x14ac:dyDescent="0.25">
      <c r="A1827" t="s">
        <v>15</v>
      </c>
      <c r="B1827" s="1">
        <v>555689</v>
      </c>
      <c r="C1827" s="2">
        <v>45419</v>
      </c>
      <c r="D1827" s="3">
        <f t="shared" si="28"/>
        <v>45419</v>
      </c>
      <c r="E1827" s="1" t="s">
        <v>16</v>
      </c>
      <c r="F1827" s="4">
        <v>0.6118055555555556</v>
      </c>
      <c r="G1827" s="85">
        <v>11.98</v>
      </c>
      <c r="H1827" s="107">
        <v>22100</v>
      </c>
      <c r="I1827" s="107">
        <v>12000</v>
      </c>
    </row>
    <row r="1828" spans="1:9" x14ac:dyDescent="0.25">
      <c r="A1828" t="s">
        <v>13</v>
      </c>
      <c r="B1828" s="1">
        <v>555694</v>
      </c>
      <c r="C1828" s="2">
        <v>45419</v>
      </c>
      <c r="D1828" s="3">
        <f t="shared" si="28"/>
        <v>45419</v>
      </c>
      <c r="E1828" s="1" t="s">
        <v>14</v>
      </c>
      <c r="F1828" s="4">
        <v>0.62083333333333335</v>
      </c>
      <c r="G1828" s="85">
        <v>7.91</v>
      </c>
      <c r="H1828" s="107">
        <v>22100</v>
      </c>
      <c r="I1828" s="107">
        <v>12000</v>
      </c>
    </row>
    <row r="1829" spans="1:9" x14ac:dyDescent="0.25">
      <c r="A1829" t="s">
        <v>17</v>
      </c>
      <c r="B1829" s="1">
        <v>555703</v>
      </c>
      <c r="C1829" s="2">
        <v>45419</v>
      </c>
      <c r="D1829" s="3">
        <f t="shared" si="28"/>
        <v>45419</v>
      </c>
      <c r="E1829" s="1" t="s">
        <v>29</v>
      </c>
      <c r="F1829" s="4">
        <v>0.64027777777777772</v>
      </c>
      <c r="G1829" s="86">
        <v>1.67</v>
      </c>
      <c r="H1829" s="107">
        <v>22100</v>
      </c>
      <c r="I1829" s="107">
        <v>12000</v>
      </c>
    </row>
    <row r="1830" spans="1:9" x14ac:dyDescent="0.25">
      <c r="A1830" t="s">
        <v>11</v>
      </c>
      <c r="B1830" s="1">
        <v>555711</v>
      </c>
      <c r="C1830" s="2">
        <v>45419</v>
      </c>
      <c r="D1830" s="3">
        <f t="shared" si="28"/>
        <v>45419</v>
      </c>
      <c r="E1830" s="1" t="s">
        <v>59</v>
      </c>
      <c r="F1830" s="4">
        <v>0.66597222222222219</v>
      </c>
      <c r="G1830" s="86">
        <v>9.26</v>
      </c>
      <c r="H1830" s="107">
        <v>22100</v>
      </c>
      <c r="I1830" s="107">
        <v>12000</v>
      </c>
    </row>
    <row r="1831" spans="1:9" x14ac:dyDescent="0.25">
      <c r="A1831" t="s">
        <v>13</v>
      </c>
      <c r="B1831" s="1">
        <v>555729</v>
      </c>
      <c r="C1831" s="2">
        <v>45419</v>
      </c>
      <c r="D1831" s="3">
        <f t="shared" si="28"/>
        <v>45419</v>
      </c>
      <c r="E1831" s="1" t="s">
        <v>14</v>
      </c>
      <c r="F1831" s="4">
        <v>0.625</v>
      </c>
      <c r="G1831" s="84">
        <v>7.63</v>
      </c>
      <c r="H1831" s="107">
        <v>22100</v>
      </c>
      <c r="I1831" s="107">
        <v>12000</v>
      </c>
    </row>
    <row r="1832" spans="1:9" x14ac:dyDescent="0.25">
      <c r="A1832" t="s">
        <v>11</v>
      </c>
      <c r="B1832" s="1">
        <v>555730</v>
      </c>
      <c r="C1832" s="2">
        <v>45419</v>
      </c>
      <c r="D1832" s="3">
        <f t="shared" si="28"/>
        <v>45419</v>
      </c>
      <c r="E1832" s="1" t="s">
        <v>12</v>
      </c>
      <c r="F1832" s="4">
        <v>0.71527777777777779</v>
      </c>
      <c r="G1832" s="84">
        <v>5.37</v>
      </c>
      <c r="H1832" s="107">
        <v>22100</v>
      </c>
      <c r="I1832" s="107">
        <v>12000</v>
      </c>
    </row>
    <row r="1833" spans="1:9" x14ac:dyDescent="0.25">
      <c r="A1833" t="s">
        <v>17</v>
      </c>
      <c r="B1833" s="57">
        <v>555749</v>
      </c>
      <c r="C1833" s="58">
        <v>45419</v>
      </c>
      <c r="D1833" s="3">
        <f t="shared" si="28"/>
        <v>45419</v>
      </c>
      <c r="E1833" s="57" t="s">
        <v>43</v>
      </c>
      <c r="F1833" s="59">
        <v>0.78333333333333333</v>
      </c>
      <c r="G1833" s="104">
        <v>15.39</v>
      </c>
      <c r="H1833" s="107">
        <v>22100</v>
      </c>
      <c r="I1833" s="107">
        <v>12000</v>
      </c>
    </row>
    <row r="1834" spans="1:9" x14ac:dyDescent="0.25">
      <c r="A1834" t="s">
        <v>45</v>
      </c>
      <c r="B1834" s="1">
        <v>555752</v>
      </c>
      <c r="C1834" s="2">
        <v>45419</v>
      </c>
      <c r="D1834" s="3">
        <f t="shared" si="28"/>
        <v>45419</v>
      </c>
      <c r="E1834" s="1" t="s">
        <v>10</v>
      </c>
      <c r="F1834" s="4">
        <v>0.8</v>
      </c>
      <c r="G1834" s="84">
        <v>4.08</v>
      </c>
      <c r="H1834" s="107">
        <v>22100</v>
      </c>
      <c r="I1834" s="107">
        <v>12000</v>
      </c>
    </row>
    <row r="1835" spans="1:9" x14ac:dyDescent="0.25">
      <c r="A1835" t="s">
        <v>23</v>
      </c>
      <c r="B1835" s="1">
        <v>555753</v>
      </c>
      <c r="C1835" s="2">
        <v>45419</v>
      </c>
      <c r="D1835" s="3">
        <f t="shared" si="28"/>
        <v>45419</v>
      </c>
      <c r="E1835" s="1" t="s">
        <v>21</v>
      </c>
      <c r="F1835" s="4">
        <v>0.80555555555555558</v>
      </c>
      <c r="G1835" s="84">
        <v>6.73</v>
      </c>
      <c r="H1835" s="107">
        <v>22100</v>
      </c>
      <c r="I1835" s="107">
        <v>12000</v>
      </c>
    </row>
    <row r="1836" spans="1:9" x14ac:dyDescent="0.25">
      <c r="A1836" t="s">
        <v>17</v>
      </c>
      <c r="B1836" s="1">
        <v>555754</v>
      </c>
      <c r="C1836" s="2">
        <v>45419</v>
      </c>
      <c r="D1836" s="3">
        <f t="shared" si="28"/>
        <v>45419</v>
      </c>
      <c r="E1836" s="1" t="s">
        <v>172</v>
      </c>
      <c r="F1836" s="4">
        <v>0.81041666666666667</v>
      </c>
      <c r="G1836" s="84">
        <v>6.7</v>
      </c>
      <c r="H1836" s="107">
        <v>22100</v>
      </c>
      <c r="I1836" s="107">
        <v>12000</v>
      </c>
    </row>
    <row r="1837" spans="1:9" x14ac:dyDescent="0.25">
      <c r="A1837" t="s">
        <v>15</v>
      </c>
      <c r="B1837" s="1">
        <v>555762</v>
      </c>
      <c r="C1837" s="2">
        <v>45419</v>
      </c>
      <c r="D1837" s="3">
        <f t="shared" si="28"/>
        <v>45419</v>
      </c>
      <c r="E1837" s="1" t="s">
        <v>16</v>
      </c>
      <c r="F1837" s="4">
        <v>0.84722222222222221</v>
      </c>
      <c r="G1837" s="84">
        <v>5.95</v>
      </c>
      <c r="H1837" s="107">
        <v>22100</v>
      </c>
      <c r="I1837" s="107">
        <v>12000</v>
      </c>
    </row>
    <row r="1838" spans="1:9" x14ac:dyDescent="0.25">
      <c r="A1838" t="s">
        <v>15</v>
      </c>
      <c r="B1838" s="1">
        <v>555766</v>
      </c>
      <c r="C1838" s="2">
        <v>45419</v>
      </c>
      <c r="D1838" s="3">
        <f t="shared" si="28"/>
        <v>45419</v>
      </c>
      <c r="E1838" s="1" t="s">
        <v>31</v>
      </c>
      <c r="F1838" s="4">
        <v>0.85902777777777772</v>
      </c>
      <c r="G1838" s="84">
        <v>14.16</v>
      </c>
      <c r="H1838" s="107">
        <v>22100</v>
      </c>
      <c r="I1838" s="107">
        <v>12000</v>
      </c>
    </row>
    <row r="1839" spans="1:9" x14ac:dyDescent="0.25">
      <c r="A1839" t="s">
        <v>24</v>
      </c>
      <c r="B1839" s="1">
        <v>555798</v>
      </c>
      <c r="C1839" s="2">
        <v>45420</v>
      </c>
      <c r="D1839" s="3">
        <f t="shared" si="28"/>
        <v>45420</v>
      </c>
      <c r="E1839" s="1" t="s">
        <v>172</v>
      </c>
      <c r="F1839" s="4">
        <v>0.28958333333333336</v>
      </c>
      <c r="G1839" s="84">
        <v>12.81</v>
      </c>
      <c r="H1839" s="107">
        <v>22100</v>
      </c>
      <c r="I1839" s="107">
        <v>12000</v>
      </c>
    </row>
    <row r="1840" spans="1:9" x14ac:dyDescent="0.25">
      <c r="A1840" t="s">
        <v>25</v>
      </c>
      <c r="B1840" s="1">
        <v>555802</v>
      </c>
      <c r="C1840" s="2">
        <v>45420</v>
      </c>
      <c r="D1840" s="3">
        <f t="shared" si="28"/>
        <v>45420</v>
      </c>
      <c r="E1840" s="1" t="s">
        <v>14</v>
      </c>
      <c r="F1840" s="4">
        <v>0.2986111111111111</v>
      </c>
      <c r="G1840" s="84">
        <v>11.76</v>
      </c>
      <c r="H1840" s="107">
        <v>22100</v>
      </c>
      <c r="I1840" s="107">
        <v>12000</v>
      </c>
    </row>
    <row r="1841" spans="1:9" x14ac:dyDescent="0.25">
      <c r="A1841" t="s">
        <v>27</v>
      </c>
      <c r="B1841" s="1">
        <v>555813</v>
      </c>
      <c r="C1841" s="2">
        <v>45420</v>
      </c>
      <c r="D1841" s="3">
        <f t="shared" si="28"/>
        <v>45420</v>
      </c>
      <c r="E1841" s="1" t="s">
        <v>16</v>
      </c>
      <c r="F1841" s="4">
        <v>0.33402777777777776</v>
      </c>
      <c r="G1841" s="84">
        <v>13.42</v>
      </c>
      <c r="H1841" s="107">
        <v>22100</v>
      </c>
      <c r="I1841" s="107">
        <v>12000</v>
      </c>
    </row>
    <row r="1842" spans="1:9" x14ac:dyDescent="0.25">
      <c r="A1842" t="s">
        <v>26</v>
      </c>
      <c r="B1842" s="1">
        <v>555825</v>
      </c>
      <c r="C1842" s="2">
        <v>45420</v>
      </c>
      <c r="D1842" s="3">
        <f t="shared" si="28"/>
        <v>45420</v>
      </c>
      <c r="E1842" s="1" t="s">
        <v>12</v>
      </c>
      <c r="F1842" s="4">
        <v>0.36458333333333331</v>
      </c>
      <c r="G1842" s="84">
        <v>13.55</v>
      </c>
      <c r="H1842" s="107">
        <v>22100</v>
      </c>
      <c r="I1842" s="107">
        <v>12000</v>
      </c>
    </row>
    <row r="1843" spans="1:9" x14ac:dyDescent="0.25">
      <c r="A1843" t="s">
        <v>24</v>
      </c>
      <c r="B1843" s="1">
        <v>555870</v>
      </c>
      <c r="C1843" s="2">
        <v>45420</v>
      </c>
      <c r="D1843" s="3">
        <f t="shared" si="28"/>
        <v>45420</v>
      </c>
      <c r="E1843" s="1" t="s">
        <v>172</v>
      </c>
      <c r="F1843" s="4">
        <v>0.45347222222222222</v>
      </c>
      <c r="G1843" s="85">
        <v>13.26</v>
      </c>
      <c r="H1843" s="107">
        <v>22100</v>
      </c>
      <c r="I1843" s="107">
        <v>12000</v>
      </c>
    </row>
    <row r="1844" spans="1:9" x14ac:dyDescent="0.25">
      <c r="A1844" t="s">
        <v>25</v>
      </c>
      <c r="B1844" s="1">
        <v>555873</v>
      </c>
      <c r="C1844" s="2">
        <v>45420</v>
      </c>
      <c r="D1844" s="3">
        <f t="shared" si="28"/>
        <v>45420</v>
      </c>
      <c r="E1844" s="1" t="s">
        <v>14</v>
      </c>
      <c r="F1844" s="4">
        <v>0.45555555555555555</v>
      </c>
      <c r="G1844" s="85">
        <v>10.95</v>
      </c>
      <c r="H1844" s="107">
        <v>22100</v>
      </c>
      <c r="I1844" s="107">
        <v>12000</v>
      </c>
    </row>
    <row r="1845" spans="1:9" x14ac:dyDescent="0.25">
      <c r="A1845" t="s">
        <v>27</v>
      </c>
      <c r="B1845" s="1">
        <v>555904</v>
      </c>
      <c r="C1845" s="2">
        <v>45420</v>
      </c>
      <c r="D1845" s="3">
        <f t="shared" si="28"/>
        <v>45420</v>
      </c>
      <c r="E1845" s="1" t="s">
        <v>16</v>
      </c>
      <c r="F1845" s="4">
        <v>0.51736111111111116</v>
      </c>
      <c r="G1845" s="85">
        <v>13.65</v>
      </c>
      <c r="H1845" s="107">
        <v>22100</v>
      </c>
      <c r="I1845" s="107">
        <v>12000</v>
      </c>
    </row>
    <row r="1846" spans="1:9" x14ac:dyDescent="0.25">
      <c r="A1846" t="s">
        <v>26</v>
      </c>
      <c r="B1846" s="1">
        <v>555929</v>
      </c>
      <c r="C1846" s="2">
        <v>45420</v>
      </c>
      <c r="D1846" s="3">
        <f t="shared" si="28"/>
        <v>45420</v>
      </c>
      <c r="E1846" s="1" t="s">
        <v>12</v>
      </c>
      <c r="F1846" s="4">
        <v>0.56874999999999998</v>
      </c>
      <c r="G1846" s="86">
        <v>13.12</v>
      </c>
      <c r="H1846" s="107">
        <v>22100</v>
      </c>
      <c r="I1846" s="107">
        <v>12000</v>
      </c>
    </row>
    <row r="1847" spans="1:9" x14ac:dyDescent="0.25">
      <c r="A1847" t="s">
        <v>25</v>
      </c>
      <c r="B1847" s="57">
        <v>555955</v>
      </c>
      <c r="C1847" s="58">
        <v>45420</v>
      </c>
      <c r="D1847" s="3">
        <f t="shared" si="28"/>
        <v>45420</v>
      </c>
      <c r="E1847" s="57" t="s">
        <v>14</v>
      </c>
      <c r="F1847" s="59">
        <v>0.61944444444444446</v>
      </c>
      <c r="G1847" s="110">
        <v>9.0399999999999991</v>
      </c>
      <c r="H1847" s="107">
        <v>22100</v>
      </c>
      <c r="I1847" s="107">
        <v>12000</v>
      </c>
    </row>
    <row r="1848" spans="1:9" x14ac:dyDescent="0.25">
      <c r="A1848" t="s">
        <v>24</v>
      </c>
      <c r="B1848" s="1">
        <v>555972</v>
      </c>
      <c r="C1848" s="2">
        <v>45420</v>
      </c>
      <c r="D1848" s="3">
        <f t="shared" si="28"/>
        <v>45420</v>
      </c>
      <c r="E1848" s="1" t="s">
        <v>172</v>
      </c>
      <c r="F1848" s="4">
        <v>0.67152777777777772</v>
      </c>
      <c r="G1848" s="86">
        <v>10.49</v>
      </c>
      <c r="H1848" s="107">
        <v>22100</v>
      </c>
      <c r="I1848" s="107">
        <v>12000</v>
      </c>
    </row>
    <row r="1849" spans="1:9" x14ac:dyDescent="0.25">
      <c r="A1849" t="s">
        <v>260</v>
      </c>
      <c r="B1849" s="1">
        <v>555984</v>
      </c>
      <c r="C1849" s="2">
        <v>45420</v>
      </c>
      <c r="D1849" s="3">
        <f t="shared" si="28"/>
        <v>45420</v>
      </c>
      <c r="E1849" s="1" t="s">
        <v>29</v>
      </c>
      <c r="F1849" s="4">
        <v>0.7055555555555556</v>
      </c>
      <c r="G1849" s="86">
        <v>1.1499999999999999</v>
      </c>
      <c r="H1849" s="107">
        <v>22100</v>
      </c>
      <c r="I1849" s="107">
        <v>12000</v>
      </c>
    </row>
    <row r="1850" spans="1:9" x14ac:dyDescent="0.25">
      <c r="A1850" t="s">
        <v>27</v>
      </c>
      <c r="B1850" s="1">
        <v>555995</v>
      </c>
      <c r="C1850" s="2">
        <v>45420</v>
      </c>
      <c r="D1850" s="3">
        <f t="shared" si="28"/>
        <v>45420</v>
      </c>
      <c r="E1850" s="1" t="s">
        <v>16</v>
      </c>
      <c r="F1850" s="4">
        <v>0.74236111111111114</v>
      </c>
      <c r="G1850" s="86">
        <v>10.45</v>
      </c>
      <c r="H1850" s="107">
        <v>22100</v>
      </c>
      <c r="I1850" s="107">
        <v>12000</v>
      </c>
    </row>
    <row r="1851" spans="1:9" x14ac:dyDescent="0.25">
      <c r="A1851" t="s">
        <v>26</v>
      </c>
      <c r="B1851" s="1">
        <v>556018</v>
      </c>
      <c r="C1851" s="2">
        <v>45420</v>
      </c>
      <c r="D1851" s="3">
        <f t="shared" si="28"/>
        <v>45420</v>
      </c>
      <c r="E1851" s="1" t="s">
        <v>12</v>
      </c>
      <c r="F1851" s="4">
        <v>0.82361111111111107</v>
      </c>
      <c r="G1851" s="86">
        <v>11.45</v>
      </c>
      <c r="H1851" s="107">
        <v>22100</v>
      </c>
      <c r="I1851" s="107">
        <v>12000</v>
      </c>
    </row>
    <row r="1852" spans="1:9" x14ac:dyDescent="0.25">
      <c r="A1852" t="s">
        <v>23</v>
      </c>
      <c r="B1852" s="1">
        <v>556019</v>
      </c>
      <c r="C1852" s="2">
        <v>45420</v>
      </c>
      <c r="D1852" s="3">
        <f t="shared" si="28"/>
        <v>45420</v>
      </c>
      <c r="E1852" s="1" t="s">
        <v>41</v>
      </c>
      <c r="F1852" s="4">
        <v>0.85069444444444442</v>
      </c>
      <c r="G1852" s="86">
        <v>9.08</v>
      </c>
      <c r="H1852" s="107">
        <v>22100</v>
      </c>
      <c r="I1852" s="107">
        <v>12000</v>
      </c>
    </row>
    <row r="1853" spans="1:9" x14ac:dyDescent="0.25">
      <c r="A1853" t="s">
        <v>23</v>
      </c>
      <c r="B1853" s="1">
        <v>556022</v>
      </c>
      <c r="C1853" s="2">
        <v>45420</v>
      </c>
      <c r="D1853" s="3">
        <f t="shared" si="28"/>
        <v>45420</v>
      </c>
      <c r="E1853" s="1" t="s">
        <v>31</v>
      </c>
      <c r="F1853" s="4">
        <v>0.87430555555555556</v>
      </c>
      <c r="G1853" s="86">
        <v>6.13</v>
      </c>
      <c r="H1853" s="107">
        <v>22100</v>
      </c>
      <c r="I1853" s="107">
        <v>12000</v>
      </c>
    </row>
    <row r="1854" spans="1:9" x14ac:dyDescent="0.25">
      <c r="A1854" t="s">
        <v>23</v>
      </c>
      <c r="B1854" s="1">
        <v>556024</v>
      </c>
      <c r="C1854" s="2">
        <v>45420</v>
      </c>
      <c r="D1854" s="3">
        <f t="shared" si="28"/>
        <v>45420</v>
      </c>
      <c r="E1854" s="1" t="s">
        <v>33</v>
      </c>
      <c r="F1854" s="4">
        <v>0.89583333333333337</v>
      </c>
      <c r="G1854" s="86">
        <v>7.56</v>
      </c>
      <c r="H1854" s="107">
        <v>22100</v>
      </c>
      <c r="I1854" s="107">
        <v>12000</v>
      </c>
    </row>
    <row r="1855" spans="1:9" x14ac:dyDescent="0.25">
      <c r="A1855" t="s">
        <v>23</v>
      </c>
      <c r="B1855" s="1">
        <v>556025</v>
      </c>
      <c r="C1855" s="2">
        <v>45420</v>
      </c>
      <c r="D1855" s="3">
        <f t="shared" si="28"/>
        <v>45420</v>
      </c>
      <c r="E1855" s="1" t="s">
        <v>61</v>
      </c>
      <c r="F1855" s="4">
        <v>0.96527777777777779</v>
      </c>
      <c r="G1855" s="86">
        <v>5.51</v>
      </c>
      <c r="H1855" s="107">
        <v>22100</v>
      </c>
      <c r="I1855" s="107">
        <v>12000</v>
      </c>
    </row>
    <row r="1856" spans="1:9" x14ac:dyDescent="0.25">
      <c r="A1856" t="s">
        <v>37</v>
      </c>
      <c r="B1856" s="1">
        <v>556062</v>
      </c>
      <c r="C1856" s="2">
        <v>45421</v>
      </c>
      <c r="D1856" s="3">
        <f t="shared" si="28"/>
        <v>45421</v>
      </c>
      <c r="E1856" s="1" t="s">
        <v>14</v>
      </c>
      <c r="F1856" s="4">
        <v>0.31736111111111109</v>
      </c>
      <c r="G1856" s="87">
        <v>10.74</v>
      </c>
      <c r="H1856" s="107">
        <v>22100</v>
      </c>
      <c r="I1856" s="107">
        <v>12000</v>
      </c>
    </row>
    <row r="1857" spans="1:9" x14ac:dyDescent="0.25">
      <c r="A1857" t="s">
        <v>39</v>
      </c>
      <c r="B1857" s="1">
        <v>556078</v>
      </c>
      <c r="C1857" s="2">
        <v>45421</v>
      </c>
      <c r="D1857" s="3">
        <f t="shared" ref="D1857:D1920" si="29">+C1857</f>
        <v>45421</v>
      </c>
      <c r="E1857" s="1" t="s">
        <v>12</v>
      </c>
      <c r="F1857" s="4">
        <v>0.36180555555555555</v>
      </c>
      <c r="G1857" s="87">
        <v>12.08</v>
      </c>
      <c r="H1857" s="107">
        <v>22100</v>
      </c>
      <c r="I1857" s="107">
        <v>12000</v>
      </c>
    </row>
    <row r="1858" spans="1:9" x14ac:dyDescent="0.25">
      <c r="A1858" t="s">
        <v>38</v>
      </c>
      <c r="B1858" s="1">
        <v>556089</v>
      </c>
      <c r="C1858" s="2">
        <v>45421</v>
      </c>
      <c r="D1858" s="3">
        <f t="shared" si="29"/>
        <v>45421</v>
      </c>
      <c r="E1858" s="1" t="s">
        <v>16</v>
      </c>
      <c r="F1858" s="4">
        <v>0.38194444444444442</v>
      </c>
      <c r="G1858" s="87">
        <v>11.23</v>
      </c>
      <c r="H1858" s="107">
        <v>22100</v>
      </c>
      <c r="I1858" s="107">
        <v>12000</v>
      </c>
    </row>
    <row r="1859" spans="1:9" x14ac:dyDescent="0.25">
      <c r="A1859" t="s">
        <v>36</v>
      </c>
      <c r="B1859" s="1">
        <v>556107</v>
      </c>
      <c r="C1859" s="2">
        <v>45421</v>
      </c>
      <c r="D1859" s="3">
        <f t="shared" si="29"/>
        <v>45421</v>
      </c>
      <c r="E1859" s="1" t="s">
        <v>172</v>
      </c>
      <c r="F1859" s="4">
        <v>0.4152777777777778</v>
      </c>
      <c r="G1859" s="87">
        <v>13.59</v>
      </c>
      <c r="H1859" s="107">
        <v>22100</v>
      </c>
      <c r="I1859" s="107">
        <v>12000</v>
      </c>
    </row>
    <row r="1860" spans="1:9" x14ac:dyDescent="0.25">
      <c r="A1860" t="s">
        <v>37</v>
      </c>
      <c r="B1860" s="1">
        <v>556142</v>
      </c>
      <c r="C1860" s="2">
        <v>45421</v>
      </c>
      <c r="D1860" s="3">
        <f t="shared" si="29"/>
        <v>45421</v>
      </c>
      <c r="E1860" s="1" t="s">
        <v>14</v>
      </c>
      <c r="F1860" s="4">
        <v>0.47083333333333333</v>
      </c>
      <c r="G1860" s="87">
        <v>8.3800000000000008</v>
      </c>
      <c r="H1860" s="107">
        <v>22100</v>
      </c>
      <c r="I1860" s="107">
        <v>12000</v>
      </c>
    </row>
    <row r="1861" spans="1:9" x14ac:dyDescent="0.25">
      <c r="A1861" t="s">
        <v>39</v>
      </c>
      <c r="B1861" s="1">
        <v>556163</v>
      </c>
      <c r="C1861" s="2">
        <v>45421</v>
      </c>
      <c r="D1861" s="3">
        <f t="shared" si="29"/>
        <v>45421</v>
      </c>
      <c r="E1861" s="1" t="s">
        <v>12</v>
      </c>
      <c r="F1861" s="4">
        <v>0.50763888888888886</v>
      </c>
      <c r="G1861" s="87">
        <v>6.84</v>
      </c>
      <c r="H1861" s="107">
        <v>22100</v>
      </c>
      <c r="I1861" s="107">
        <v>12000</v>
      </c>
    </row>
    <row r="1862" spans="1:9" x14ac:dyDescent="0.25">
      <c r="A1862" t="s">
        <v>38</v>
      </c>
      <c r="B1862" s="1">
        <v>556177</v>
      </c>
      <c r="C1862" s="2">
        <v>45421</v>
      </c>
      <c r="D1862" s="3">
        <f t="shared" si="29"/>
        <v>45421</v>
      </c>
      <c r="E1862" s="1" t="s">
        <v>16</v>
      </c>
      <c r="F1862" s="4">
        <v>0.53194444444444444</v>
      </c>
      <c r="G1862" s="87">
        <v>6.62</v>
      </c>
      <c r="H1862" s="107">
        <v>22100</v>
      </c>
      <c r="I1862" s="107">
        <v>12000</v>
      </c>
    </row>
    <row r="1863" spans="1:9" x14ac:dyDescent="0.25">
      <c r="A1863" t="s">
        <v>36</v>
      </c>
      <c r="B1863" s="1">
        <v>556197</v>
      </c>
      <c r="C1863" s="2">
        <v>45421</v>
      </c>
      <c r="D1863" s="3">
        <f t="shared" si="29"/>
        <v>45421</v>
      </c>
      <c r="E1863" s="1" t="s">
        <v>172</v>
      </c>
      <c r="F1863" s="4">
        <v>0.57847222222222228</v>
      </c>
      <c r="G1863" s="87">
        <v>10.42</v>
      </c>
      <c r="H1863" s="107">
        <v>22100</v>
      </c>
      <c r="I1863" s="107">
        <v>12000</v>
      </c>
    </row>
    <row r="1864" spans="1:9" x14ac:dyDescent="0.25">
      <c r="A1864" t="s">
        <v>23</v>
      </c>
      <c r="B1864" s="1">
        <v>556263</v>
      </c>
      <c r="C1864" s="2">
        <v>45421</v>
      </c>
      <c r="D1864" s="3">
        <f t="shared" si="29"/>
        <v>45421</v>
      </c>
      <c r="E1864" s="1" t="s">
        <v>172</v>
      </c>
      <c r="F1864" s="4">
        <v>0.79513888888888884</v>
      </c>
      <c r="G1864" s="87">
        <v>3.1</v>
      </c>
      <c r="H1864" s="107">
        <v>22100</v>
      </c>
      <c r="I1864" s="107">
        <v>12000</v>
      </c>
    </row>
    <row r="1865" spans="1:9" x14ac:dyDescent="0.25">
      <c r="A1865" t="s">
        <v>11</v>
      </c>
      <c r="B1865" s="1">
        <v>556307</v>
      </c>
      <c r="C1865" s="2">
        <v>45422</v>
      </c>
      <c r="D1865" s="3">
        <f t="shared" si="29"/>
        <v>45422</v>
      </c>
      <c r="E1865" s="1" t="s">
        <v>12</v>
      </c>
      <c r="F1865" s="4">
        <v>0.32430555555555557</v>
      </c>
      <c r="G1865" s="87">
        <v>12.29</v>
      </c>
      <c r="H1865" s="107">
        <v>22100</v>
      </c>
      <c r="I1865" s="107">
        <v>12000</v>
      </c>
    </row>
    <row r="1866" spans="1:9" x14ac:dyDescent="0.25">
      <c r="A1866" t="s">
        <v>13</v>
      </c>
      <c r="B1866" s="1">
        <v>556309</v>
      </c>
      <c r="C1866" s="2">
        <v>45422</v>
      </c>
      <c r="D1866" s="3">
        <f t="shared" si="29"/>
        <v>45422</v>
      </c>
      <c r="E1866" s="1" t="s">
        <v>14</v>
      </c>
      <c r="F1866" s="4">
        <v>0.33611111111111114</v>
      </c>
      <c r="G1866" s="23">
        <v>11.9</v>
      </c>
      <c r="H1866" s="107">
        <v>22100</v>
      </c>
      <c r="I1866" s="107">
        <v>12000</v>
      </c>
    </row>
    <row r="1867" spans="1:9" x14ac:dyDescent="0.25">
      <c r="A1867" t="s">
        <v>15</v>
      </c>
      <c r="B1867" s="1">
        <v>556310</v>
      </c>
      <c r="C1867" s="2">
        <v>45422</v>
      </c>
      <c r="D1867" s="3">
        <f t="shared" si="29"/>
        <v>45422</v>
      </c>
      <c r="E1867" s="1" t="s">
        <v>16</v>
      </c>
      <c r="F1867" s="4">
        <v>0.34652777777777777</v>
      </c>
      <c r="G1867" s="23">
        <v>12.12</v>
      </c>
      <c r="H1867" s="107">
        <v>22100</v>
      </c>
      <c r="I1867" s="107">
        <v>12000</v>
      </c>
    </row>
    <row r="1868" spans="1:9" x14ac:dyDescent="0.25">
      <c r="A1868" t="s">
        <v>17</v>
      </c>
      <c r="B1868" s="1">
        <v>556329</v>
      </c>
      <c r="C1868" s="2">
        <v>45422</v>
      </c>
      <c r="D1868" s="3">
        <f t="shared" si="29"/>
        <v>45422</v>
      </c>
      <c r="E1868" s="1" t="s">
        <v>172</v>
      </c>
      <c r="F1868" s="4">
        <v>0.37986111111111109</v>
      </c>
      <c r="G1868" s="23">
        <v>14.47</v>
      </c>
      <c r="H1868" s="107">
        <v>22100</v>
      </c>
      <c r="I1868" s="107">
        <v>12000</v>
      </c>
    </row>
    <row r="1869" spans="1:9" x14ac:dyDescent="0.25">
      <c r="A1869" t="s">
        <v>11</v>
      </c>
      <c r="B1869" s="1">
        <v>556398</v>
      </c>
      <c r="C1869" s="2">
        <v>45422</v>
      </c>
      <c r="D1869" s="3">
        <f t="shared" si="29"/>
        <v>45422</v>
      </c>
      <c r="E1869" s="1" t="s">
        <v>12</v>
      </c>
      <c r="F1869" s="4">
        <v>0.4909722222222222</v>
      </c>
      <c r="G1869" s="23">
        <v>10.17</v>
      </c>
      <c r="H1869" s="107">
        <v>22100</v>
      </c>
      <c r="I1869" s="107">
        <v>12000</v>
      </c>
    </row>
    <row r="1870" spans="1:9" x14ac:dyDescent="0.25">
      <c r="A1870" t="s">
        <v>15</v>
      </c>
      <c r="B1870" s="1">
        <v>556415</v>
      </c>
      <c r="C1870" s="2">
        <v>45422</v>
      </c>
      <c r="D1870" s="3">
        <f t="shared" si="29"/>
        <v>45422</v>
      </c>
      <c r="E1870" s="1" t="s">
        <v>16</v>
      </c>
      <c r="F1870" s="4">
        <v>0.51736111111111116</v>
      </c>
      <c r="G1870" s="23">
        <v>9.8699999999999992</v>
      </c>
      <c r="H1870" s="107">
        <v>22100</v>
      </c>
      <c r="I1870" s="107">
        <v>12000</v>
      </c>
    </row>
    <row r="1871" spans="1:9" x14ac:dyDescent="0.25">
      <c r="A1871" t="s">
        <v>13</v>
      </c>
      <c r="B1871" s="1">
        <v>556422</v>
      </c>
      <c r="C1871" s="2">
        <v>45422</v>
      </c>
      <c r="D1871" s="3">
        <f t="shared" si="29"/>
        <v>45422</v>
      </c>
      <c r="E1871" s="1" t="s">
        <v>14</v>
      </c>
      <c r="F1871" s="4">
        <v>0.5395833333333333</v>
      </c>
      <c r="G1871" s="23">
        <v>14.48</v>
      </c>
      <c r="H1871" s="107">
        <v>22100</v>
      </c>
      <c r="I1871" s="107">
        <v>12000</v>
      </c>
    </row>
    <row r="1872" spans="1:9" x14ac:dyDescent="0.25">
      <c r="A1872" t="s">
        <v>17</v>
      </c>
      <c r="B1872" s="1">
        <v>556434</v>
      </c>
      <c r="C1872" s="2">
        <v>45422</v>
      </c>
      <c r="D1872" s="3">
        <f t="shared" si="29"/>
        <v>45422</v>
      </c>
      <c r="E1872" s="1" t="s">
        <v>172</v>
      </c>
      <c r="F1872" s="4">
        <v>0.57152777777777775</v>
      </c>
      <c r="G1872" s="23">
        <v>14.63</v>
      </c>
      <c r="H1872" s="107">
        <v>22100</v>
      </c>
      <c r="I1872" s="107">
        <v>12000</v>
      </c>
    </row>
    <row r="1873" spans="1:9" x14ac:dyDescent="0.25">
      <c r="A1873" t="s">
        <v>11</v>
      </c>
      <c r="B1873" s="1">
        <v>556463</v>
      </c>
      <c r="C1873" s="2">
        <v>45422</v>
      </c>
      <c r="D1873" s="3">
        <f t="shared" si="29"/>
        <v>45422</v>
      </c>
      <c r="E1873" s="1" t="s">
        <v>12</v>
      </c>
      <c r="F1873" s="4">
        <v>0.67569444444444449</v>
      </c>
      <c r="G1873" s="23">
        <v>9.92</v>
      </c>
      <c r="H1873" s="107">
        <v>22100</v>
      </c>
      <c r="I1873" s="107">
        <v>12000</v>
      </c>
    </row>
    <row r="1874" spans="1:9" x14ac:dyDescent="0.25">
      <c r="A1874" t="s">
        <v>15</v>
      </c>
      <c r="B1874" s="1">
        <v>556473</v>
      </c>
      <c r="C1874" s="2">
        <v>45422</v>
      </c>
      <c r="D1874" s="3">
        <f t="shared" si="29"/>
        <v>45422</v>
      </c>
      <c r="E1874" s="1" t="s">
        <v>16</v>
      </c>
      <c r="F1874" s="4">
        <v>0.71250000000000002</v>
      </c>
      <c r="G1874" s="23">
        <v>10.55</v>
      </c>
      <c r="H1874" s="107">
        <v>22100</v>
      </c>
      <c r="I1874" s="107">
        <v>12000</v>
      </c>
    </row>
    <row r="1875" spans="1:9" x14ac:dyDescent="0.25">
      <c r="A1875" t="s">
        <v>23</v>
      </c>
      <c r="B1875" s="1">
        <v>556487</v>
      </c>
      <c r="C1875" s="2">
        <v>45422</v>
      </c>
      <c r="D1875" s="3">
        <f t="shared" si="29"/>
        <v>45422</v>
      </c>
      <c r="E1875" s="1" t="s">
        <v>44</v>
      </c>
      <c r="F1875" s="4">
        <v>0.89375000000000004</v>
      </c>
      <c r="G1875" s="23">
        <v>7.58</v>
      </c>
      <c r="H1875" s="107">
        <v>22100</v>
      </c>
      <c r="I1875" s="107">
        <v>12000</v>
      </c>
    </row>
    <row r="1876" spans="1:9" x14ac:dyDescent="0.25">
      <c r="A1876" t="s">
        <v>23</v>
      </c>
      <c r="B1876" s="1">
        <v>556488</v>
      </c>
      <c r="C1876" s="2">
        <v>45422</v>
      </c>
      <c r="D1876" s="3">
        <f t="shared" si="29"/>
        <v>45422</v>
      </c>
      <c r="E1876" s="1" t="s">
        <v>172</v>
      </c>
      <c r="F1876" s="4">
        <v>0.89513888888888893</v>
      </c>
      <c r="G1876" s="23">
        <v>8.7200000000000006</v>
      </c>
      <c r="H1876" s="107">
        <v>22100</v>
      </c>
      <c r="I1876" s="107">
        <v>12000</v>
      </c>
    </row>
    <row r="1877" spans="1:9" x14ac:dyDescent="0.25">
      <c r="A1877" t="s">
        <v>23</v>
      </c>
      <c r="B1877" s="1">
        <v>556489</v>
      </c>
      <c r="C1877" s="2">
        <v>45422</v>
      </c>
      <c r="D1877" s="3">
        <f t="shared" si="29"/>
        <v>45422</v>
      </c>
      <c r="E1877" s="1" t="s">
        <v>33</v>
      </c>
      <c r="F1877" s="4">
        <v>0.91111111111111109</v>
      </c>
      <c r="G1877" s="23">
        <v>8.3000000000000007</v>
      </c>
      <c r="H1877" s="107">
        <v>22100</v>
      </c>
      <c r="I1877" s="107">
        <v>12000</v>
      </c>
    </row>
    <row r="1878" spans="1:9" x14ac:dyDescent="0.25">
      <c r="A1878" t="s">
        <v>23</v>
      </c>
      <c r="B1878" s="1">
        <v>556490</v>
      </c>
      <c r="C1878" s="2">
        <v>45422</v>
      </c>
      <c r="D1878" s="3">
        <f t="shared" si="29"/>
        <v>45422</v>
      </c>
      <c r="E1878" s="1" t="s">
        <v>14</v>
      </c>
      <c r="F1878" s="4">
        <v>0.94097222222222221</v>
      </c>
      <c r="G1878" s="23">
        <v>6.73</v>
      </c>
      <c r="H1878" s="107">
        <v>22100</v>
      </c>
      <c r="I1878" s="107">
        <v>12000</v>
      </c>
    </row>
    <row r="1879" spans="1:9" x14ac:dyDescent="0.25">
      <c r="A1879" t="s">
        <v>45</v>
      </c>
      <c r="B1879" s="1">
        <v>556498</v>
      </c>
      <c r="C1879" s="2">
        <v>45422</v>
      </c>
      <c r="D1879" s="3">
        <f t="shared" si="29"/>
        <v>45422</v>
      </c>
      <c r="E1879" s="1" t="s">
        <v>10</v>
      </c>
      <c r="F1879" s="4">
        <v>0.97916666666666663</v>
      </c>
      <c r="G1879" s="23">
        <v>6.84</v>
      </c>
      <c r="H1879" s="107">
        <v>22100</v>
      </c>
      <c r="I1879" s="107">
        <v>12000</v>
      </c>
    </row>
    <row r="1880" spans="1:9" x14ac:dyDescent="0.25">
      <c r="A1880" t="s">
        <v>24</v>
      </c>
      <c r="B1880" s="1">
        <v>556508</v>
      </c>
      <c r="C1880" s="2">
        <v>45423</v>
      </c>
      <c r="D1880" s="3">
        <f t="shared" si="29"/>
        <v>45423</v>
      </c>
      <c r="E1880" s="1" t="s">
        <v>172</v>
      </c>
      <c r="F1880" s="4">
        <v>0.26458333333333334</v>
      </c>
      <c r="G1880" s="23">
        <v>13.11</v>
      </c>
      <c r="H1880" s="107">
        <v>22100</v>
      </c>
      <c r="I1880" s="107">
        <v>12000</v>
      </c>
    </row>
    <row r="1881" spans="1:9" x14ac:dyDescent="0.25">
      <c r="A1881" t="s">
        <v>27</v>
      </c>
      <c r="B1881" s="1">
        <v>556512</v>
      </c>
      <c r="C1881" s="2">
        <v>45423</v>
      </c>
      <c r="D1881" s="3">
        <f t="shared" si="29"/>
        <v>45423</v>
      </c>
      <c r="E1881" s="1" t="s">
        <v>16</v>
      </c>
      <c r="F1881" s="4">
        <v>0.27083333333333331</v>
      </c>
      <c r="G1881" s="23">
        <v>12.41</v>
      </c>
      <c r="H1881" s="107">
        <v>22100</v>
      </c>
      <c r="I1881" s="107">
        <v>12000</v>
      </c>
    </row>
    <row r="1882" spans="1:9" x14ac:dyDescent="0.25">
      <c r="A1882" t="s">
        <v>25</v>
      </c>
      <c r="B1882" s="1">
        <v>556529</v>
      </c>
      <c r="C1882" s="2">
        <v>45423</v>
      </c>
      <c r="D1882" s="3">
        <f t="shared" si="29"/>
        <v>45423</v>
      </c>
      <c r="E1882" s="1" t="s">
        <v>14</v>
      </c>
      <c r="F1882" s="4">
        <v>0.31041666666666667</v>
      </c>
      <c r="G1882" s="23">
        <v>11.85</v>
      </c>
      <c r="H1882" s="107">
        <v>22100</v>
      </c>
      <c r="I1882" s="107">
        <v>12000</v>
      </c>
    </row>
    <row r="1883" spans="1:9" x14ac:dyDescent="0.25">
      <c r="A1883" t="s">
        <v>26</v>
      </c>
      <c r="B1883" s="1">
        <v>556544</v>
      </c>
      <c r="C1883" s="2">
        <v>45423</v>
      </c>
      <c r="D1883" s="3">
        <f t="shared" si="29"/>
        <v>45423</v>
      </c>
      <c r="E1883" s="1" t="s">
        <v>12</v>
      </c>
      <c r="F1883" s="4">
        <v>0.35833333333333334</v>
      </c>
      <c r="G1883" s="23">
        <v>13.51</v>
      </c>
      <c r="H1883" s="107">
        <v>22100</v>
      </c>
      <c r="I1883" s="107">
        <v>12000</v>
      </c>
    </row>
    <row r="1884" spans="1:9" x14ac:dyDescent="0.25">
      <c r="A1884" t="s">
        <v>26</v>
      </c>
      <c r="B1884" s="1">
        <v>556592</v>
      </c>
      <c r="C1884" s="2">
        <v>45423</v>
      </c>
      <c r="D1884" s="3">
        <f t="shared" si="29"/>
        <v>45423</v>
      </c>
      <c r="E1884" s="1" t="s">
        <v>21</v>
      </c>
      <c r="F1884" s="4">
        <v>0.44236111111111109</v>
      </c>
      <c r="G1884" s="23">
        <v>13.66</v>
      </c>
      <c r="H1884" s="107">
        <v>22100</v>
      </c>
      <c r="I1884" s="107">
        <v>12000</v>
      </c>
    </row>
    <row r="1885" spans="1:9" x14ac:dyDescent="0.25">
      <c r="A1885" t="s">
        <v>25</v>
      </c>
      <c r="B1885" s="1">
        <v>556600</v>
      </c>
      <c r="C1885" s="2">
        <v>45423</v>
      </c>
      <c r="D1885" s="3">
        <f t="shared" si="29"/>
        <v>45423</v>
      </c>
      <c r="E1885" s="1" t="s">
        <v>14</v>
      </c>
      <c r="F1885" s="4">
        <v>0.45694444444444443</v>
      </c>
      <c r="G1885" s="23">
        <v>10</v>
      </c>
      <c r="H1885" s="107">
        <v>22100</v>
      </c>
      <c r="I1885" s="107">
        <v>12000</v>
      </c>
    </row>
    <row r="1886" spans="1:9" x14ac:dyDescent="0.25">
      <c r="A1886" t="s">
        <v>27</v>
      </c>
      <c r="B1886" s="1">
        <v>556610</v>
      </c>
      <c r="C1886" s="2">
        <v>45423</v>
      </c>
      <c r="D1886" s="3">
        <f t="shared" si="29"/>
        <v>45423</v>
      </c>
      <c r="E1886" s="1" t="s">
        <v>16</v>
      </c>
      <c r="F1886" s="4">
        <v>0.46597222222222223</v>
      </c>
      <c r="G1886" s="23">
        <v>10.97</v>
      </c>
      <c r="H1886" s="107">
        <v>22100</v>
      </c>
      <c r="I1886" s="107">
        <v>12000</v>
      </c>
    </row>
    <row r="1887" spans="1:9" x14ac:dyDescent="0.25">
      <c r="A1887" t="s">
        <v>24</v>
      </c>
      <c r="B1887" s="1">
        <v>556612</v>
      </c>
      <c r="C1887" s="2">
        <v>45423</v>
      </c>
      <c r="D1887" s="3">
        <f t="shared" si="29"/>
        <v>45423</v>
      </c>
      <c r="E1887" s="1" t="s">
        <v>172</v>
      </c>
      <c r="F1887" s="4">
        <v>0.47430555555555554</v>
      </c>
      <c r="G1887" s="23">
        <v>13.54</v>
      </c>
      <c r="H1887" s="107">
        <v>22100</v>
      </c>
      <c r="I1887" s="107">
        <v>12000</v>
      </c>
    </row>
    <row r="1888" spans="1:9" x14ac:dyDescent="0.25">
      <c r="A1888" t="s">
        <v>26</v>
      </c>
      <c r="B1888" s="1">
        <v>556625</v>
      </c>
      <c r="C1888" s="2">
        <v>45423</v>
      </c>
      <c r="D1888" s="3">
        <f t="shared" si="29"/>
        <v>45423</v>
      </c>
      <c r="E1888" s="1" t="s">
        <v>12</v>
      </c>
      <c r="F1888" s="4">
        <v>0.5180555555555556</v>
      </c>
      <c r="G1888" s="23">
        <v>7.27</v>
      </c>
      <c r="H1888" s="107">
        <v>22100</v>
      </c>
      <c r="I1888" s="107">
        <v>12000</v>
      </c>
    </row>
    <row r="1889" spans="1:9" x14ac:dyDescent="0.25">
      <c r="A1889" t="s">
        <v>23</v>
      </c>
      <c r="B1889" s="1">
        <v>556672</v>
      </c>
      <c r="C1889" s="2">
        <v>45423</v>
      </c>
      <c r="D1889" s="3">
        <f t="shared" si="29"/>
        <v>45423</v>
      </c>
      <c r="E1889" s="1" t="s">
        <v>16</v>
      </c>
      <c r="F1889" s="4">
        <v>0.72847222222222219</v>
      </c>
      <c r="G1889" s="23">
        <v>3.07</v>
      </c>
      <c r="H1889" s="107">
        <v>22100</v>
      </c>
      <c r="I1889" s="107">
        <v>12000</v>
      </c>
    </row>
    <row r="1890" spans="1:9" x14ac:dyDescent="0.25">
      <c r="A1890" t="s">
        <v>45</v>
      </c>
      <c r="B1890" s="1">
        <v>556683</v>
      </c>
      <c r="C1890" s="2">
        <v>45423</v>
      </c>
      <c r="D1890" s="3">
        <f t="shared" si="29"/>
        <v>45423</v>
      </c>
      <c r="E1890" s="1" t="s">
        <v>347</v>
      </c>
      <c r="F1890" s="4">
        <v>0.9868055555555556</v>
      </c>
      <c r="G1890" s="23">
        <v>6.91</v>
      </c>
      <c r="H1890" s="107">
        <v>22100</v>
      </c>
      <c r="I1890" s="107">
        <v>12000</v>
      </c>
    </row>
    <row r="1891" spans="1:9" x14ac:dyDescent="0.25">
      <c r="A1891" t="s">
        <v>9</v>
      </c>
      <c r="B1891" s="1">
        <v>556722</v>
      </c>
      <c r="C1891" s="2">
        <v>45424</v>
      </c>
      <c r="D1891" s="3">
        <f t="shared" si="29"/>
        <v>45424</v>
      </c>
      <c r="E1891" s="1" t="s">
        <v>347</v>
      </c>
      <c r="F1891" s="4">
        <v>0.46875</v>
      </c>
      <c r="G1891" s="23">
        <v>10.48</v>
      </c>
      <c r="H1891" s="107">
        <v>22100</v>
      </c>
      <c r="I1891" s="107">
        <v>12000</v>
      </c>
    </row>
    <row r="1892" spans="1:9" x14ac:dyDescent="0.25">
      <c r="A1892" t="s">
        <v>36</v>
      </c>
      <c r="B1892" s="1">
        <v>556797</v>
      </c>
      <c r="C1892" s="2">
        <v>45425</v>
      </c>
      <c r="D1892" s="3">
        <f t="shared" si="29"/>
        <v>45425</v>
      </c>
      <c r="E1892" s="1" t="s">
        <v>172</v>
      </c>
      <c r="F1892" s="4">
        <v>0.3347222222222222</v>
      </c>
      <c r="G1892" s="23">
        <v>13</v>
      </c>
      <c r="H1892" s="107">
        <v>22100</v>
      </c>
      <c r="I1892" s="107">
        <v>12000</v>
      </c>
    </row>
    <row r="1893" spans="1:9" x14ac:dyDescent="0.25">
      <c r="A1893" t="s">
        <v>37</v>
      </c>
      <c r="B1893" s="1">
        <v>556804</v>
      </c>
      <c r="C1893" s="2">
        <v>45425</v>
      </c>
      <c r="D1893" s="3">
        <f t="shared" si="29"/>
        <v>45425</v>
      </c>
      <c r="E1893" s="1" t="s">
        <v>14</v>
      </c>
      <c r="F1893" s="4">
        <v>0.34166666666666667</v>
      </c>
      <c r="G1893" s="23">
        <v>12.63</v>
      </c>
      <c r="H1893" s="107">
        <v>22100</v>
      </c>
      <c r="I1893" s="107">
        <v>12000</v>
      </c>
    </row>
    <row r="1894" spans="1:9" x14ac:dyDescent="0.25">
      <c r="A1894" t="s">
        <v>38</v>
      </c>
      <c r="B1894" s="1">
        <v>556806</v>
      </c>
      <c r="C1894" s="2">
        <v>45425</v>
      </c>
      <c r="D1894" s="3">
        <f t="shared" si="29"/>
        <v>45425</v>
      </c>
      <c r="E1894" s="1" t="s">
        <v>16</v>
      </c>
      <c r="F1894" s="4">
        <v>0.35069444444444442</v>
      </c>
      <c r="G1894" s="23">
        <v>13.82</v>
      </c>
      <c r="H1894" s="107">
        <v>22100</v>
      </c>
      <c r="I1894" s="107">
        <v>12000</v>
      </c>
    </row>
    <row r="1895" spans="1:9" x14ac:dyDescent="0.25">
      <c r="A1895" t="s">
        <v>39</v>
      </c>
      <c r="B1895" s="1">
        <v>556810</v>
      </c>
      <c r="C1895" s="2">
        <v>45425</v>
      </c>
      <c r="D1895" s="3">
        <f t="shared" si="29"/>
        <v>45425</v>
      </c>
      <c r="E1895" s="1" t="s">
        <v>12</v>
      </c>
      <c r="F1895" s="4">
        <v>0.35555555555555557</v>
      </c>
      <c r="G1895" s="23">
        <v>14.26</v>
      </c>
      <c r="H1895" s="107">
        <v>22100</v>
      </c>
      <c r="I1895" s="107">
        <v>12000</v>
      </c>
    </row>
    <row r="1896" spans="1:9" x14ac:dyDescent="0.25">
      <c r="A1896" t="s">
        <v>36</v>
      </c>
      <c r="B1896" s="1">
        <v>556878</v>
      </c>
      <c r="C1896" s="2">
        <v>45425</v>
      </c>
      <c r="D1896" s="3">
        <f t="shared" si="29"/>
        <v>45425</v>
      </c>
      <c r="E1896" s="1" t="s">
        <v>172</v>
      </c>
      <c r="F1896" s="4">
        <v>0.46805555555555556</v>
      </c>
      <c r="G1896" s="23">
        <v>10.83</v>
      </c>
      <c r="H1896" s="107">
        <v>22100</v>
      </c>
      <c r="I1896" s="107">
        <v>12000</v>
      </c>
    </row>
    <row r="1897" spans="1:9" x14ac:dyDescent="0.25">
      <c r="A1897" t="s">
        <v>38</v>
      </c>
      <c r="B1897" s="1">
        <v>556918</v>
      </c>
      <c r="C1897" s="2">
        <v>45425</v>
      </c>
      <c r="D1897" s="3">
        <f t="shared" si="29"/>
        <v>45425</v>
      </c>
      <c r="E1897" s="1" t="s">
        <v>16</v>
      </c>
      <c r="F1897" s="4">
        <v>0.53055555555555556</v>
      </c>
      <c r="G1897" s="23">
        <v>13.43</v>
      </c>
      <c r="H1897" s="107">
        <v>22100</v>
      </c>
      <c r="I1897" s="107">
        <v>12000</v>
      </c>
    </row>
    <row r="1898" spans="1:9" x14ac:dyDescent="0.25">
      <c r="A1898" t="s">
        <v>37</v>
      </c>
      <c r="B1898" s="1">
        <v>556925</v>
      </c>
      <c r="C1898" s="2">
        <v>45425</v>
      </c>
      <c r="D1898" s="3">
        <f t="shared" si="29"/>
        <v>45425</v>
      </c>
      <c r="E1898" s="1" t="s">
        <v>14</v>
      </c>
      <c r="F1898" s="4">
        <v>0.53749999999999998</v>
      </c>
      <c r="G1898" s="23">
        <v>14.23</v>
      </c>
      <c r="H1898" s="107">
        <v>22100</v>
      </c>
      <c r="I1898" s="107">
        <v>12000</v>
      </c>
    </row>
    <row r="1899" spans="1:9" x14ac:dyDescent="0.25">
      <c r="A1899" t="s">
        <v>39</v>
      </c>
      <c r="B1899" s="1">
        <v>556926</v>
      </c>
      <c r="C1899" s="2">
        <v>45425</v>
      </c>
      <c r="D1899" s="3">
        <f t="shared" si="29"/>
        <v>45425</v>
      </c>
      <c r="E1899" s="1" t="s">
        <v>12</v>
      </c>
      <c r="F1899" s="4">
        <v>0.54097222222222219</v>
      </c>
      <c r="G1899" s="23">
        <v>11.8</v>
      </c>
      <c r="H1899" s="107">
        <v>22100</v>
      </c>
      <c r="I1899" s="107">
        <v>12000</v>
      </c>
    </row>
    <row r="1900" spans="1:9" x14ac:dyDescent="0.25">
      <c r="A1900" t="s">
        <v>36</v>
      </c>
      <c r="B1900" s="1">
        <v>556957</v>
      </c>
      <c r="C1900" s="2">
        <v>45425</v>
      </c>
      <c r="D1900" s="3">
        <f t="shared" si="29"/>
        <v>45425</v>
      </c>
      <c r="E1900" s="1" t="s">
        <v>172</v>
      </c>
      <c r="F1900" s="4">
        <v>0.61111111111111116</v>
      </c>
      <c r="G1900" s="23">
        <v>12.07</v>
      </c>
      <c r="H1900" s="107">
        <v>22100</v>
      </c>
      <c r="I1900" s="107">
        <v>12000</v>
      </c>
    </row>
    <row r="1901" spans="1:9" x14ac:dyDescent="0.25">
      <c r="A1901" t="s">
        <v>39</v>
      </c>
      <c r="B1901" s="1">
        <v>556985</v>
      </c>
      <c r="C1901" s="2">
        <v>45425</v>
      </c>
      <c r="D1901" s="3">
        <f t="shared" si="29"/>
        <v>45425</v>
      </c>
      <c r="E1901" s="1" t="s">
        <v>12</v>
      </c>
      <c r="F1901" s="4">
        <v>0.69513888888888886</v>
      </c>
      <c r="G1901" s="23">
        <v>7.34</v>
      </c>
      <c r="H1901" s="107">
        <v>22100</v>
      </c>
      <c r="I1901" s="107">
        <v>12000</v>
      </c>
    </row>
    <row r="1902" spans="1:9" x14ac:dyDescent="0.25">
      <c r="A1902" t="s">
        <v>23</v>
      </c>
      <c r="B1902" s="1">
        <v>557025</v>
      </c>
      <c r="C1902" s="2">
        <v>45425</v>
      </c>
      <c r="D1902" s="3">
        <f t="shared" si="29"/>
        <v>45425</v>
      </c>
      <c r="E1902" s="1" t="s">
        <v>61</v>
      </c>
      <c r="F1902" s="4">
        <v>0.87013888888888891</v>
      </c>
      <c r="G1902" s="23">
        <v>9.57</v>
      </c>
      <c r="H1902" s="107">
        <v>22100</v>
      </c>
      <c r="I1902" s="107">
        <v>12000</v>
      </c>
    </row>
    <row r="1903" spans="1:9" x14ac:dyDescent="0.25">
      <c r="A1903" t="s">
        <v>23</v>
      </c>
      <c r="B1903" s="1">
        <v>557026</v>
      </c>
      <c r="C1903" s="2">
        <v>45425</v>
      </c>
      <c r="D1903" s="3">
        <f t="shared" si="29"/>
        <v>45425</v>
      </c>
      <c r="E1903" s="1" t="s">
        <v>14</v>
      </c>
      <c r="F1903" s="4">
        <v>0.88541666666666663</v>
      </c>
      <c r="G1903" s="23">
        <v>9.7200000000000006</v>
      </c>
      <c r="H1903" s="107">
        <v>22100</v>
      </c>
      <c r="I1903" s="107">
        <v>12000</v>
      </c>
    </row>
    <row r="1904" spans="1:9" x14ac:dyDescent="0.25">
      <c r="A1904" t="s">
        <v>23</v>
      </c>
      <c r="B1904" s="1">
        <v>557027</v>
      </c>
      <c r="C1904" s="2">
        <v>45425</v>
      </c>
      <c r="D1904" s="3">
        <f t="shared" si="29"/>
        <v>45425</v>
      </c>
      <c r="E1904" s="1" t="s">
        <v>172</v>
      </c>
      <c r="F1904" s="4">
        <v>0.91041666666666665</v>
      </c>
      <c r="G1904" s="23">
        <v>9.9</v>
      </c>
      <c r="H1904" s="107">
        <v>22100</v>
      </c>
      <c r="I1904" s="107">
        <v>12000</v>
      </c>
    </row>
    <row r="1905" spans="1:9" x14ac:dyDescent="0.25">
      <c r="A1905" t="s">
        <v>23</v>
      </c>
      <c r="B1905" s="1">
        <v>557028</v>
      </c>
      <c r="C1905" s="2">
        <v>45425</v>
      </c>
      <c r="D1905" s="3">
        <f t="shared" si="29"/>
        <v>45425</v>
      </c>
      <c r="E1905" s="1" t="s">
        <v>41</v>
      </c>
      <c r="F1905" s="4">
        <v>0.91736111111111107</v>
      </c>
      <c r="G1905" s="23">
        <v>9.81</v>
      </c>
      <c r="H1905" s="107">
        <v>22100</v>
      </c>
      <c r="I1905" s="107">
        <v>12000</v>
      </c>
    </row>
    <row r="1906" spans="1:9" x14ac:dyDescent="0.25">
      <c r="A1906" t="s">
        <v>13</v>
      </c>
      <c r="B1906" s="1">
        <v>557077</v>
      </c>
      <c r="C1906" s="2">
        <v>45426</v>
      </c>
      <c r="D1906" s="3">
        <f t="shared" si="29"/>
        <v>45426</v>
      </c>
      <c r="E1906" s="1" t="s">
        <v>14</v>
      </c>
      <c r="F1906" s="4">
        <v>0.32916666666666666</v>
      </c>
      <c r="G1906" s="23">
        <v>11.42</v>
      </c>
      <c r="H1906" s="107">
        <v>22100</v>
      </c>
      <c r="I1906" s="107">
        <v>12000</v>
      </c>
    </row>
    <row r="1907" spans="1:9" x14ac:dyDescent="0.25">
      <c r="A1907" t="s">
        <v>11</v>
      </c>
      <c r="B1907" s="1">
        <v>557080</v>
      </c>
      <c r="C1907" s="2">
        <v>45426</v>
      </c>
      <c r="D1907" s="3">
        <f t="shared" si="29"/>
        <v>45426</v>
      </c>
      <c r="E1907" s="1" t="s">
        <v>12</v>
      </c>
      <c r="F1907" s="4">
        <v>0.33958333333333335</v>
      </c>
      <c r="G1907" s="23">
        <v>12.64</v>
      </c>
      <c r="H1907" s="107">
        <v>22100</v>
      </c>
      <c r="I1907" s="107">
        <v>12000</v>
      </c>
    </row>
    <row r="1908" spans="1:9" x14ac:dyDescent="0.25">
      <c r="A1908" t="s">
        <v>17</v>
      </c>
      <c r="B1908" s="1">
        <v>557083</v>
      </c>
      <c r="C1908" s="2">
        <v>45426</v>
      </c>
      <c r="D1908" s="3">
        <f t="shared" si="29"/>
        <v>45426</v>
      </c>
      <c r="E1908" s="1" t="s">
        <v>172</v>
      </c>
      <c r="F1908" s="4">
        <v>0.34305555555555556</v>
      </c>
      <c r="G1908" s="23">
        <v>13.16</v>
      </c>
      <c r="H1908" s="107">
        <v>22100</v>
      </c>
      <c r="I1908" s="107">
        <v>12000</v>
      </c>
    </row>
    <row r="1909" spans="1:9" x14ac:dyDescent="0.25">
      <c r="A1909" t="s">
        <v>15</v>
      </c>
      <c r="B1909" s="1">
        <v>557092</v>
      </c>
      <c r="C1909" s="2">
        <v>45426</v>
      </c>
      <c r="D1909" s="3">
        <f t="shared" si="29"/>
        <v>45426</v>
      </c>
      <c r="E1909" s="1" t="s">
        <v>16</v>
      </c>
      <c r="F1909" s="4">
        <v>0.35625000000000001</v>
      </c>
      <c r="G1909" s="23">
        <v>13.4</v>
      </c>
      <c r="H1909" s="107">
        <v>22100</v>
      </c>
      <c r="I1909" s="107">
        <v>12000</v>
      </c>
    </row>
    <row r="1910" spans="1:9" x14ac:dyDescent="0.25">
      <c r="A1910" t="s">
        <v>13</v>
      </c>
      <c r="B1910" s="1">
        <v>557188</v>
      </c>
      <c r="C1910" s="2">
        <v>45426</v>
      </c>
      <c r="D1910" s="3">
        <f t="shared" si="29"/>
        <v>45426</v>
      </c>
      <c r="E1910" s="1" t="s">
        <v>14</v>
      </c>
      <c r="F1910" s="4">
        <v>0.51180555555555551</v>
      </c>
      <c r="G1910" s="23">
        <v>12.47</v>
      </c>
      <c r="H1910" s="107">
        <v>22100</v>
      </c>
      <c r="I1910" s="107">
        <v>12000</v>
      </c>
    </row>
    <row r="1911" spans="1:9" x14ac:dyDescent="0.25">
      <c r="A1911" t="s">
        <v>11</v>
      </c>
      <c r="B1911" s="1">
        <v>557205</v>
      </c>
      <c r="C1911" s="2">
        <v>45426</v>
      </c>
      <c r="D1911" s="3">
        <f t="shared" si="29"/>
        <v>45426</v>
      </c>
      <c r="E1911" s="1" t="s">
        <v>12</v>
      </c>
      <c r="F1911" s="4">
        <v>0.55347222222222225</v>
      </c>
      <c r="G1911" s="23">
        <v>12.6</v>
      </c>
      <c r="H1911" s="107">
        <v>22100</v>
      </c>
      <c r="I1911" s="107">
        <v>12000</v>
      </c>
    </row>
    <row r="1912" spans="1:9" x14ac:dyDescent="0.25">
      <c r="A1912" t="s">
        <v>17</v>
      </c>
      <c r="B1912" s="1">
        <v>557214</v>
      </c>
      <c r="C1912" s="2">
        <v>45426</v>
      </c>
      <c r="D1912" s="3">
        <f t="shared" si="29"/>
        <v>45426</v>
      </c>
      <c r="E1912" s="1" t="s">
        <v>172</v>
      </c>
      <c r="F1912" s="4">
        <v>0.56874999999999998</v>
      </c>
      <c r="G1912" s="23">
        <v>13.41</v>
      </c>
      <c r="H1912" s="107">
        <v>22100</v>
      </c>
      <c r="I1912" s="107">
        <v>12000</v>
      </c>
    </row>
    <row r="1913" spans="1:9" x14ac:dyDescent="0.25">
      <c r="A1913" t="s">
        <v>15</v>
      </c>
      <c r="B1913" s="1">
        <v>557227</v>
      </c>
      <c r="C1913" s="2">
        <v>45426</v>
      </c>
      <c r="D1913" s="3">
        <f t="shared" si="29"/>
        <v>45426</v>
      </c>
      <c r="E1913" s="1" t="s">
        <v>16</v>
      </c>
      <c r="F1913" s="4">
        <v>0.59652777777777777</v>
      </c>
      <c r="G1913" s="23">
        <v>12.7</v>
      </c>
      <c r="H1913" s="107">
        <v>22100</v>
      </c>
      <c r="I1913" s="107">
        <v>12000</v>
      </c>
    </row>
    <row r="1914" spans="1:9" x14ac:dyDescent="0.25">
      <c r="A1914" t="s">
        <v>17</v>
      </c>
      <c r="B1914" s="1">
        <v>557234</v>
      </c>
      <c r="C1914" s="2">
        <v>45426</v>
      </c>
      <c r="D1914" s="3">
        <f t="shared" si="29"/>
        <v>45426</v>
      </c>
      <c r="E1914" s="1" t="s">
        <v>29</v>
      </c>
      <c r="F1914" s="4">
        <v>0.62152777777777779</v>
      </c>
      <c r="G1914" s="23">
        <v>1.47</v>
      </c>
      <c r="H1914" s="107">
        <v>22100</v>
      </c>
      <c r="I1914" s="107">
        <v>12000</v>
      </c>
    </row>
    <row r="1915" spans="1:9" x14ac:dyDescent="0.25">
      <c r="A1915" t="s">
        <v>11</v>
      </c>
      <c r="B1915" s="1">
        <v>557258</v>
      </c>
      <c r="C1915" s="2">
        <v>45426</v>
      </c>
      <c r="D1915" s="3">
        <f t="shared" si="29"/>
        <v>45426</v>
      </c>
      <c r="E1915" s="1" t="s">
        <v>59</v>
      </c>
      <c r="F1915" s="4">
        <v>0.70902777777777781</v>
      </c>
      <c r="G1915" s="23">
        <v>10.58</v>
      </c>
      <c r="H1915" s="107">
        <v>22100</v>
      </c>
      <c r="I1915" s="107">
        <v>12000</v>
      </c>
    </row>
    <row r="1916" spans="1:9" x14ac:dyDescent="0.25">
      <c r="A1916" t="s">
        <v>11</v>
      </c>
      <c r="B1916" s="1">
        <v>557276</v>
      </c>
      <c r="C1916" s="2">
        <v>45426</v>
      </c>
      <c r="D1916" s="3">
        <f t="shared" si="29"/>
        <v>45426</v>
      </c>
      <c r="E1916" s="1" t="s">
        <v>12</v>
      </c>
      <c r="F1916" s="4">
        <v>0.76736111111111116</v>
      </c>
      <c r="G1916" s="23">
        <v>5.34</v>
      </c>
      <c r="H1916" s="107">
        <v>22100</v>
      </c>
      <c r="I1916" s="107">
        <v>12000</v>
      </c>
    </row>
    <row r="1917" spans="1:9" x14ac:dyDescent="0.25">
      <c r="A1917" t="s">
        <v>13</v>
      </c>
      <c r="B1917" s="1">
        <v>557280</v>
      </c>
      <c r="C1917" s="2">
        <v>45426</v>
      </c>
      <c r="D1917" s="3">
        <f t="shared" si="29"/>
        <v>45426</v>
      </c>
      <c r="E1917" s="1" t="s">
        <v>14</v>
      </c>
      <c r="F1917" s="4">
        <v>0.78402777777777777</v>
      </c>
      <c r="G1917" s="23">
        <v>8.98</v>
      </c>
      <c r="H1917" s="107">
        <v>22100</v>
      </c>
      <c r="I1917" s="107">
        <v>12000</v>
      </c>
    </row>
    <row r="1918" spans="1:9" x14ac:dyDescent="0.25">
      <c r="A1918" t="s">
        <v>17</v>
      </c>
      <c r="B1918" s="1">
        <v>557282</v>
      </c>
      <c r="C1918" s="2">
        <v>45426</v>
      </c>
      <c r="D1918" s="3">
        <f t="shared" si="29"/>
        <v>45426</v>
      </c>
      <c r="E1918" s="1" t="s">
        <v>31</v>
      </c>
      <c r="F1918" s="4">
        <v>0.79305555555555551</v>
      </c>
      <c r="G1918" s="23">
        <v>13.24</v>
      </c>
      <c r="H1918" s="107">
        <v>22100</v>
      </c>
      <c r="I1918" s="107">
        <v>12000</v>
      </c>
    </row>
    <row r="1919" spans="1:9" x14ac:dyDescent="0.25">
      <c r="A1919" t="s">
        <v>17</v>
      </c>
      <c r="B1919" s="1">
        <v>557284</v>
      </c>
      <c r="C1919" s="2">
        <v>45426</v>
      </c>
      <c r="D1919" s="3">
        <f t="shared" si="29"/>
        <v>45426</v>
      </c>
      <c r="E1919" s="1" t="s">
        <v>172</v>
      </c>
      <c r="F1919" s="4">
        <v>0.7993055555555556</v>
      </c>
      <c r="G1919" s="23">
        <v>2.98</v>
      </c>
      <c r="H1919" s="107">
        <v>22100</v>
      </c>
      <c r="I1919" s="107">
        <v>12000</v>
      </c>
    </row>
    <row r="1920" spans="1:9" x14ac:dyDescent="0.25">
      <c r="A1920" t="s">
        <v>17</v>
      </c>
      <c r="B1920" s="1">
        <v>557287</v>
      </c>
      <c r="C1920" s="2">
        <v>45426</v>
      </c>
      <c r="D1920" s="3">
        <f t="shared" si="29"/>
        <v>45426</v>
      </c>
      <c r="E1920" s="1" t="s">
        <v>41</v>
      </c>
      <c r="F1920" s="4">
        <v>0.80277777777777781</v>
      </c>
      <c r="G1920" s="23">
        <v>15.98</v>
      </c>
      <c r="H1920" s="107">
        <v>22100</v>
      </c>
      <c r="I1920" s="107">
        <v>12000</v>
      </c>
    </row>
    <row r="1921" spans="1:9" x14ac:dyDescent="0.25">
      <c r="A1921" t="s">
        <v>19</v>
      </c>
      <c r="B1921" s="8">
        <v>557290</v>
      </c>
      <c r="C1921" s="9">
        <v>45426</v>
      </c>
      <c r="D1921" s="3">
        <f t="shared" ref="D1921:D1984" si="30">+C1921</f>
        <v>45426</v>
      </c>
      <c r="E1921" s="8" t="s">
        <v>345</v>
      </c>
      <c r="F1921" s="10">
        <v>0.82291666666666663</v>
      </c>
      <c r="G1921" s="25">
        <v>4.01</v>
      </c>
      <c r="H1921" s="107">
        <v>22100</v>
      </c>
      <c r="I1921" s="107">
        <v>12000</v>
      </c>
    </row>
    <row r="1922" spans="1:9" x14ac:dyDescent="0.25">
      <c r="A1922" t="s">
        <v>15</v>
      </c>
      <c r="B1922" s="1">
        <v>557291</v>
      </c>
      <c r="C1922" s="2">
        <v>45426</v>
      </c>
      <c r="D1922" s="3">
        <f t="shared" si="30"/>
        <v>45426</v>
      </c>
      <c r="E1922" s="1" t="s">
        <v>16</v>
      </c>
      <c r="F1922" s="4">
        <v>0.82499999999999996</v>
      </c>
      <c r="G1922" s="23">
        <v>6.43</v>
      </c>
      <c r="H1922" s="107">
        <v>22100</v>
      </c>
      <c r="I1922" s="107">
        <v>12000</v>
      </c>
    </row>
    <row r="1923" spans="1:9" x14ac:dyDescent="0.25">
      <c r="A1923" t="s">
        <v>23</v>
      </c>
      <c r="B1923" s="1">
        <v>557294</v>
      </c>
      <c r="C1923" s="2">
        <v>45426</v>
      </c>
      <c r="D1923" s="3">
        <f t="shared" si="30"/>
        <v>45426</v>
      </c>
      <c r="E1923" s="1" t="s">
        <v>179</v>
      </c>
      <c r="F1923" s="4">
        <v>0.85</v>
      </c>
      <c r="G1923" s="23">
        <v>7.09</v>
      </c>
      <c r="H1923" s="107">
        <v>22100</v>
      </c>
      <c r="I1923" s="107">
        <v>12000</v>
      </c>
    </row>
    <row r="1924" spans="1:9" x14ac:dyDescent="0.25">
      <c r="A1924" t="s">
        <v>24</v>
      </c>
      <c r="B1924" s="1">
        <v>557334</v>
      </c>
      <c r="C1924" s="2">
        <v>45427</v>
      </c>
      <c r="D1924" s="3">
        <f t="shared" si="30"/>
        <v>45427</v>
      </c>
      <c r="E1924" s="1" t="s">
        <v>172</v>
      </c>
      <c r="F1924" s="4">
        <v>0.30833333333333335</v>
      </c>
      <c r="G1924" s="23">
        <v>14.33</v>
      </c>
      <c r="H1924" s="107">
        <v>22100</v>
      </c>
      <c r="I1924" s="107">
        <v>12000</v>
      </c>
    </row>
    <row r="1925" spans="1:9" x14ac:dyDescent="0.25">
      <c r="A1925" t="s">
        <v>25</v>
      </c>
      <c r="B1925" s="1">
        <v>557336</v>
      </c>
      <c r="C1925" s="2">
        <v>45427</v>
      </c>
      <c r="D1925" s="3">
        <f t="shared" si="30"/>
        <v>45427</v>
      </c>
      <c r="E1925" s="1" t="s">
        <v>14</v>
      </c>
      <c r="F1925" s="4">
        <v>0.30972222222222223</v>
      </c>
      <c r="G1925" s="23">
        <v>12</v>
      </c>
      <c r="H1925" s="107">
        <v>22100</v>
      </c>
      <c r="I1925" s="107">
        <v>12000</v>
      </c>
    </row>
    <row r="1926" spans="1:9" x14ac:dyDescent="0.25">
      <c r="A1926" t="s">
        <v>27</v>
      </c>
      <c r="B1926" s="1">
        <v>557338</v>
      </c>
      <c r="C1926" s="2">
        <v>45427</v>
      </c>
      <c r="D1926" s="3">
        <f t="shared" si="30"/>
        <v>45427</v>
      </c>
      <c r="E1926" s="1" t="s">
        <v>16</v>
      </c>
      <c r="F1926" s="4">
        <v>0.31597222222222221</v>
      </c>
      <c r="G1926" s="23">
        <v>13.37</v>
      </c>
      <c r="H1926" s="107">
        <v>22100</v>
      </c>
      <c r="I1926" s="107">
        <v>12000</v>
      </c>
    </row>
    <row r="1927" spans="1:9" x14ac:dyDescent="0.25">
      <c r="A1927" t="s">
        <v>26</v>
      </c>
      <c r="B1927" s="1">
        <v>557378</v>
      </c>
      <c r="C1927" s="2">
        <v>45427</v>
      </c>
      <c r="D1927" s="3">
        <f t="shared" si="30"/>
        <v>45427</v>
      </c>
      <c r="E1927" s="1" t="s">
        <v>12</v>
      </c>
      <c r="F1927" s="4">
        <v>0.4</v>
      </c>
      <c r="G1927" s="23">
        <v>13.46</v>
      </c>
      <c r="H1927" s="107">
        <v>22100</v>
      </c>
      <c r="I1927" s="107">
        <v>12000</v>
      </c>
    </row>
    <row r="1928" spans="1:9" x14ac:dyDescent="0.25">
      <c r="A1928" t="s">
        <v>26</v>
      </c>
      <c r="B1928" s="1">
        <v>557392</v>
      </c>
      <c r="C1928" s="2">
        <v>45427</v>
      </c>
      <c r="D1928" s="3">
        <f t="shared" si="30"/>
        <v>45427</v>
      </c>
      <c r="E1928" s="1" t="s">
        <v>50</v>
      </c>
      <c r="F1928" s="4">
        <v>0.41458333333333336</v>
      </c>
      <c r="G1928" s="23">
        <v>12.31</v>
      </c>
      <c r="H1928" s="107">
        <v>22100</v>
      </c>
      <c r="I1928" s="107">
        <v>12000</v>
      </c>
    </row>
    <row r="1929" spans="1:9" x14ac:dyDescent="0.25">
      <c r="A1929" t="s">
        <v>27</v>
      </c>
      <c r="B1929" s="1">
        <v>557425</v>
      </c>
      <c r="C1929" s="2">
        <v>45427</v>
      </c>
      <c r="D1929" s="3">
        <f t="shared" si="30"/>
        <v>45427</v>
      </c>
      <c r="E1929" s="1" t="s">
        <v>16</v>
      </c>
      <c r="F1929" s="4">
        <v>0.47569444444444442</v>
      </c>
      <c r="G1929" s="23">
        <v>12.35</v>
      </c>
      <c r="H1929" s="107">
        <v>22100</v>
      </c>
      <c r="I1929" s="107">
        <v>12000</v>
      </c>
    </row>
    <row r="1930" spans="1:9" x14ac:dyDescent="0.25">
      <c r="A1930" t="s">
        <v>24</v>
      </c>
      <c r="B1930" s="1">
        <v>557443</v>
      </c>
      <c r="C1930" s="2">
        <v>45427</v>
      </c>
      <c r="D1930" s="3">
        <f t="shared" si="30"/>
        <v>45427</v>
      </c>
      <c r="E1930" s="1" t="s">
        <v>20</v>
      </c>
      <c r="F1930" s="4">
        <v>0.50138888888888888</v>
      </c>
      <c r="G1930" s="23">
        <v>10.54</v>
      </c>
      <c r="H1930" s="107">
        <v>22100</v>
      </c>
      <c r="I1930" s="107">
        <v>12000</v>
      </c>
    </row>
    <row r="1931" spans="1:9" x14ac:dyDescent="0.25">
      <c r="A1931" t="s">
        <v>25</v>
      </c>
      <c r="B1931" s="1">
        <v>557444</v>
      </c>
      <c r="C1931" s="2">
        <v>45427</v>
      </c>
      <c r="D1931" s="3">
        <f t="shared" si="30"/>
        <v>45427</v>
      </c>
      <c r="E1931" s="1" t="s">
        <v>14</v>
      </c>
      <c r="F1931" s="4">
        <v>0.50208333333333333</v>
      </c>
      <c r="G1931" s="23">
        <v>12.82</v>
      </c>
      <c r="H1931" s="107">
        <v>22100</v>
      </c>
      <c r="I1931" s="107">
        <v>12000</v>
      </c>
    </row>
    <row r="1932" spans="1:9" x14ac:dyDescent="0.25">
      <c r="A1932" t="s">
        <v>24</v>
      </c>
      <c r="B1932" s="1">
        <v>557486</v>
      </c>
      <c r="C1932" s="2">
        <v>45427</v>
      </c>
      <c r="D1932" s="3">
        <f t="shared" si="30"/>
        <v>45427</v>
      </c>
      <c r="E1932" s="1" t="s">
        <v>172</v>
      </c>
      <c r="F1932" s="4">
        <v>0.60763888888888884</v>
      </c>
      <c r="G1932" s="23">
        <v>16.34</v>
      </c>
      <c r="H1932" s="107">
        <v>22100</v>
      </c>
      <c r="I1932" s="107">
        <v>12000</v>
      </c>
    </row>
    <row r="1933" spans="1:9" x14ac:dyDescent="0.25">
      <c r="A1933" t="s">
        <v>26</v>
      </c>
      <c r="B1933" s="1">
        <v>557511</v>
      </c>
      <c r="C1933" s="2">
        <v>45427</v>
      </c>
      <c r="D1933" s="3">
        <f t="shared" si="30"/>
        <v>45427</v>
      </c>
      <c r="E1933" s="1" t="s">
        <v>12</v>
      </c>
      <c r="F1933" s="4">
        <v>0.67847222222222225</v>
      </c>
      <c r="G1933" s="23">
        <v>13.44</v>
      </c>
      <c r="H1933" s="107">
        <v>22100</v>
      </c>
      <c r="I1933" s="107">
        <v>12000</v>
      </c>
    </row>
    <row r="1934" spans="1:9" x14ac:dyDescent="0.25">
      <c r="A1934" t="s">
        <v>25</v>
      </c>
      <c r="B1934" s="1">
        <v>557526</v>
      </c>
      <c r="C1934" s="2">
        <v>45427</v>
      </c>
      <c r="D1934" s="3">
        <f t="shared" si="30"/>
        <v>45427</v>
      </c>
      <c r="E1934" s="1" t="s">
        <v>50</v>
      </c>
      <c r="F1934" s="4">
        <v>0.73541666666666672</v>
      </c>
      <c r="G1934" s="23">
        <v>10.36</v>
      </c>
      <c r="H1934" s="107">
        <v>22100</v>
      </c>
      <c r="I1934" s="107">
        <v>12000</v>
      </c>
    </row>
    <row r="1935" spans="1:9" x14ac:dyDescent="0.25">
      <c r="A1935" t="s">
        <v>27</v>
      </c>
      <c r="B1935" s="1">
        <v>557542</v>
      </c>
      <c r="C1935" s="2">
        <v>45427</v>
      </c>
      <c r="D1935" s="3">
        <f t="shared" si="30"/>
        <v>45427</v>
      </c>
      <c r="E1935" s="1" t="s">
        <v>21</v>
      </c>
      <c r="F1935" s="4">
        <v>0.82986111111111116</v>
      </c>
      <c r="G1935" s="23">
        <v>11.92</v>
      </c>
      <c r="H1935" s="107">
        <v>22100</v>
      </c>
      <c r="I1935" s="107">
        <v>12000</v>
      </c>
    </row>
    <row r="1936" spans="1:9" x14ac:dyDescent="0.25">
      <c r="A1936" t="s">
        <v>23</v>
      </c>
      <c r="B1936" s="1">
        <v>557550</v>
      </c>
      <c r="C1936" s="2">
        <v>45427</v>
      </c>
      <c r="D1936" s="3">
        <f t="shared" si="30"/>
        <v>45427</v>
      </c>
      <c r="E1936" s="1" t="s">
        <v>44</v>
      </c>
      <c r="F1936" s="4">
        <v>0.91249999999999998</v>
      </c>
      <c r="G1936" s="23">
        <v>5.57</v>
      </c>
      <c r="H1936" s="107">
        <v>22100</v>
      </c>
      <c r="I1936" s="107">
        <v>12000</v>
      </c>
    </row>
    <row r="1937" spans="1:9" x14ac:dyDescent="0.25">
      <c r="A1937" t="s">
        <v>23</v>
      </c>
      <c r="B1937" s="1">
        <v>557551</v>
      </c>
      <c r="C1937" s="2">
        <v>45427</v>
      </c>
      <c r="D1937" s="3">
        <f t="shared" si="30"/>
        <v>45427</v>
      </c>
      <c r="E1937" s="1" t="s">
        <v>14</v>
      </c>
      <c r="F1937" s="4">
        <v>0.93888888888888888</v>
      </c>
      <c r="G1937" s="23">
        <v>8.69</v>
      </c>
      <c r="H1937" s="107">
        <v>22100</v>
      </c>
      <c r="I1937" s="107">
        <v>12000</v>
      </c>
    </row>
    <row r="1938" spans="1:9" x14ac:dyDescent="0.25">
      <c r="A1938" t="s">
        <v>23</v>
      </c>
      <c r="B1938" s="1">
        <v>557552</v>
      </c>
      <c r="C1938" s="2">
        <v>45427</v>
      </c>
      <c r="D1938" s="3">
        <f t="shared" si="30"/>
        <v>45427</v>
      </c>
      <c r="E1938" s="1" t="s">
        <v>12</v>
      </c>
      <c r="F1938" s="4">
        <v>0.94791666666666663</v>
      </c>
      <c r="G1938" s="23">
        <v>7.99</v>
      </c>
      <c r="H1938" s="107">
        <v>22100</v>
      </c>
      <c r="I1938" s="107">
        <v>12000</v>
      </c>
    </row>
    <row r="1939" spans="1:9" x14ac:dyDescent="0.25">
      <c r="A1939" t="s">
        <v>23</v>
      </c>
      <c r="B1939" s="1">
        <v>557553</v>
      </c>
      <c r="C1939" s="2">
        <v>45427</v>
      </c>
      <c r="D1939" s="3">
        <f t="shared" si="30"/>
        <v>45427</v>
      </c>
      <c r="E1939" s="1" t="s">
        <v>172</v>
      </c>
      <c r="F1939" s="4">
        <v>0.96388888888888891</v>
      </c>
      <c r="G1939" s="22">
        <v>7.18</v>
      </c>
      <c r="H1939" s="107">
        <v>22100</v>
      </c>
      <c r="I1939" s="107">
        <v>12000</v>
      </c>
    </row>
    <row r="1940" spans="1:9" x14ac:dyDescent="0.25">
      <c r="A1940" t="s">
        <v>37</v>
      </c>
      <c r="B1940" s="1">
        <v>557590</v>
      </c>
      <c r="C1940" s="2">
        <v>45428</v>
      </c>
      <c r="D1940" s="3">
        <f t="shared" si="30"/>
        <v>45428</v>
      </c>
      <c r="E1940" s="1" t="s">
        <v>14</v>
      </c>
      <c r="F1940" s="4" t="s">
        <v>348</v>
      </c>
      <c r="G1940" s="23">
        <v>9.7899999999999991</v>
      </c>
      <c r="H1940" s="107">
        <v>22100</v>
      </c>
      <c r="I1940" s="107">
        <v>12000</v>
      </c>
    </row>
    <row r="1941" spans="1:9" x14ac:dyDescent="0.25">
      <c r="A1941" t="s">
        <v>36</v>
      </c>
      <c r="B1941" s="1">
        <v>557592</v>
      </c>
      <c r="C1941" s="2">
        <v>45428</v>
      </c>
      <c r="D1941" s="3">
        <f t="shared" si="30"/>
        <v>45428</v>
      </c>
      <c r="E1941" s="1" t="s">
        <v>172</v>
      </c>
      <c r="F1941" s="4" t="s">
        <v>349</v>
      </c>
      <c r="G1941" s="23">
        <v>11.63</v>
      </c>
      <c r="H1941" s="107">
        <v>22100</v>
      </c>
      <c r="I1941" s="107">
        <v>12000</v>
      </c>
    </row>
    <row r="1942" spans="1:9" x14ac:dyDescent="0.25">
      <c r="A1942" t="s">
        <v>38</v>
      </c>
      <c r="B1942" s="1">
        <v>557609</v>
      </c>
      <c r="C1942" s="2">
        <v>45428</v>
      </c>
      <c r="D1942" s="3">
        <f t="shared" si="30"/>
        <v>45428</v>
      </c>
      <c r="E1942" s="1" t="s">
        <v>16</v>
      </c>
      <c r="F1942" s="4" t="s">
        <v>298</v>
      </c>
      <c r="G1942" s="23">
        <v>11.85</v>
      </c>
      <c r="H1942" s="107">
        <v>22100</v>
      </c>
      <c r="I1942" s="107">
        <v>12000</v>
      </c>
    </row>
    <row r="1943" spans="1:9" x14ac:dyDescent="0.25">
      <c r="A1943" t="s">
        <v>39</v>
      </c>
      <c r="B1943" s="1">
        <v>557622</v>
      </c>
      <c r="C1943" s="2">
        <v>45428</v>
      </c>
      <c r="D1943" s="3">
        <f t="shared" si="30"/>
        <v>45428</v>
      </c>
      <c r="E1943" s="1" t="s">
        <v>12</v>
      </c>
      <c r="F1943" s="4" t="s">
        <v>350</v>
      </c>
      <c r="G1943" s="23">
        <v>12.97</v>
      </c>
      <c r="H1943" s="107">
        <v>22100</v>
      </c>
      <c r="I1943" s="107">
        <v>12000</v>
      </c>
    </row>
    <row r="1944" spans="1:9" x14ac:dyDescent="0.25">
      <c r="A1944" t="s">
        <v>9</v>
      </c>
      <c r="B1944" s="1">
        <v>557658</v>
      </c>
      <c r="C1944" s="2">
        <v>45428</v>
      </c>
      <c r="D1944" s="3">
        <f t="shared" si="30"/>
        <v>45428</v>
      </c>
      <c r="E1944" s="1" t="s">
        <v>29</v>
      </c>
      <c r="F1944" s="4" t="s">
        <v>351</v>
      </c>
      <c r="G1944" s="23">
        <v>0.95</v>
      </c>
      <c r="H1944" s="107">
        <v>22100</v>
      </c>
      <c r="I1944" s="107">
        <v>12000</v>
      </c>
    </row>
    <row r="1945" spans="1:9" x14ac:dyDescent="0.25">
      <c r="A1945" t="s">
        <v>37</v>
      </c>
      <c r="B1945" s="1">
        <v>557661</v>
      </c>
      <c r="C1945" s="2">
        <v>45428</v>
      </c>
      <c r="D1945" s="3">
        <f t="shared" si="30"/>
        <v>45428</v>
      </c>
      <c r="E1945" s="1" t="s">
        <v>14</v>
      </c>
      <c r="F1945" s="4" t="s">
        <v>352</v>
      </c>
      <c r="G1945" s="23">
        <v>5.95</v>
      </c>
      <c r="H1945" s="107">
        <v>22100</v>
      </c>
      <c r="I1945" s="107">
        <v>12000</v>
      </c>
    </row>
    <row r="1946" spans="1:9" x14ac:dyDescent="0.25">
      <c r="A1946" t="s">
        <v>38</v>
      </c>
      <c r="B1946" s="1">
        <v>557675</v>
      </c>
      <c r="C1946" s="2">
        <v>45428</v>
      </c>
      <c r="D1946" s="3">
        <f t="shared" si="30"/>
        <v>45428</v>
      </c>
      <c r="E1946" s="1" t="s">
        <v>16</v>
      </c>
      <c r="F1946" s="4" t="s">
        <v>353</v>
      </c>
      <c r="G1946" s="23">
        <v>7.48</v>
      </c>
      <c r="H1946" s="107">
        <v>22100</v>
      </c>
      <c r="I1946" s="107">
        <v>12000</v>
      </c>
    </row>
    <row r="1947" spans="1:9" x14ac:dyDescent="0.25">
      <c r="A1947" t="s">
        <v>36</v>
      </c>
      <c r="B1947" s="1">
        <v>557687</v>
      </c>
      <c r="C1947" s="2">
        <v>45428</v>
      </c>
      <c r="D1947" s="3">
        <f t="shared" si="30"/>
        <v>45428</v>
      </c>
      <c r="E1947" s="1" t="s">
        <v>172</v>
      </c>
      <c r="F1947" s="4" t="s">
        <v>354</v>
      </c>
      <c r="G1947" s="23">
        <v>10.77</v>
      </c>
      <c r="H1947" s="107">
        <v>22100</v>
      </c>
      <c r="I1947" s="107">
        <v>12000</v>
      </c>
    </row>
    <row r="1948" spans="1:9" x14ac:dyDescent="0.25">
      <c r="A1948" t="s">
        <v>39</v>
      </c>
      <c r="B1948" s="1">
        <v>557697</v>
      </c>
      <c r="C1948" s="2">
        <v>45428</v>
      </c>
      <c r="D1948" s="3">
        <f t="shared" si="30"/>
        <v>45428</v>
      </c>
      <c r="E1948" s="1" t="s">
        <v>12</v>
      </c>
      <c r="F1948" s="4" t="s">
        <v>355</v>
      </c>
      <c r="G1948" s="23">
        <v>6.18</v>
      </c>
      <c r="H1948" s="107">
        <v>22100</v>
      </c>
      <c r="I1948" s="107">
        <v>12000</v>
      </c>
    </row>
    <row r="1949" spans="1:9" x14ac:dyDescent="0.25">
      <c r="A1949" t="s">
        <v>36</v>
      </c>
      <c r="B1949" s="1">
        <v>557718</v>
      </c>
      <c r="C1949" s="2">
        <v>45428</v>
      </c>
      <c r="D1949" s="3">
        <f t="shared" si="30"/>
        <v>45428</v>
      </c>
      <c r="E1949" s="1" t="s">
        <v>20</v>
      </c>
      <c r="F1949" s="4" t="s">
        <v>356</v>
      </c>
      <c r="G1949" s="23">
        <v>8.06</v>
      </c>
      <c r="H1949" s="107">
        <v>22100</v>
      </c>
      <c r="I1949" s="107">
        <v>12000</v>
      </c>
    </row>
    <row r="1950" spans="1:9" x14ac:dyDescent="0.25">
      <c r="A1950" t="s">
        <v>11</v>
      </c>
      <c r="B1950" s="1">
        <v>557832</v>
      </c>
      <c r="C1950" s="2">
        <v>45429</v>
      </c>
      <c r="D1950" s="3">
        <f t="shared" si="30"/>
        <v>45429</v>
      </c>
      <c r="E1950" s="1" t="s">
        <v>12</v>
      </c>
      <c r="F1950" s="4" t="s">
        <v>357</v>
      </c>
      <c r="G1950" s="23">
        <v>11.84</v>
      </c>
      <c r="H1950" s="107">
        <v>22100</v>
      </c>
      <c r="I1950" s="107">
        <v>12000</v>
      </c>
    </row>
    <row r="1951" spans="1:9" x14ac:dyDescent="0.25">
      <c r="A1951" t="s">
        <v>13</v>
      </c>
      <c r="B1951" s="1">
        <v>557839</v>
      </c>
      <c r="C1951" s="2">
        <v>45429</v>
      </c>
      <c r="D1951" s="3">
        <f t="shared" si="30"/>
        <v>45429</v>
      </c>
      <c r="E1951" s="1" t="s">
        <v>14</v>
      </c>
      <c r="F1951" s="4" t="s">
        <v>334</v>
      </c>
      <c r="G1951" s="23">
        <v>12.92</v>
      </c>
      <c r="H1951" s="107">
        <v>22100</v>
      </c>
      <c r="I1951" s="107">
        <v>12000</v>
      </c>
    </row>
    <row r="1952" spans="1:9" x14ac:dyDescent="0.25">
      <c r="A1952" t="s">
        <v>17</v>
      </c>
      <c r="B1952" s="1">
        <v>557840</v>
      </c>
      <c r="C1952" s="2">
        <v>45429</v>
      </c>
      <c r="D1952" s="3">
        <f t="shared" si="30"/>
        <v>45429</v>
      </c>
      <c r="E1952" s="1" t="s">
        <v>172</v>
      </c>
      <c r="F1952" s="4" t="s">
        <v>95</v>
      </c>
      <c r="G1952" s="23">
        <v>13.16</v>
      </c>
      <c r="H1952" s="107">
        <v>22100</v>
      </c>
      <c r="I1952" s="107">
        <v>12000</v>
      </c>
    </row>
    <row r="1953" spans="1:9" x14ac:dyDescent="0.25">
      <c r="A1953" t="s">
        <v>15</v>
      </c>
      <c r="B1953" s="1">
        <v>557841</v>
      </c>
      <c r="C1953" s="2">
        <v>45429</v>
      </c>
      <c r="D1953" s="3">
        <f t="shared" si="30"/>
        <v>45429</v>
      </c>
      <c r="E1953" s="1" t="s">
        <v>16</v>
      </c>
      <c r="F1953" s="4" t="s">
        <v>358</v>
      </c>
      <c r="G1953" s="23">
        <v>13.27</v>
      </c>
      <c r="H1953" s="107">
        <v>22100</v>
      </c>
      <c r="I1953" s="107">
        <v>12000</v>
      </c>
    </row>
    <row r="1954" spans="1:9" x14ac:dyDescent="0.25">
      <c r="A1954" t="s">
        <v>17</v>
      </c>
      <c r="B1954" s="1">
        <v>557882</v>
      </c>
      <c r="C1954" s="2">
        <v>45429</v>
      </c>
      <c r="D1954" s="3">
        <f t="shared" si="30"/>
        <v>45429</v>
      </c>
      <c r="E1954" s="1" t="s">
        <v>20</v>
      </c>
      <c r="F1954" s="4" t="s">
        <v>359</v>
      </c>
      <c r="G1954" s="23">
        <v>9.8699999999999992</v>
      </c>
      <c r="H1954" s="107">
        <v>22100</v>
      </c>
      <c r="I1954" s="107">
        <v>12000</v>
      </c>
    </row>
    <row r="1955" spans="1:9" x14ac:dyDescent="0.25">
      <c r="A1955" t="s">
        <v>17</v>
      </c>
      <c r="B1955" s="1">
        <v>557919</v>
      </c>
      <c r="C1955" s="2">
        <v>45429</v>
      </c>
      <c r="D1955" s="3">
        <f t="shared" si="30"/>
        <v>45429</v>
      </c>
      <c r="E1955" s="1" t="s">
        <v>47</v>
      </c>
      <c r="F1955" s="4" t="s">
        <v>141</v>
      </c>
      <c r="G1955" s="23">
        <v>10.3</v>
      </c>
      <c r="H1955" s="107">
        <v>22100</v>
      </c>
      <c r="I1955" s="107">
        <v>12000</v>
      </c>
    </row>
    <row r="1956" spans="1:9" x14ac:dyDescent="0.25">
      <c r="A1956" t="s">
        <v>17</v>
      </c>
      <c r="B1956" s="1">
        <v>557934</v>
      </c>
      <c r="C1956" s="2">
        <v>45429</v>
      </c>
      <c r="D1956" s="3">
        <f t="shared" si="30"/>
        <v>45429</v>
      </c>
      <c r="E1956" s="1" t="s">
        <v>172</v>
      </c>
      <c r="F1956" s="4" t="s">
        <v>305</v>
      </c>
      <c r="G1956" s="23">
        <v>9.2200000000000006</v>
      </c>
      <c r="H1956" s="107">
        <v>22100</v>
      </c>
      <c r="I1956" s="107">
        <v>12000</v>
      </c>
    </row>
    <row r="1957" spans="1:9" x14ac:dyDescent="0.25">
      <c r="A1957" t="s">
        <v>13</v>
      </c>
      <c r="B1957" s="1">
        <v>557941</v>
      </c>
      <c r="C1957" s="2">
        <v>45429</v>
      </c>
      <c r="D1957" s="3">
        <f t="shared" si="30"/>
        <v>45429</v>
      </c>
      <c r="E1957" s="1" t="s">
        <v>14</v>
      </c>
      <c r="F1957" s="4" t="s">
        <v>360</v>
      </c>
      <c r="G1957" s="23">
        <v>16.61</v>
      </c>
      <c r="H1957" s="107">
        <v>22100</v>
      </c>
      <c r="I1957" s="107">
        <v>12000</v>
      </c>
    </row>
    <row r="1958" spans="1:9" x14ac:dyDescent="0.25">
      <c r="A1958" t="s">
        <v>15</v>
      </c>
      <c r="B1958" s="1">
        <v>557949</v>
      </c>
      <c r="C1958" s="2">
        <v>45429</v>
      </c>
      <c r="D1958" s="3">
        <f t="shared" si="30"/>
        <v>45429</v>
      </c>
      <c r="E1958" s="1" t="s">
        <v>16</v>
      </c>
      <c r="F1958" s="4" t="s">
        <v>361</v>
      </c>
      <c r="G1958" s="23">
        <v>11.64</v>
      </c>
      <c r="H1958" s="107">
        <v>22100</v>
      </c>
      <c r="I1958" s="107">
        <v>12000</v>
      </c>
    </row>
    <row r="1959" spans="1:9" x14ac:dyDescent="0.25">
      <c r="A1959" t="s">
        <v>11</v>
      </c>
      <c r="B1959" s="1">
        <v>557954</v>
      </c>
      <c r="C1959" s="2">
        <v>45429</v>
      </c>
      <c r="D1959" s="3">
        <f t="shared" si="30"/>
        <v>45429</v>
      </c>
      <c r="E1959" s="1" t="s">
        <v>12</v>
      </c>
      <c r="F1959" s="4" t="s">
        <v>118</v>
      </c>
      <c r="G1959" s="23">
        <v>12.45</v>
      </c>
      <c r="H1959" s="107">
        <v>22100</v>
      </c>
      <c r="I1959" s="107">
        <v>12000</v>
      </c>
    </row>
    <row r="1960" spans="1:9" x14ac:dyDescent="0.25">
      <c r="A1960" t="s">
        <v>17</v>
      </c>
      <c r="B1960" s="1">
        <v>557975</v>
      </c>
      <c r="C1960" s="2">
        <v>45429</v>
      </c>
      <c r="D1960" s="3">
        <f t="shared" si="30"/>
        <v>45429</v>
      </c>
      <c r="E1960" s="1" t="s">
        <v>29</v>
      </c>
      <c r="F1960" s="4" t="s">
        <v>362</v>
      </c>
      <c r="G1960" s="23">
        <v>0.1</v>
      </c>
      <c r="H1960" s="107">
        <v>22100</v>
      </c>
      <c r="I1960" s="107">
        <v>12000</v>
      </c>
    </row>
    <row r="1961" spans="1:9" x14ac:dyDescent="0.25">
      <c r="A1961" t="s">
        <v>23</v>
      </c>
      <c r="B1961" s="1">
        <v>558033</v>
      </c>
      <c r="C1961" s="2">
        <v>45429</v>
      </c>
      <c r="D1961" s="3">
        <f t="shared" si="30"/>
        <v>45429</v>
      </c>
      <c r="E1961" s="1" t="s">
        <v>44</v>
      </c>
      <c r="F1961" s="4" t="s">
        <v>363</v>
      </c>
      <c r="G1961" s="23">
        <v>9.32</v>
      </c>
      <c r="H1961" s="107">
        <v>22100</v>
      </c>
      <c r="I1961" s="107">
        <v>12000</v>
      </c>
    </row>
    <row r="1962" spans="1:9" x14ac:dyDescent="0.25">
      <c r="A1962" t="s">
        <v>23</v>
      </c>
      <c r="B1962" s="1">
        <v>558034</v>
      </c>
      <c r="C1962" s="2">
        <v>45429</v>
      </c>
      <c r="D1962" s="3">
        <f t="shared" si="30"/>
        <v>45429</v>
      </c>
      <c r="E1962" s="1" t="s">
        <v>50</v>
      </c>
      <c r="F1962" s="4" t="s">
        <v>364</v>
      </c>
      <c r="G1962" s="23">
        <v>8.25</v>
      </c>
      <c r="H1962" s="107">
        <v>22100</v>
      </c>
      <c r="I1962" s="107">
        <v>12000</v>
      </c>
    </row>
    <row r="1963" spans="1:9" x14ac:dyDescent="0.25">
      <c r="A1963" t="s">
        <v>23</v>
      </c>
      <c r="B1963" s="1">
        <v>558035</v>
      </c>
      <c r="C1963" s="2">
        <v>45429</v>
      </c>
      <c r="D1963" s="3">
        <f t="shared" si="30"/>
        <v>45429</v>
      </c>
      <c r="E1963" s="1" t="s">
        <v>43</v>
      </c>
      <c r="F1963" s="4" t="s">
        <v>365</v>
      </c>
      <c r="G1963" s="23">
        <v>8.59</v>
      </c>
      <c r="H1963" s="107">
        <v>22100</v>
      </c>
      <c r="I1963" s="107">
        <v>12000</v>
      </c>
    </row>
    <row r="1964" spans="1:9" x14ac:dyDescent="0.25">
      <c r="A1964" t="s">
        <v>23</v>
      </c>
      <c r="B1964" s="1">
        <v>558036</v>
      </c>
      <c r="C1964" s="2">
        <v>45429</v>
      </c>
      <c r="D1964" s="3">
        <f t="shared" si="30"/>
        <v>45429</v>
      </c>
      <c r="E1964" s="1" t="s">
        <v>14</v>
      </c>
      <c r="F1964" s="4" t="s">
        <v>366</v>
      </c>
      <c r="G1964" s="23">
        <v>8.64</v>
      </c>
      <c r="H1964" s="107">
        <v>22100</v>
      </c>
      <c r="I1964" s="107">
        <v>12000</v>
      </c>
    </row>
    <row r="1965" spans="1:9" x14ac:dyDescent="0.25">
      <c r="A1965" t="s">
        <v>27</v>
      </c>
      <c r="B1965" s="1">
        <v>558053</v>
      </c>
      <c r="C1965" s="2">
        <v>45430</v>
      </c>
      <c r="D1965" s="3">
        <f t="shared" si="30"/>
        <v>45430</v>
      </c>
      <c r="E1965" s="1" t="s">
        <v>16</v>
      </c>
      <c r="F1965" s="4" t="s">
        <v>367</v>
      </c>
      <c r="G1965" s="23">
        <v>12.81</v>
      </c>
      <c r="H1965" s="107">
        <v>22100</v>
      </c>
      <c r="I1965" s="107">
        <v>12000</v>
      </c>
    </row>
    <row r="1966" spans="1:9" x14ac:dyDescent="0.25">
      <c r="A1966" t="s">
        <v>24</v>
      </c>
      <c r="B1966" s="1">
        <v>558054</v>
      </c>
      <c r="C1966" s="2">
        <v>45430</v>
      </c>
      <c r="D1966" s="3">
        <f t="shared" si="30"/>
        <v>45430</v>
      </c>
      <c r="E1966" s="1" t="s">
        <v>172</v>
      </c>
      <c r="F1966" s="4" t="s">
        <v>368</v>
      </c>
      <c r="G1966" s="23">
        <v>13.13</v>
      </c>
      <c r="H1966" s="107">
        <v>22100</v>
      </c>
      <c r="I1966" s="107">
        <v>12000</v>
      </c>
    </row>
    <row r="1967" spans="1:9" x14ac:dyDescent="0.25">
      <c r="A1967" t="s">
        <v>25</v>
      </c>
      <c r="B1967" s="1">
        <v>558067</v>
      </c>
      <c r="C1967" s="2">
        <v>45430</v>
      </c>
      <c r="D1967" s="3">
        <f t="shared" si="30"/>
        <v>45430</v>
      </c>
      <c r="E1967" s="1" t="s">
        <v>14</v>
      </c>
      <c r="F1967" s="4" t="s">
        <v>369</v>
      </c>
      <c r="G1967" s="23">
        <v>12.14</v>
      </c>
      <c r="H1967" s="107">
        <v>22100</v>
      </c>
      <c r="I1967" s="107">
        <v>12000</v>
      </c>
    </row>
    <row r="1968" spans="1:9" x14ac:dyDescent="0.25">
      <c r="A1968" t="s">
        <v>26</v>
      </c>
      <c r="B1968" s="1">
        <v>558092</v>
      </c>
      <c r="C1968" s="2">
        <v>45430</v>
      </c>
      <c r="D1968" s="3">
        <f t="shared" si="30"/>
        <v>45430</v>
      </c>
      <c r="E1968" s="1" t="s">
        <v>12</v>
      </c>
      <c r="F1968" s="4" t="s">
        <v>78</v>
      </c>
      <c r="G1968" s="23">
        <v>13.53</v>
      </c>
      <c r="H1968" s="107">
        <v>22100</v>
      </c>
      <c r="I1968" s="107">
        <v>12000</v>
      </c>
    </row>
    <row r="1969" spans="1:9" x14ac:dyDescent="0.25">
      <c r="A1969" t="s">
        <v>27</v>
      </c>
      <c r="B1969" s="1">
        <v>558108</v>
      </c>
      <c r="C1969" s="2">
        <v>45430</v>
      </c>
      <c r="D1969" s="3">
        <f t="shared" si="30"/>
        <v>45430</v>
      </c>
      <c r="E1969" s="1" t="s">
        <v>16</v>
      </c>
      <c r="F1969" s="4" t="s">
        <v>96</v>
      </c>
      <c r="G1969" s="23">
        <v>10.94</v>
      </c>
      <c r="H1969" s="107">
        <v>22100</v>
      </c>
      <c r="I1969" s="107">
        <v>12000</v>
      </c>
    </row>
    <row r="1970" spans="1:9" x14ac:dyDescent="0.25">
      <c r="A1970" t="s">
        <v>19</v>
      </c>
      <c r="B1970" s="1">
        <v>558627</v>
      </c>
      <c r="C1970" s="2">
        <v>45433</v>
      </c>
      <c r="D1970" s="3">
        <f t="shared" si="30"/>
        <v>45433</v>
      </c>
      <c r="E1970" s="1" t="s">
        <v>20</v>
      </c>
      <c r="F1970" s="4" t="s">
        <v>370</v>
      </c>
      <c r="G1970" s="23">
        <v>4.07</v>
      </c>
      <c r="H1970" s="107">
        <v>22100</v>
      </c>
      <c r="I1970" s="107">
        <v>12000</v>
      </c>
    </row>
    <row r="1971" spans="1:9" x14ac:dyDescent="0.25">
      <c r="A1971" t="s">
        <v>24</v>
      </c>
      <c r="B1971" s="1">
        <v>558147</v>
      </c>
      <c r="C1971" s="2">
        <v>45430</v>
      </c>
      <c r="D1971" s="3">
        <f t="shared" si="30"/>
        <v>45430</v>
      </c>
      <c r="E1971" s="1" t="s">
        <v>172</v>
      </c>
      <c r="F1971" s="4" t="s">
        <v>371</v>
      </c>
      <c r="G1971" s="23">
        <v>14.95</v>
      </c>
      <c r="H1971" s="107">
        <v>22100</v>
      </c>
      <c r="I1971" s="107">
        <v>12000</v>
      </c>
    </row>
    <row r="1972" spans="1:9" x14ac:dyDescent="0.25">
      <c r="A1972" t="s">
        <v>24</v>
      </c>
      <c r="B1972" s="1">
        <v>558151</v>
      </c>
      <c r="C1972" s="2">
        <v>45430</v>
      </c>
      <c r="D1972" s="3">
        <f t="shared" si="30"/>
        <v>45430</v>
      </c>
      <c r="E1972" s="1" t="s">
        <v>20</v>
      </c>
      <c r="F1972" s="4" t="s">
        <v>372</v>
      </c>
      <c r="G1972" s="23">
        <v>9.61</v>
      </c>
      <c r="H1972" s="107">
        <v>22100</v>
      </c>
      <c r="I1972" s="107">
        <v>12000</v>
      </c>
    </row>
    <row r="1973" spans="1:9" x14ac:dyDescent="0.25">
      <c r="A1973" t="s">
        <v>25</v>
      </c>
      <c r="B1973" s="1">
        <v>558153</v>
      </c>
      <c r="C1973" s="2">
        <v>45430</v>
      </c>
      <c r="D1973" s="3">
        <f t="shared" si="30"/>
        <v>45430</v>
      </c>
      <c r="E1973" s="1" t="s">
        <v>14</v>
      </c>
      <c r="F1973" s="4" t="s">
        <v>373</v>
      </c>
      <c r="G1973" s="23">
        <v>10.48</v>
      </c>
      <c r="H1973" s="107">
        <v>22100</v>
      </c>
      <c r="I1973" s="107">
        <v>12000</v>
      </c>
    </row>
    <row r="1974" spans="1:9" x14ac:dyDescent="0.25">
      <c r="A1974" t="s">
        <v>26</v>
      </c>
      <c r="B1974" s="1">
        <v>558175</v>
      </c>
      <c r="C1974" s="2">
        <v>45430</v>
      </c>
      <c r="D1974" s="3">
        <f t="shared" si="30"/>
        <v>45430</v>
      </c>
      <c r="E1974" s="1" t="s">
        <v>12</v>
      </c>
      <c r="F1974" s="4" t="s">
        <v>82</v>
      </c>
      <c r="G1974" s="23">
        <v>11.5</v>
      </c>
      <c r="H1974" s="107">
        <v>22100</v>
      </c>
      <c r="I1974" s="107">
        <v>12000</v>
      </c>
    </row>
    <row r="1975" spans="1:9" x14ac:dyDescent="0.25">
      <c r="A1975" t="s">
        <v>45</v>
      </c>
      <c r="B1975" s="1">
        <v>558210</v>
      </c>
      <c r="C1975" s="2">
        <v>45430</v>
      </c>
      <c r="D1975" s="3">
        <f t="shared" si="30"/>
        <v>45430</v>
      </c>
      <c r="E1975" s="1" t="s">
        <v>374</v>
      </c>
      <c r="F1975" s="4" t="s">
        <v>375</v>
      </c>
      <c r="G1975" s="23">
        <v>10.27</v>
      </c>
      <c r="H1975" s="107">
        <v>22100</v>
      </c>
      <c r="I1975" s="107">
        <v>12000</v>
      </c>
    </row>
    <row r="1976" spans="1:9" x14ac:dyDescent="0.25">
      <c r="A1976" t="s">
        <v>23</v>
      </c>
      <c r="B1976" s="1">
        <v>558222</v>
      </c>
      <c r="C1976" s="2">
        <v>45430</v>
      </c>
      <c r="D1976" s="3">
        <f t="shared" si="30"/>
        <v>45430</v>
      </c>
      <c r="E1976" s="1" t="s">
        <v>172</v>
      </c>
      <c r="F1976" s="4" t="s">
        <v>376</v>
      </c>
      <c r="G1976" s="23">
        <v>3.68</v>
      </c>
      <c r="H1976" s="107">
        <v>22100</v>
      </c>
      <c r="I1976" s="107">
        <v>12000</v>
      </c>
    </row>
    <row r="1977" spans="1:9" x14ac:dyDescent="0.25">
      <c r="A1977" t="s">
        <v>36</v>
      </c>
      <c r="B1977" s="1">
        <v>558318</v>
      </c>
      <c r="C1977" s="2">
        <v>45432</v>
      </c>
      <c r="D1977" s="3">
        <f t="shared" si="30"/>
        <v>45432</v>
      </c>
      <c r="E1977" s="1" t="s">
        <v>172</v>
      </c>
      <c r="F1977" s="4" t="s">
        <v>273</v>
      </c>
      <c r="G1977" s="23">
        <v>14.26</v>
      </c>
      <c r="H1977" s="107">
        <v>22100</v>
      </c>
      <c r="I1977" s="107">
        <v>12000</v>
      </c>
    </row>
    <row r="1978" spans="1:9" x14ac:dyDescent="0.25">
      <c r="A1978" t="s">
        <v>37</v>
      </c>
      <c r="B1978" s="1">
        <v>558321</v>
      </c>
      <c r="C1978" s="2">
        <v>45432</v>
      </c>
      <c r="D1978" s="3">
        <f t="shared" si="30"/>
        <v>45432</v>
      </c>
      <c r="E1978" s="1" t="s">
        <v>14</v>
      </c>
      <c r="F1978" s="4" t="s">
        <v>357</v>
      </c>
      <c r="G1978" s="23">
        <v>13.87</v>
      </c>
      <c r="H1978" s="107">
        <v>22100</v>
      </c>
      <c r="I1978" s="107">
        <v>12000</v>
      </c>
    </row>
    <row r="1979" spans="1:9" x14ac:dyDescent="0.25">
      <c r="A1979" t="s">
        <v>39</v>
      </c>
      <c r="B1979" s="1">
        <v>558341</v>
      </c>
      <c r="C1979" s="2">
        <v>45432</v>
      </c>
      <c r="D1979" s="3">
        <f t="shared" si="30"/>
        <v>45432</v>
      </c>
      <c r="E1979" s="1" t="s">
        <v>12</v>
      </c>
      <c r="F1979" s="4" t="s">
        <v>64</v>
      </c>
      <c r="G1979" s="23">
        <v>11.9</v>
      </c>
      <c r="H1979" s="107">
        <v>22100</v>
      </c>
      <c r="I1979" s="107">
        <v>12000</v>
      </c>
    </row>
    <row r="1980" spans="1:9" x14ac:dyDescent="0.25">
      <c r="A1980" t="s">
        <v>38</v>
      </c>
      <c r="B1980" s="1">
        <v>558349</v>
      </c>
      <c r="C1980" s="2">
        <v>45432</v>
      </c>
      <c r="D1980" s="3">
        <f t="shared" si="30"/>
        <v>45432</v>
      </c>
      <c r="E1980" s="1" t="s">
        <v>16</v>
      </c>
      <c r="F1980" s="4" t="s">
        <v>377</v>
      </c>
      <c r="G1980" s="23">
        <v>13.81</v>
      </c>
      <c r="H1980" s="107">
        <v>22100</v>
      </c>
      <c r="I1980" s="107">
        <v>12000</v>
      </c>
    </row>
    <row r="1981" spans="1:9" x14ac:dyDescent="0.25">
      <c r="A1981" t="s">
        <v>39</v>
      </c>
      <c r="B1981" s="1">
        <v>558371</v>
      </c>
      <c r="C1981" s="2">
        <v>45432</v>
      </c>
      <c r="D1981" s="3">
        <f t="shared" si="30"/>
        <v>45432</v>
      </c>
      <c r="E1981" s="1" t="s">
        <v>378</v>
      </c>
      <c r="F1981" s="4" t="s">
        <v>379</v>
      </c>
      <c r="G1981" s="23">
        <v>14.59</v>
      </c>
      <c r="H1981" s="107">
        <v>22100</v>
      </c>
      <c r="I1981" s="107">
        <v>12000</v>
      </c>
    </row>
    <row r="1982" spans="1:9" x14ac:dyDescent="0.25">
      <c r="A1982" t="s">
        <v>38</v>
      </c>
      <c r="B1982" s="1">
        <v>558376</v>
      </c>
      <c r="C1982" s="2">
        <v>45432</v>
      </c>
      <c r="D1982" s="3">
        <f t="shared" si="30"/>
        <v>45432</v>
      </c>
      <c r="E1982" s="1" t="s">
        <v>16</v>
      </c>
      <c r="F1982" s="4" t="s">
        <v>380</v>
      </c>
      <c r="G1982" s="23">
        <v>8.3699999999999992</v>
      </c>
      <c r="H1982" s="107">
        <v>22100</v>
      </c>
      <c r="I1982" s="107">
        <v>12000</v>
      </c>
    </row>
    <row r="1983" spans="1:9" x14ac:dyDescent="0.25">
      <c r="A1983" t="s">
        <v>37</v>
      </c>
      <c r="B1983" s="1">
        <v>558420</v>
      </c>
      <c r="C1983" s="2">
        <v>45432</v>
      </c>
      <c r="D1983" s="3">
        <f t="shared" si="30"/>
        <v>45432</v>
      </c>
      <c r="E1983" s="1" t="s">
        <v>14</v>
      </c>
      <c r="F1983" s="4" t="s">
        <v>381</v>
      </c>
      <c r="G1983" s="23">
        <v>8.99</v>
      </c>
      <c r="H1983" s="107">
        <v>22100</v>
      </c>
      <c r="I1983" s="107">
        <v>12000</v>
      </c>
    </row>
    <row r="1984" spans="1:9" x14ac:dyDescent="0.25">
      <c r="A1984" t="s">
        <v>39</v>
      </c>
      <c r="B1984" s="1">
        <v>558446</v>
      </c>
      <c r="C1984" s="2">
        <v>45432</v>
      </c>
      <c r="D1984" s="3">
        <f t="shared" si="30"/>
        <v>45432</v>
      </c>
      <c r="E1984" s="1" t="s">
        <v>12</v>
      </c>
      <c r="F1984" s="4" t="s">
        <v>382</v>
      </c>
      <c r="G1984" s="23">
        <v>12.16</v>
      </c>
      <c r="H1984" s="107">
        <v>22100</v>
      </c>
      <c r="I1984" s="107">
        <v>12000</v>
      </c>
    </row>
    <row r="1985" spans="1:9" x14ac:dyDescent="0.25">
      <c r="A1985" t="s">
        <v>36</v>
      </c>
      <c r="B1985" s="1">
        <v>558457</v>
      </c>
      <c r="C1985" s="2">
        <v>45432</v>
      </c>
      <c r="D1985" s="3">
        <f t="shared" ref="D1985:D2048" si="31">+C1985</f>
        <v>45432</v>
      </c>
      <c r="E1985" s="1" t="s">
        <v>172</v>
      </c>
      <c r="F1985" s="4" t="s">
        <v>162</v>
      </c>
      <c r="G1985" s="23">
        <v>10.41</v>
      </c>
      <c r="H1985" s="107">
        <v>22100</v>
      </c>
      <c r="I1985" s="107">
        <v>12000</v>
      </c>
    </row>
    <row r="1986" spans="1:9" x14ac:dyDescent="0.25">
      <c r="A1986" t="s">
        <v>38</v>
      </c>
      <c r="B1986" s="1">
        <v>558458</v>
      </c>
      <c r="C1986" s="2">
        <v>45432</v>
      </c>
      <c r="D1986" s="3">
        <f t="shared" si="31"/>
        <v>45432</v>
      </c>
      <c r="E1986" s="1" t="s">
        <v>16</v>
      </c>
      <c r="F1986" s="4" t="s">
        <v>71</v>
      </c>
      <c r="G1986" s="23">
        <v>12.57</v>
      </c>
      <c r="H1986" s="107">
        <v>22100</v>
      </c>
      <c r="I1986" s="107">
        <v>12000</v>
      </c>
    </row>
    <row r="1987" spans="1:9" x14ac:dyDescent="0.25">
      <c r="A1987" t="s">
        <v>38</v>
      </c>
      <c r="B1987" s="1">
        <v>558462</v>
      </c>
      <c r="C1987" s="2">
        <v>45432</v>
      </c>
      <c r="D1987" s="3">
        <f t="shared" si="31"/>
        <v>45432</v>
      </c>
      <c r="E1987" s="1" t="s">
        <v>378</v>
      </c>
      <c r="F1987" s="4" t="s">
        <v>383</v>
      </c>
      <c r="G1987" s="23">
        <v>6.71</v>
      </c>
      <c r="H1987" s="107">
        <v>22100</v>
      </c>
      <c r="I1987" s="107">
        <v>12000</v>
      </c>
    </row>
    <row r="1988" spans="1:9" x14ac:dyDescent="0.25">
      <c r="A1988" t="s">
        <v>9</v>
      </c>
      <c r="B1988" s="1">
        <v>558475</v>
      </c>
      <c r="C1988" s="2">
        <v>45432</v>
      </c>
      <c r="D1988" s="3">
        <f t="shared" si="31"/>
        <v>45432</v>
      </c>
      <c r="E1988" s="1" t="s">
        <v>10</v>
      </c>
      <c r="F1988" s="4" t="s">
        <v>306</v>
      </c>
      <c r="G1988" s="23">
        <v>9.9</v>
      </c>
      <c r="H1988" s="107">
        <v>22100</v>
      </c>
      <c r="I1988" s="107">
        <v>12000</v>
      </c>
    </row>
    <row r="1989" spans="1:9" x14ac:dyDescent="0.25">
      <c r="A1989" t="s">
        <v>260</v>
      </c>
      <c r="B1989" s="1">
        <v>558499</v>
      </c>
      <c r="C1989" s="2">
        <v>45432</v>
      </c>
      <c r="D1989" s="3">
        <f t="shared" si="31"/>
        <v>45432</v>
      </c>
      <c r="E1989" s="1" t="s">
        <v>174</v>
      </c>
      <c r="F1989" s="4" t="s">
        <v>384</v>
      </c>
      <c r="G1989" s="23">
        <v>1.22</v>
      </c>
      <c r="H1989" s="107">
        <v>22100</v>
      </c>
      <c r="I1989" s="107">
        <v>12000</v>
      </c>
    </row>
    <row r="1990" spans="1:9" x14ac:dyDescent="0.25">
      <c r="A1990" t="s">
        <v>23</v>
      </c>
      <c r="B1990" s="1">
        <v>558539</v>
      </c>
      <c r="C1990" s="2">
        <v>45432</v>
      </c>
      <c r="D1990" s="3">
        <f t="shared" si="31"/>
        <v>45432</v>
      </c>
      <c r="E1990" s="1" t="s">
        <v>16</v>
      </c>
      <c r="F1990" s="4" t="s">
        <v>385</v>
      </c>
      <c r="G1990" s="23">
        <v>9.74</v>
      </c>
      <c r="H1990" s="107">
        <v>22100</v>
      </c>
      <c r="I1990" s="107">
        <v>12000</v>
      </c>
    </row>
    <row r="1991" spans="1:9" x14ac:dyDescent="0.25">
      <c r="A1991" t="s">
        <v>23</v>
      </c>
      <c r="B1991" s="1">
        <v>558540</v>
      </c>
      <c r="C1991" s="2">
        <v>45432</v>
      </c>
      <c r="D1991" s="3">
        <f t="shared" si="31"/>
        <v>45432</v>
      </c>
      <c r="E1991" s="1" t="s">
        <v>14</v>
      </c>
      <c r="F1991" s="4" t="s">
        <v>327</v>
      </c>
      <c r="G1991" s="23">
        <v>9.64</v>
      </c>
      <c r="H1991" s="107">
        <v>22100</v>
      </c>
      <c r="I1991" s="107">
        <v>12000</v>
      </c>
    </row>
    <row r="1992" spans="1:9" x14ac:dyDescent="0.25">
      <c r="A1992" t="s">
        <v>23</v>
      </c>
      <c r="B1992" s="1">
        <v>558541</v>
      </c>
      <c r="C1992" s="2">
        <v>45432</v>
      </c>
      <c r="D1992" s="3">
        <f t="shared" si="31"/>
        <v>45432</v>
      </c>
      <c r="E1992" s="1" t="s">
        <v>386</v>
      </c>
      <c r="F1992" s="4" t="s">
        <v>387</v>
      </c>
      <c r="G1992" s="23">
        <v>9.4600000000000009</v>
      </c>
      <c r="H1992" s="107">
        <v>22100</v>
      </c>
      <c r="I1992" s="107">
        <v>12000</v>
      </c>
    </row>
    <row r="1993" spans="1:9" x14ac:dyDescent="0.25">
      <c r="A1993" t="s">
        <v>23</v>
      </c>
      <c r="B1993" s="1">
        <v>558542</v>
      </c>
      <c r="C1993" s="2">
        <v>45432</v>
      </c>
      <c r="D1993" s="3">
        <f t="shared" si="31"/>
        <v>45432</v>
      </c>
      <c r="E1993" s="1" t="s">
        <v>345</v>
      </c>
      <c r="F1993" s="4" t="s">
        <v>388</v>
      </c>
      <c r="G1993" s="23">
        <v>10.58</v>
      </c>
      <c r="H1993" s="107">
        <v>22100</v>
      </c>
      <c r="I1993" s="107">
        <v>12000</v>
      </c>
    </row>
    <row r="1994" spans="1:9" x14ac:dyDescent="0.25">
      <c r="A1994" t="s">
        <v>13</v>
      </c>
      <c r="B1994" s="1">
        <v>558588</v>
      </c>
      <c r="C1994" s="2">
        <v>45433</v>
      </c>
      <c r="D1994" s="3">
        <f t="shared" si="31"/>
        <v>45433</v>
      </c>
      <c r="E1994" s="1" t="s">
        <v>14</v>
      </c>
      <c r="F1994" s="4" t="s">
        <v>139</v>
      </c>
      <c r="G1994" s="23">
        <v>13.52</v>
      </c>
      <c r="H1994" s="107">
        <v>22100</v>
      </c>
      <c r="I1994" s="107">
        <v>12000</v>
      </c>
    </row>
    <row r="1995" spans="1:9" x14ac:dyDescent="0.25">
      <c r="A1995" t="s">
        <v>17</v>
      </c>
      <c r="B1995" s="1">
        <v>558595</v>
      </c>
      <c r="C1995" s="2">
        <v>45433</v>
      </c>
      <c r="D1995" s="3">
        <f t="shared" si="31"/>
        <v>45433</v>
      </c>
      <c r="E1995" s="1" t="s">
        <v>172</v>
      </c>
      <c r="F1995" s="4" t="s">
        <v>155</v>
      </c>
      <c r="G1995" s="23">
        <v>13</v>
      </c>
      <c r="H1995" s="107">
        <v>22100</v>
      </c>
      <c r="I1995" s="107">
        <v>12000</v>
      </c>
    </row>
    <row r="1996" spans="1:9" x14ac:dyDescent="0.25">
      <c r="A1996" t="s">
        <v>15</v>
      </c>
      <c r="B1996" s="1">
        <v>558597</v>
      </c>
      <c r="C1996" s="2">
        <v>45433</v>
      </c>
      <c r="D1996" s="3">
        <f t="shared" si="31"/>
        <v>45433</v>
      </c>
      <c r="E1996" s="1" t="s">
        <v>16</v>
      </c>
      <c r="F1996" s="4" t="s">
        <v>389</v>
      </c>
      <c r="G1996" s="23">
        <v>12.37</v>
      </c>
      <c r="H1996" s="107">
        <v>22100</v>
      </c>
      <c r="I1996" s="107">
        <v>12000</v>
      </c>
    </row>
    <row r="1997" spans="1:9" x14ac:dyDescent="0.25">
      <c r="A1997" t="s">
        <v>11</v>
      </c>
      <c r="B1997" s="1">
        <v>558608</v>
      </c>
      <c r="C1997" s="2">
        <v>45433</v>
      </c>
      <c r="D1997" s="3">
        <f t="shared" si="31"/>
        <v>45433</v>
      </c>
      <c r="E1997" s="1" t="s">
        <v>12</v>
      </c>
      <c r="F1997" s="4" t="s">
        <v>390</v>
      </c>
      <c r="G1997" s="23">
        <v>14.7</v>
      </c>
      <c r="H1997" s="107">
        <v>22100</v>
      </c>
      <c r="I1997" s="107">
        <v>12000</v>
      </c>
    </row>
    <row r="1998" spans="1:9" x14ac:dyDescent="0.25">
      <c r="A1998" t="s">
        <v>13</v>
      </c>
      <c r="B1998" s="1">
        <v>558674</v>
      </c>
      <c r="C1998" s="2">
        <v>45433</v>
      </c>
      <c r="D1998" s="3">
        <f t="shared" si="31"/>
        <v>45433</v>
      </c>
      <c r="E1998" s="1" t="s">
        <v>14</v>
      </c>
      <c r="F1998" s="4" t="s">
        <v>391</v>
      </c>
      <c r="G1998" s="23">
        <v>10.37</v>
      </c>
      <c r="H1998" s="107">
        <v>22100</v>
      </c>
      <c r="I1998" s="107">
        <v>12000</v>
      </c>
    </row>
    <row r="1999" spans="1:9" x14ac:dyDescent="0.25">
      <c r="A1999" t="s">
        <v>17</v>
      </c>
      <c r="B1999" s="1">
        <v>558687</v>
      </c>
      <c r="C1999" s="2">
        <v>45433</v>
      </c>
      <c r="D1999" s="3">
        <f t="shared" si="31"/>
        <v>45433</v>
      </c>
      <c r="E1999" s="1" t="s">
        <v>172</v>
      </c>
      <c r="F1999" s="4" t="s">
        <v>392</v>
      </c>
      <c r="G1999" s="23">
        <v>13.7</v>
      </c>
      <c r="H1999" s="107">
        <v>22100</v>
      </c>
      <c r="I1999" s="107">
        <v>12000</v>
      </c>
    </row>
    <row r="2000" spans="1:9" x14ac:dyDescent="0.25">
      <c r="A2000" t="s">
        <v>17</v>
      </c>
      <c r="B2000" s="1">
        <v>558689</v>
      </c>
      <c r="C2000" s="2">
        <v>45433</v>
      </c>
      <c r="D2000" s="3">
        <f t="shared" si="31"/>
        <v>45433</v>
      </c>
      <c r="E2000" s="1" t="s">
        <v>29</v>
      </c>
      <c r="F2000" s="4" t="s">
        <v>393</v>
      </c>
      <c r="G2000" s="23">
        <v>1.7</v>
      </c>
      <c r="H2000" s="107">
        <v>22100</v>
      </c>
      <c r="I2000" s="107">
        <v>12000</v>
      </c>
    </row>
    <row r="2001" spans="1:9" x14ac:dyDescent="0.25">
      <c r="A2001" t="s">
        <v>11</v>
      </c>
      <c r="B2001" s="1">
        <v>558708</v>
      </c>
      <c r="C2001" s="2">
        <v>45433</v>
      </c>
      <c r="D2001" s="3">
        <f t="shared" si="31"/>
        <v>45433</v>
      </c>
      <c r="E2001" s="1" t="s">
        <v>12</v>
      </c>
      <c r="F2001" s="4" t="s">
        <v>324</v>
      </c>
      <c r="G2001" s="23">
        <v>12.01</v>
      </c>
      <c r="H2001" s="107">
        <v>22100</v>
      </c>
      <c r="I2001" s="107">
        <v>12000</v>
      </c>
    </row>
    <row r="2002" spans="1:9" x14ac:dyDescent="0.25">
      <c r="A2002" t="s">
        <v>15</v>
      </c>
      <c r="B2002" s="1">
        <v>558713</v>
      </c>
      <c r="C2002" s="2">
        <v>45433</v>
      </c>
      <c r="D2002" s="3">
        <f t="shared" si="31"/>
        <v>45433</v>
      </c>
      <c r="E2002" s="1" t="s">
        <v>16</v>
      </c>
      <c r="F2002" s="4" t="s">
        <v>394</v>
      </c>
      <c r="G2002" s="23">
        <v>12.78</v>
      </c>
      <c r="H2002" s="107">
        <v>22100</v>
      </c>
      <c r="I2002" s="107">
        <v>12000</v>
      </c>
    </row>
    <row r="2003" spans="1:9" x14ac:dyDescent="0.25">
      <c r="A2003" t="s">
        <v>15</v>
      </c>
      <c r="B2003" s="1">
        <v>558753</v>
      </c>
      <c r="C2003" s="2">
        <v>45433</v>
      </c>
      <c r="D2003" s="3">
        <f t="shared" si="31"/>
        <v>45433</v>
      </c>
      <c r="E2003" s="1" t="s">
        <v>20</v>
      </c>
      <c r="F2003" s="4" t="s">
        <v>395</v>
      </c>
      <c r="G2003" s="23">
        <v>10.09</v>
      </c>
      <c r="H2003" s="107">
        <v>22100</v>
      </c>
      <c r="I2003" s="107">
        <v>12000</v>
      </c>
    </row>
    <row r="2004" spans="1:9" x14ac:dyDescent="0.25">
      <c r="A2004" t="s">
        <v>11</v>
      </c>
      <c r="B2004" s="1">
        <v>558766</v>
      </c>
      <c r="C2004" s="2">
        <v>45433</v>
      </c>
      <c r="D2004" s="3">
        <f t="shared" si="31"/>
        <v>45433</v>
      </c>
      <c r="E2004" s="1" t="s">
        <v>59</v>
      </c>
      <c r="F2004" s="4" t="s">
        <v>396</v>
      </c>
      <c r="G2004" s="23">
        <v>9.65</v>
      </c>
      <c r="H2004" s="107">
        <v>22100</v>
      </c>
      <c r="I2004" s="107">
        <v>12000</v>
      </c>
    </row>
    <row r="2005" spans="1:9" x14ac:dyDescent="0.25">
      <c r="A2005" t="s">
        <v>17</v>
      </c>
      <c r="B2005" s="1">
        <v>558783</v>
      </c>
      <c r="C2005" s="2">
        <v>45433</v>
      </c>
      <c r="D2005" s="3">
        <f t="shared" si="31"/>
        <v>45433</v>
      </c>
      <c r="E2005" s="1" t="s">
        <v>172</v>
      </c>
      <c r="F2005" s="4" t="s">
        <v>397</v>
      </c>
      <c r="G2005" s="23">
        <v>14.15</v>
      </c>
      <c r="H2005" s="107">
        <v>22100</v>
      </c>
      <c r="I2005" s="107">
        <v>12000</v>
      </c>
    </row>
    <row r="2006" spans="1:9" x14ac:dyDescent="0.25">
      <c r="A2006" t="s">
        <v>11</v>
      </c>
      <c r="B2006" s="1">
        <v>558790</v>
      </c>
      <c r="C2006" s="2">
        <v>45433</v>
      </c>
      <c r="D2006" s="3">
        <f t="shared" si="31"/>
        <v>45433</v>
      </c>
      <c r="E2006" s="1" t="s">
        <v>12</v>
      </c>
      <c r="F2006" s="4" t="s">
        <v>398</v>
      </c>
      <c r="G2006" s="23">
        <v>9.32</v>
      </c>
      <c r="H2006" s="107">
        <v>22100</v>
      </c>
      <c r="I2006" s="107">
        <v>12000</v>
      </c>
    </row>
    <row r="2007" spans="1:9" x14ac:dyDescent="0.25">
      <c r="A2007" t="s">
        <v>13</v>
      </c>
      <c r="B2007" s="1">
        <v>558792</v>
      </c>
      <c r="C2007" s="2">
        <v>45433</v>
      </c>
      <c r="D2007" s="3">
        <f t="shared" si="31"/>
        <v>45433</v>
      </c>
      <c r="E2007" s="1" t="s">
        <v>14</v>
      </c>
      <c r="F2007" s="4" t="s">
        <v>399</v>
      </c>
      <c r="G2007" s="23">
        <v>8.8000000000000007</v>
      </c>
      <c r="H2007" s="107">
        <v>22100</v>
      </c>
      <c r="I2007" s="107">
        <v>12000</v>
      </c>
    </row>
    <row r="2008" spans="1:9" x14ac:dyDescent="0.25">
      <c r="A2008" t="s">
        <v>17</v>
      </c>
      <c r="B2008" s="1">
        <v>558802</v>
      </c>
      <c r="C2008" s="2">
        <v>45433</v>
      </c>
      <c r="D2008" s="3">
        <f t="shared" si="31"/>
        <v>45433</v>
      </c>
      <c r="E2008" s="1" t="s">
        <v>31</v>
      </c>
      <c r="F2008" s="4" t="s">
        <v>400</v>
      </c>
      <c r="G2008" s="23">
        <v>12.01</v>
      </c>
      <c r="H2008" s="107">
        <v>22100</v>
      </c>
      <c r="I2008" s="107">
        <v>12000</v>
      </c>
    </row>
    <row r="2009" spans="1:9" x14ac:dyDescent="0.25">
      <c r="A2009" t="s">
        <v>15</v>
      </c>
      <c r="B2009" s="1">
        <v>558804</v>
      </c>
      <c r="C2009" s="2">
        <v>45433</v>
      </c>
      <c r="D2009" s="3">
        <f t="shared" si="31"/>
        <v>45433</v>
      </c>
      <c r="E2009" s="1" t="s">
        <v>16</v>
      </c>
      <c r="F2009" s="4" t="s">
        <v>401</v>
      </c>
      <c r="G2009" s="23">
        <v>13.05</v>
      </c>
      <c r="H2009" s="107">
        <v>22100</v>
      </c>
      <c r="I2009" s="107">
        <v>12000</v>
      </c>
    </row>
    <row r="2010" spans="1:9" x14ac:dyDescent="0.25">
      <c r="A2010" t="s">
        <v>23</v>
      </c>
      <c r="B2010" s="1">
        <v>558809</v>
      </c>
      <c r="C2010" s="2">
        <v>45433</v>
      </c>
      <c r="D2010" s="3">
        <f t="shared" si="31"/>
        <v>45433</v>
      </c>
      <c r="E2010" s="1" t="s">
        <v>261</v>
      </c>
      <c r="F2010" s="4" t="s">
        <v>402</v>
      </c>
      <c r="G2010" s="23">
        <v>6.11</v>
      </c>
      <c r="H2010" s="107">
        <v>22100</v>
      </c>
      <c r="I2010" s="107">
        <v>12000</v>
      </c>
    </row>
    <row r="2011" spans="1:9" x14ac:dyDescent="0.25">
      <c r="A2011" t="s">
        <v>24</v>
      </c>
      <c r="B2011" s="1">
        <v>558858</v>
      </c>
      <c r="C2011" s="2">
        <v>45434</v>
      </c>
      <c r="D2011" s="3">
        <f t="shared" si="31"/>
        <v>45434</v>
      </c>
      <c r="E2011" s="1" t="s">
        <v>172</v>
      </c>
      <c r="F2011" s="4" t="s">
        <v>403</v>
      </c>
      <c r="G2011" s="23">
        <v>12.51</v>
      </c>
      <c r="H2011" s="107">
        <v>22100</v>
      </c>
      <c r="I2011" s="107">
        <v>12000</v>
      </c>
    </row>
    <row r="2012" spans="1:9" x14ac:dyDescent="0.25">
      <c r="A2012" t="s">
        <v>25</v>
      </c>
      <c r="B2012" s="1">
        <v>558863</v>
      </c>
      <c r="C2012" s="2">
        <v>45434</v>
      </c>
      <c r="D2012" s="3">
        <f t="shared" si="31"/>
        <v>45434</v>
      </c>
      <c r="E2012" s="1" t="s">
        <v>14</v>
      </c>
      <c r="F2012" s="4" t="s">
        <v>213</v>
      </c>
      <c r="G2012" s="23">
        <v>12.38</v>
      </c>
      <c r="H2012" s="107">
        <v>22100</v>
      </c>
      <c r="I2012" s="107">
        <v>12000</v>
      </c>
    </row>
    <row r="2013" spans="1:9" x14ac:dyDescent="0.25">
      <c r="A2013" t="s">
        <v>27</v>
      </c>
      <c r="B2013" s="1">
        <v>558872</v>
      </c>
      <c r="C2013" s="2">
        <v>45434</v>
      </c>
      <c r="D2013" s="3">
        <f t="shared" si="31"/>
        <v>45434</v>
      </c>
      <c r="E2013" s="1" t="s">
        <v>16</v>
      </c>
      <c r="F2013" s="4" t="s">
        <v>214</v>
      </c>
      <c r="G2013" s="23">
        <v>13.37</v>
      </c>
      <c r="H2013" s="107">
        <v>22100</v>
      </c>
      <c r="I2013" s="107">
        <v>12000</v>
      </c>
    </row>
    <row r="2014" spans="1:9" x14ac:dyDescent="0.25">
      <c r="A2014" t="s">
        <v>26</v>
      </c>
      <c r="B2014" s="1">
        <v>558895</v>
      </c>
      <c r="C2014" s="2">
        <v>45434</v>
      </c>
      <c r="D2014" s="3">
        <f t="shared" si="31"/>
        <v>45434</v>
      </c>
      <c r="E2014" s="1" t="s">
        <v>12</v>
      </c>
      <c r="F2014" s="4" t="s">
        <v>404</v>
      </c>
      <c r="G2014" s="23">
        <v>13.22</v>
      </c>
      <c r="H2014" s="107">
        <v>22100</v>
      </c>
      <c r="I2014" s="107">
        <v>12000</v>
      </c>
    </row>
    <row r="2015" spans="1:9" x14ac:dyDescent="0.25">
      <c r="A2015" t="s">
        <v>24</v>
      </c>
      <c r="B2015" s="1">
        <v>558921</v>
      </c>
      <c r="C2015" s="2">
        <v>45434</v>
      </c>
      <c r="D2015" s="3">
        <f t="shared" si="31"/>
        <v>45434</v>
      </c>
      <c r="E2015" s="1" t="s">
        <v>172</v>
      </c>
      <c r="F2015" s="4" t="s">
        <v>197</v>
      </c>
      <c r="G2015" s="23">
        <v>9.56</v>
      </c>
      <c r="H2015" s="107">
        <v>22100</v>
      </c>
      <c r="I2015" s="107">
        <v>12000</v>
      </c>
    </row>
    <row r="2016" spans="1:9" x14ac:dyDescent="0.25">
      <c r="A2016" t="s">
        <v>25</v>
      </c>
      <c r="B2016" s="1">
        <v>558947</v>
      </c>
      <c r="C2016" s="2">
        <v>45434</v>
      </c>
      <c r="D2016" s="3">
        <f t="shared" si="31"/>
        <v>45434</v>
      </c>
      <c r="E2016" s="1" t="s">
        <v>14</v>
      </c>
      <c r="F2016" s="4" t="s">
        <v>114</v>
      </c>
      <c r="G2016" s="23">
        <v>10.62</v>
      </c>
      <c r="H2016" s="107">
        <v>22100</v>
      </c>
      <c r="I2016" s="107">
        <v>12000</v>
      </c>
    </row>
    <row r="2017" spans="1:9" x14ac:dyDescent="0.25">
      <c r="A2017" t="s">
        <v>27</v>
      </c>
      <c r="B2017" s="1">
        <v>558963</v>
      </c>
      <c r="C2017" s="2">
        <v>45434</v>
      </c>
      <c r="D2017" s="3">
        <f t="shared" si="31"/>
        <v>45434</v>
      </c>
      <c r="E2017" s="1" t="s">
        <v>16</v>
      </c>
      <c r="F2017" s="4" t="s">
        <v>405</v>
      </c>
      <c r="G2017" s="23">
        <v>13.14</v>
      </c>
      <c r="H2017" s="107">
        <v>22100</v>
      </c>
      <c r="I2017" s="107">
        <v>12000</v>
      </c>
    </row>
    <row r="2018" spans="1:9" x14ac:dyDescent="0.25">
      <c r="A2018" t="s">
        <v>24</v>
      </c>
      <c r="B2018" s="1">
        <v>558984</v>
      </c>
      <c r="C2018" s="2">
        <v>45434</v>
      </c>
      <c r="D2018" s="3">
        <f t="shared" si="31"/>
        <v>45434</v>
      </c>
      <c r="E2018" s="1" t="s">
        <v>20</v>
      </c>
      <c r="F2018" s="4" t="s">
        <v>406</v>
      </c>
      <c r="G2018" s="23">
        <v>10.69</v>
      </c>
      <c r="H2018" s="107">
        <v>22100</v>
      </c>
      <c r="I2018" s="107">
        <v>12000</v>
      </c>
    </row>
    <row r="2019" spans="1:9" x14ac:dyDescent="0.25">
      <c r="A2019" t="s">
        <v>26</v>
      </c>
      <c r="B2019" s="1">
        <v>558998</v>
      </c>
      <c r="C2019" s="2">
        <v>45434</v>
      </c>
      <c r="D2019" s="3">
        <f t="shared" si="31"/>
        <v>45434</v>
      </c>
      <c r="E2019" s="1" t="s">
        <v>12</v>
      </c>
      <c r="F2019" s="4" t="s">
        <v>407</v>
      </c>
      <c r="G2019" s="23">
        <v>13.33</v>
      </c>
      <c r="H2019" s="107">
        <v>22100</v>
      </c>
      <c r="I2019" s="107">
        <v>12000</v>
      </c>
    </row>
    <row r="2020" spans="1:9" x14ac:dyDescent="0.25">
      <c r="A2020" t="s">
        <v>25</v>
      </c>
      <c r="B2020" s="1">
        <v>559016</v>
      </c>
      <c r="C2020" s="2">
        <v>45434</v>
      </c>
      <c r="D2020" s="3">
        <f t="shared" si="31"/>
        <v>45434</v>
      </c>
      <c r="E2020" s="1" t="s">
        <v>14</v>
      </c>
      <c r="F2020" s="4" t="s">
        <v>408</v>
      </c>
      <c r="G2020" s="23">
        <v>9.6999999999999993</v>
      </c>
      <c r="H2020" s="107">
        <v>22100</v>
      </c>
      <c r="I2020" s="107">
        <v>12000</v>
      </c>
    </row>
    <row r="2021" spans="1:9" x14ac:dyDescent="0.25">
      <c r="A2021" t="s">
        <v>24</v>
      </c>
      <c r="B2021" s="1">
        <v>559017</v>
      </c>
      <c r="C2021" s="2">
        <v>45434</v>
      </c>
      <c r="D2021" s="3">
        <f t="shared" si="31"/>
        <v>45434</v>
      </c>
      <c r="E2021" s="1" t="s">
        <v>172</v>
      </c>
      <c r="F2021" s="4" t="s">
        <v>409</v>
      </c>
      <c r="G2021" s="23">
        <v>14.7</v>
      </c>
      <c r="H2021" s="107">
        <v>22100</v>
      </c>
      <c r="I2021" s="107">
        <v>12000</v>
      </c>
    </row>
    <row r="2022" spans="1:9" x14ac:dyDescent="0.25">
      <c r="A2022" t="s">
        <v>27</v>
      </c>
      <c r="B2022" s="1">
        <v>559052</v>
      </c>
      <c r="C2022" s="2">
        <v>45434</v>
      </c>
      <c r="D2022" s="3">
        <f t="shared" si="31"/>
        <v>45434</v>
      </c>
      <c r="E2022" s="1" t="s">
        <v>16</v>
      </c>
      <c r="F2022" s="4" t="s">
        <v>410</v>
      </c>
      <c r="G2022" s="23">
        <v>10.37</v>
      </c>
      <c r="H2022" s="107">
        <v>22100</v>
      </c>
      <c r="I2022" s="107">
        <v>12000</v>
      </c>
    </row>
    <row r="2023" spans="1:9" x14ac:dyDescent="0.25">
      <c r="A2023" t="s">
        <v>26</v>
      </c>
      <c r="B2023" s="1">
        <v>559061</v>
      </c>
      <c r="C2023" s="2">
        <v>45434</v>
      </c>
      <c r="D2023" s="3">
        <f t="shared" si="31"/>
        <v>45434</v>
      </c>
      <c r="E2023" s="1" t="s">
        <v>31</v>
      </c>
      <c r="F2023" s="4" t="s">
        <v>247</v>
      </c>
      <c r="G2023" s="23">
        <v>11.39</v>
      </c>
      <c r="H2023" s="107">
        <v>22100</v>
      </c>
      <c r="I2023" s="107">
        <v>12000</v>
      </c>
    </row>
    <row r="2024" spans="1:9" x14ac:dyDescent="0.25">
      <c r="A2024" t="s">
        <v>23</v>
      </c>
      <c r="B2024" s="1">
        <v>559078</v>
      </c>
      <c r="C2024" s="2">
        <v>45434</v>
      </c>
      <c r="D2024" s="3">
        <f t="shared" si="31"/>
        <v>45434</v>
      </c>
      <c r="E2024" s="1" t="s">
        <v>172</v>
      </c>
      <c r="F2024" s="4" t="s">
        <v>134</v>
      </c>
      <c r="G2024" s="23">
        <v>6.02</v>
      </c>
      <c r="H2024" s="107">
        <v>22100</v>
      </c>
      <c r="I2024" s="107">
        <v>12000</v>
      </c>
    </row>
    <row r="2025" spans="1:9" x14ac:dyDescent="0.25">
      <c r="A2025" t="s">
        <v>23</v>
      </c>
      <c r="B2025" s="1">
        <v>559080</v>
      </c>
      <c r="C2025" s="2">
        <v>45434</v>
      </c>
      <c r="D2025" s="3">
        <f t="shared" si="31"/>
        <v>45434</v>
      </c>
      <c r="E2025" s="1" t="s">
        <v>12</v>
      </c>
      <c r="F2025" s="4" t="s">
        <v>411</v>
      </c>
      <c r="G2025" s="23">
        <v>7.91</v>
      </c>
      <c r="H2025" s="107">
        <v>22100</v>
      </c>
      <c r="I2025" s="107">
        <v>12000</v>
      </c>
    </row>
    <row r="2026" spans="1:9" x14ac:dyDescent="0.25">
      <c r="A2026" t="s">
        <v>23</v>
      </c>
      <c r="B2026" s="1">
        <v>559084</v>
      </c>
      <c r="C2026" s="2">
        <v>45434</v>
      </c>
      <c r="D2026" s="3">
        <f t="shared" si="31"/>
        <v>45434</v>
      </c>
      <c r="E2026" s="1" t="s">
        <v>16</v>
      </c>
      <c r="F2026" s="4" t="s">
        <v>412</v>
      </c>
      <c r="G2026" s="23">
        <v>7.95</v>
      </c>
      <c r="H2026" s="107">
        <v>22100</v>
      </c>
      <c r="I2026" s="107">
        <v>12000</v>
      </c>
    </row>
    <row r="2027" spans="1:9" x14ac:dyDescent="0.25">
      <c r="A2027" t="s">
        <v>23</v>
      </c>
      <c r="B2027" s="1">
        <v>559085</v>
      </c>
      <c r="C2027" s="2">
        <v>45434</v>
      </c>
      <c r="D2027" s="3">
        <f t="shared" si="31"/>
        <v>45434</v>
      </c>
      <c r="E2027" s="1" t="s">
        <v>14</v>
      </c>
      <c r="F2027" s="4" t="s">
        <v>413</v>
      </c>
      <c r="G2027" s="23">
        <v>7.3</v>
      </c>
      <c r="H2027" s="107">
        <v>22100</v>
      </c>
      <c r="I2027" s="107">
        <v>12000</v>
      </c>
    </row>
    <row r="2028" spans="1:9" x14ac:dyDescent="0.25">
      <c r="A2028" t="s">
        <v>37</v>
      </c>
      <c r="B2028" s="1">
        <v>559125</v>
      </c>
      <c r="C2028" s="2">
        <v>45435</v>
      </c>
      <c r="D2028" s="3">
        <f t="shared" si="31"/>
        <v>45435</v>
      </c>
      <c r="E2028" s="1" t="s">
        <v>14</v>
      </c>
      <c r="F2028" s="4">
        <v>0.3347222222222222</v>
      </c>
      <c r="G2028" s="23">
        <v>10.81</v>
      </c>
      <c r="H2028" s="107">
        <v>22100</v>
      </c>
      <c r="I2028" s="107">
        <v>12000</v>
      </c>
    </row>
    <row r="2029" spans="1:9" x14ac:dyDescent="0.25">
      <c r="A2029" t="s">
        <v>36</v>
      </c>
      <c r="B2029" s="1">
        <v>559128</v>
      </c>
      <c r="C2029" s="2">
        <v>45435</v>
      </c>
      <c r="D2029" s="3">
        <f t="shared" si="31"/>
        <v>45435</v>
      </c>
      <c r="E2029" s="1" t="s">
        <v>172</v>
      </c>
      <c r="F2029" s="4">
        <v>0.33888888888888891</v>
      </c>
      <c r="G2029" s="23">
        <v>12.14</v>
      </c>
      <c r="H2029" s="107">
        <v>22100</v>
      </c>
      <c r="I2029" s="107">
        <v>12000</v>
      </c>
    </row>
    <row r="2030" spans="1:9" x14ac:dyDescent="0.25">
      <c r="A2030" t="s">
        <v>38</v>
      </c>
      <c r="B2030" s="1">
        <v>559153</v>
      </c>
      <c r="C2030" s="2">
        <v>45435</v>
      </c>
      <c r="D2030" s="3">
        <f t="shared" si="31"/>
        <v>45435</v>
      </c>
      <c r="E2030" s="1" t="s">
        <v>16</v>
      </c>
      <c r="F2030" s="4">
        <v>0.375</v>
      </c>
      <c r="G2030" s="23">
        <v>13.16</v>
      </c>
      <c r="H2030" s="107">
        <v>22100</v>
      </c>
      <c r="I2030" s="107">
        <v>12000</v>
      </c>
    </row>
    <row r="2031" spans="1:9" x14ac:dyDescent="0.25">
      <c r="A2031" t="s">
        <v>39</v>
      </c>
      <c r="B2031" s="1">
        <v>559155</v>
      </c>
      <c r="C2031" s="2">
        <v>45435</v>
      </c>
      <c r="D2031" s="3">
        <f t="shared" si="31"/>
        <v>45435</v>
      </c>
      <c r="E2031" s="1" t="s">
        <v>12</v>
      </c>
      <c r="F2031" s="4">
        <v>0.38055555555555554</v>
      </c>
      <c r="G2031" s="23">
        <v>14.55</v>
      </c>
      <c r="H2031" s="107">
        <v>22100</v>
      </c>
      <c r="I2031" s="107">
        <v>12000</v>
      </c>
    </row>
    <row r="2032" spans="1:9" x14ac:dyDescent="0.25">
      <c r="A2032" t="s">
        <v>36</v>
      </c>
      <c r="B2032" s="1">
        <v>559182</v>
      </c>
      <c r="C2032" s="2">
        <v>45435</v>
      </c>
      <c r="D2032" s="3">
        <f t="shared" si="31"/>
        <v>45435</v>
      </c>
      <c r="E2032" s="1" t="s">
        <v>29</v>
      </c>
      <c r="F2032" s="4">
        <v>0.43611111111111112</v>
      </c>
      <c r="G2032" s="23">
        <v>0.95</v>
      </c>
      <c r="H2032" s="107">
        <v>22100</v>
      </c>
      <c r="I2032" s="107">
        <v>12000</v>
      </c>
    </row>
    <row r="2033" spans="1:9" x14ac:dyDescent="0.25">
      <c r="A2033" t="s">
        <v>66</v>
      </c>
      <c r="B2033" s="1">
        <v>559190</v>
      </c>
      <c r="C2033" s="2">
        <v>45435</v>
      </c>
      <c r="D2033" s="3">
        <f t="shared" si="31"/>
        <v>45435</v>
      </c>
      <c r="E2033" s="1" t="s">
        <v>46</v>
      </c>
      <c r="F2033" s="4">
        <v>0.44791666666666669</v>
      </c>
      <c r="G2033" s="23">
        <v>13.15</v>
      </c>
      <c r="H2033" s="107">
        <v>22100</v>
      </c>
      <c r="I2033" s="107">
        <v>12000</v>
      </c>
    </row>
    <row r="2034" spans="1:9" x14ac:dyDescent="0.25">
      <c r="A2034" t="s">
        <v>37</v>
      </c>
      <c r="B2034" s="1">
        <v>559217</v>
      </c>
      <c r="C2034" s="2">
        <v>45435</v>
      </c>
      <c r="D2034" s="3">
        <f t="shared" si="31"/>
        <v>45435</v>
      </c>
      <c r="E2034" s="1" t="s">
        <v>14</v>
      </c>
      <c r="F2034" s="4">
        <v>0.48680555555555555</v>
      </c>
      <c r="G2034" s="23">
        <v>7.06</v>
      </c>
      <c r="H2034" s="107">
        <v>22100</v>
      </c>
      <c r="I2034" s="107">
        <v>12000</v>
      </c>
    </row>
    <row r="2035" spans="1:9" x14ac:dyDescent="0.25">
      <c r="A2035" t="s">
        <v>36</v>
      </c>
      <c r="B2035" s="1">
        <v>559271</v>
      </c>
      <c r="C2035" s="2">
        <v>45435</v>
      </c>
      <c r="D2035" s="3">
        <f t="shared" si="31"/>
        <v>45435</v>
      </c>
      <c r="E2035" s="1" t="s">
        <v>172</v>
      </c>
      <c r="F2035" s="4">
        <v>0.62708333333333333</v>
      </c>
      <c r="G2035" s="23">
        <v>12.19</v>
      </c>
      <c r="H2035" s="107">
        <v>22100</v>
      </c>
      <c r="I2035" s="107">
        <v>12000</v>
      </c>
    </row>
    <row r="2036" spans="1:9" x14ac:dyDescent="0.25">
      <c r="A2036" t="s">
        <v>38</v>
      </c>
      <c r="B2036" s="1">
        <v>559286</v>
      </c>
      <c r="C2036" s="2">
        <v>45435</v>
      </c>
      <c r="D2036" s="3">
        <f t="shared" si="31"/>
        <v>45435</v>
      </c>
      <c r="E2036" s="1" t="s">
        <v>16</v>
      </c>
      <c r="F2036" s="4">
        <v>0.66597222222222219</v>
      </c>
      <c r="G2036" s="23">
        <v>8.4</v>
      </c>
      <c r="H2036" s="107">
        <v>22100</v>
      </c>
      <c r="I2036" s="107">
        <v>12000</v>
      </c>
    </row>
    <row r="2037" spans="1:9" x14ac:dyDescent="0.25">
      <c r="A2037" t="s">
        <v>39</v>
      </c>
      <c r="B2037" s="1">
        <v>559287</v>
      </c>
      <c r="C2037" s="2">
        <v>45435</v>
      </c>
      <c r="D2037" s="3">
        <f t="shared" si="31"/>
        <v>45435</v>
      </c>
      <c r="E2037" s="1" t="s">
        <v>12</v>
      </c>
      <c r="F2037" s="4">
        <v>0.66597222222222219</v>
      </c>
      <c r="G2037" s="23">
        <v>9.02</v>
      </c>
      <c r="H2037" s="107">
        <v>22100</v>
      </c>
      <c r="I2037" s="107">
        <v>12000</v>
      </c>
    </row>
    <row r="2038" spans="1:9" x14ac:dyDescent="0.25">
      <c r="A2038" t="s">
        <v>23</v>
      </c>
      <c r="B2038" s="1">
        <v>559316</v>
      </c>
      <c r="C2038" s="2">
        <v>45435</v>
      </c>
      <c r="D2038" s="3">
        <f t="shared" si="31"/>
        <v>45435</v>
      </c>
      <c r="E2038" s="1" t="s">
        <v>14</v>
      </c>
      <c r="F2038" s="4">
        <v>0.81388888888888888</v>
      </c>
      <c r="G2038" s="23">
        <v>3.5</v>
      </c>
      <c r="H2038" s="107">
        <v>22100</v>
      </c>
      <c r="I2038" s="107">
        <v>12000</v>
      </c>
    </row>
    <row r="2039" spans="1:9" x14ac:dyDescent="0.25">
      <c r="A2039" t="s">
        <v>17</v>
      </c>
      <c r="B2039" s="1">
        <v>559365</v>
      </c>
      <c r="C2039" s="2">
        <v>45436</v>
      </c>
      <c r="D2039" s="3">
        <f t="shared" si="31"/>
        <v>45436</v>
      </c>
      <c r="E2039" s="1" t="s">
        <v>172</v>
      </c>
      <c r="F2039" s="4">
        <v>0.34375</v>
      </c>
      <c r="G2039" s="23">
        <v>11.93</v>
      </c>
      <c r="H2039" s="107">
        <v>22100</v>
      </c>
      <c r="I2039" s="107">
        <v>12000</v>
      </c>
    </row>
    <row r="2040" spans="1:9" x14ac:dyDescent="0.25">
      <c r="A2040" t="s">
        <v>13</v>
      </c>
      <c r="B2040" s="1">
        <v>559367</v>
      </c>
      <c r="C2040" s="2">
        <v>45436</v>
      </c>
      <c r="D2040" s="3">
        <f t="shared" si="31"/>
        <v>45436</v>
      </c>
      <c r="E2040" s="1" t="s">
        <v>14</v>
      </c>
      <c r="F2040" s="4">
        <v>0.34652777777777777</v>
      </c>
      <c r="G2040" s="23">
        <v>12.74</v>
      </c>
      <c r="H2040" s="107">
        <v>22100</v>
      </c>
      <c r="I2040" s="107">
        <v>12000</v>
      </c>
    </row>
    <row r="2041" spans="1:9" x14ac:dyDescent="0.25">
      <c r="A2041" t="s">
        <v>11</v>
      </c>
      <c r="B2041" s="1">
        <v>559369</v>
      </c>
      <c r="C2041" s="2">
        <v>45436</v>
      </c>
      <c r="D2041" s="3">
        <f t="shared" si="31"/>
        <v>45436</v>
      </c>
      <c r="E2041" s="1" t="s">
        <v>12</v>
      </c>
      <c r="F2041" s="4">
        <v>0.35069444444444442</v>
      </c>
      <c r="G2041" s="23">
        <v>12.72</v>
      </c>
      <c r="H2041" s="107">
        <v>22100</v>
      </c>
      <c r="I2041" s="107">
        <v>12000</v>
      </c>
    </row>
    <row r="2042" spans="1:9" x14ac:dyDescent="0.25">
      <c r="A2042" t="s">
        <v>15</v>
      </c>
      <c r="B2042" s="1">
        <v>559388</v>
      </c>
      <c r="C2042" s="2">
        <v>45436</v>
      </c>
      <c r="D2042" s="3">
        <f t="shared" si="31"/>
        <v>45436</v>
      </c>
      <c r="E2042" s="1" t="s">
        <v>16</v>
      </c>
      <c r="F2042" s="4">
        <v>0.39027777777777778</v>
      </c>
      <c r="G2042" s="23">
        <v>13</v>
      </c>
      <c r="H2042" s="107">
        <v>22100</v>
      </c>
      <c r="I2042" s="107">
        <v>12000</v>
      </c>
    </row>
    <row r="2043" spans="1:9" x14ac:dyDescent="0.25">
      <c r="A2043" t="s">
        <v>11</v>
      </c>
      <c r="B2043" s="1">
        <v>559444</v>
      </c>
      <c r="C2043" s="2">
        <v>45436</v>
      </c>
      <c r="D2043" s="3">
        <f t="shared" si="31"/>
        <v>45436</v>
      </c>
      <c r="E2043" s="1" t="s">
        <v>46</v>
      </c>
      <c r="F2043" s="4">
        <v>0.47708333333333336</v>
      </c>
      <c r="G2043" s="23">
        <v>11.74</v>
      </c>
      <c r="H2043" s="107">
        <v>22100</v>
      </c>
      <c r="I2043" s="107">
        <v>12000</v>
      </c>
    </row>
    <row r="2044" spans="1:9" x14ac:dyDescent="0.25">
      <c r="A2044" t="s">
        <v>17</v>
      </c>
      <c r="B2044" s="1">
        <v>559455</v>
      </c>
      <c r="C2044" s="2">
        <v>45436</v>
      </c>
      <c r="D2044" s="3">
        <f t="shared" si="31"/>
        <v>45436</v>
      </c>
      <c r="E2044" s="1" t="s">
        <v>172</v>
      </c>
      <c r="F2044" s="4">
        <v>0.49236111111111114</v>
      </c>
      <c r="G2044" s="23">
        <v>12.82</v>
      </c>
      <c r="H2044" s="107">
        <v>22100</v>
      </c>
      <c r="I2044" s="107">
        <v>12000</v>
      </c>
    </row>
    <row r="2045" spans="1:9" x14ac:dyDescent="0.25">
      <c r="A2045" t="s">
        <v>13</v>
      </c>
      <c r="B2045" s="1">
        <v>559487</v>
      </c>
      <c r="C2045" s="2">
        <v>45436</v>
      </c>
      <c r="D2045" s="3">
        <f t="shared" si="31"/>
        <v>45436</v>
      </c>
      <c r="E2045" s="1" t="s">
        <v>14</v>
      </c>
      <c r="F2045" s="4">
        <v>0.54236111111111107</v>
      </c>
      <c r="G2045" s="23">
        <v>13.69</v>
      </c>
      <c r="H2045" s="107">
        <v>22100</v>
      </c>
      <c r="I2045" s="107">
        <v>12000</v>
      </c>
    </row>
    <row r="2046" spans="1:9" x14ac:dyDescent="0.25">
      <c r="A2046" t="s">
        <v>11</v>
      </c>
      <c r="B2046" s="1">
        <v>559519</v>
      </c>
      <c r="C2046" s="2">
        <v>45436</v>
      </c>
      <c r="D2046" s="3">
        <f t="shared" si="31"/>
        <v>45436</v>
      </c>
      <c r="E2046" s="1" t="s">
        <v>12</v>
      </c>
      <c r="F2046" s="4">
        <v>0.63749999999999996</v>
      </c>
      <c r="G2046" s="23">
        <v>13.79</v>
      </c>
      <c r="H2046" s="107">
        <v>22100</v>
      </c>
      <c r="I2046" s="107">
        <v>12000</v>
      </c>
    </row>
    <row r="2047" spans="1:9" x14ac:dyDescent="0.25">
      <c r="A2047" t="s">
        <v>15</v>
      </c>
      <c r="B2047" s="1">
        <v>559526</v>
      </c>
      <c r="C2047" s="2">
        <v>45436</v>
      </c>
      <c r="D2047" s="3">
        <f t="shared" si="31"/>
        <v>45436</v>
      </c>
      <c r="E2047" s="1" t="s">
        <v>16</v>
      </c>
      <c r="F2047" s="4">
        <v>0.66874999999999996</v>
      </c>
      <c r="G2047" s="23">
        <v>13.65</v>
      </c>
      <c r="H2047" s="107">
        <v>22100</v>
      </c>
      <c r="I2047" s="107">
        <v>12000</v>
      </c>
    </row>
    <row r="2048" spans="1:9" x14ac:dyDescent="0.25">
      <c r="A2048" t="s">
        <v>15</v>
      </c>
      <c r="B2048" s="1">
        <v>559534</v>
      </c>
      <c r="C2048" s="2">
        <v>45436</v>
      </c>
      <c r="D2048" s="3">
        <f t="shared" si="31"/>
        <v>45436</v>
      </c>
      <c r="E2048" s="1" t="s">
        <v>18</v>
      </c>
      <c r="F2048" s="4">
        <v>0.70138888888888884</v>
      </c>
      <c r="G2048" s="23">
        <v>7.94</v>
      </c>
      <c r="H2048" s="107">
        <v>22100</v>
      </c>
      <c r="I2048" s="107">
        <v>12000</v>
      </c>
    </row>
    <row r="2049" spans="1:9" x14ac:dyDescent="0.25">
      <c r="A2049" t="s">
        <v>23</v>
      </c>
      <c r="B2049" s="1">
        <v>559560</v>
      </c>
      <c r="C2049" s="2">
        <v>45436</v>
      </c>
      <c r="D2049" s="3">
        <f t="shared" ref="D2049:D2112" si="32">+C2049</f>
        <v>45436</v>
      </c>
      <c r="E2049" s="1" t="s">
        <v>44</v>
      </c>
      <c r="F2049" s="4">
        <v>0.86736111111111114</v>
      </c>
      <c r="G2049" s="23">
        <v>7.28</v>
      </c>
      <c r="H2049" s="107">
        <v>22100</v>
      </c>
      <c r="I2049" s="107">
        <v>12000</v>
      </c>
    </row>
    <row r="2050" spans="1:9" x14ac:dyDescent="0.25">
      <c r="A2050" t="s">
        <v>23</v>
      </c>
      <c r="B2050" s="1">
        <v>559561</v>
      </c>
      <c r="C2050" s="2">
        <v>45436</v>
      </c>
      <c r="D2050" s="3">
        <f t="shared" si="32"/>
        <v>45436</v>
      </c>
      <c r="E2050" s="1" t="s">
        <v>21</v>
      </c>
      <c r="F2050" s="4">
        <v>0.89166666666666672</v>
      </c>
      <c r="G2050" s="23">
        <v>8.44</v>
      </c>
      <c r="H2050" s="107">
        <v>22100</v>
      </c>
      <c r="I2050" s="107">
        <v>12000</v>
      </c>
    </row>
    <row r="2051" spans="1:9" x14ac:dyDescent="0.25">
      <c r="A2051" t="s">
        <v>23</v>
      </c>
      <c r="B2051" s="1">
        <v>559562</v>
      </c>
      <c r="C2051" s="2">
        <v>45436</v>
      </c>
      <c r="D2051" s="3">
        <f t="shared" si="32"/>
        <v>45436</v>
      </c>
      <c r="E2051" s="1" t="s">
        <v>14</v>
      </c>
      <c r="F2051" s="4">
        <v>0.89375000000000004</v>
      </c>
      <c r="G2051" s="23">
        <v>7.68</v>
      </c>
      <c r="H2051" s="107">
        <v>22100</v>
      </c>
      <c r="I2051" s="107">
        <v>12000</v>
      </c>
    </row>
    <row r="2052" spans="1:9" x14ac:dyDescent="0.25">
      <c r="A2052" t="s">
        <v>23</v>
      </c>
      <c r="B2052" s="1">
        <v>559563</v>
      </c>
      <c r="C2052" s="2">
        <v>45436</v>
      </c>
      <c r="D2052" s="3">
        <f t="shared" si="32"/>
        <v>45436</v>
      </c>
      <c r="E2052" s="1" t="s">
        <v>12</v>
      </c>
      <c r="F2052" s="4">
        <v>0.89444444444444449</v>
      </c>
      <c r="G2052" s="23">
        <v>8.5500000000000007</v>
      </c>
      <c r="H2052" s="107">
        <v>22100</v>
      </c>
      <c r="I2052" s="107">
        <v>12000</v>
      </c>
    </row>
    <row r="2053" spans="1:9" x14ac:dyDescent="0.25">
      <c r="A2053" t="s">
        <v>45</v>
      </c>
      <c r="B2053" s="1">
        <v>559569</v>
      </c>
      <c r="C2053" s="2">
        <v>45437</v>
      </c>
      <c r="D2053" s="3">
        <f t="shared" si="32"/>
        <v>45437</v>
      </c>
      <c r="E2053" s="1" t="s">
        <v>51</v>
      </c>
      <c r="F2053" s="4">
        <v>1.4583333333333334E-2</v>
      </c>
      <c r="G2053" s="23">
        <v>5.86</v>
      </c>
      <c r="H2053" s="107">
        <v>22100</v>
      </c>
      <c r="I2053" s="107">
        <v>12000</v>
      </c>
    </row>
    <row r="2054" spans="1:9" x14ac:dyDescent="0.25">
      <c r="A2054" t="s">
        <v>45</v>
      </c>
      <c r="B2054" s="1">
        <v>559591</v>
      </c>
      <c r="C2054" s="2">
        <v>45437</v>
      </c>
      <c r="D2054" s="3">
        <f t="shared" si="32"/>
        <v>45437</v>
      </c>
      <c r="E2054" s="1" t="s">
        <v>10</v>
      </c>
      <c r="F2054" s="4">
        <v>0.25694444444444442</v>
      </c>
      <c r="G2054" s="23">
        <v>6.1</v>
      </c>
      <c r="H2054" s="107">
        <v>22100</v>
      </c>
      <c r="I2054" s="107">
        <v>12000</v>
      </c>
    </row>
    <row r="2055" spans="1:9" x14ac:dyDescent="0.25">
      <c r="A2055" t="s">
        <v>24</v>
      </c>
      <c r="B2055" s="1">
        <v>559596</v>
      </c>
      <c r="C2055" s="2">
        <v>45437</v>
      </c>
      <c r="D2055" s="3">
        <f t="shared" si="32"/>
        <v>45437</v>
      </c>
      <c r="E2055" s="1" t="s">
        <v>172</v>
      </c>
      <c r="F2055" s="4">
        <v>0.2722222222222222</v>
      </c>
      <c r="G2055" s="23">
        <v>13.94</v>
      </c>
      <c r="H2055" s="107">
        <v>22100</v>
      </c>
      <c r="I2055" s="107">
        <v>12000</v>
      </c>
    </row>
    <row r="2056" spans="1:9" x14ac:dyDescent="0.25">
      <c r="A2056" t="s">
        <v>25</v>
      </c>
      <c r="B2056" s="1">
        <v>559608</v>
      </c>
      <c r="C2056" s="2">
        <v>45437</v>
      </c>
      <c r="D2056" s="3">
        <f t="shared" si="32"/>
        <v>45437</v>
      </c>
      <c r="E2056" s="1" t="s">
        <v>14</v>
      </c>
      <c r="F2056" s="4">
        <v>0.30208333333333331</v>
      </c>
      <c r="G2056" s="23">
        <v>12.58</v>
      </c>
      <c r="H2056" s="107">
        <v>22100</v>
      </c>
      <c r="I2056" s="107">
        <v>12000</v>
      </c>
    </row>
    <row r="2057" spans="1:9" x14ac:dyDescent="0.25">
      <c r="A2057" t="s">
        <v>27</v>
      </c>
      <c r="B2057" s="1">
        <v>559615</v>
      </c>
      <c r="C2057" s="2">
        <v>45437</v>
      </c>
      <c r="D2057" s="3">
        <f t="shared" si="32"/>
        <v>45437</v>
      </c>
      <c r="E2057" s="1" t="s">
        <v>16</v>
      </c>
      <c r="F2057" s="4">
        <v>0.31944444444444442</v>
      </c>
      <c r="G2057" s="23">
        <v>12.88</v>
      </c>
      <c r="H2057" s="107">
        <v>22100</v>
      </c>
      <c r="I2057" s="107">
        <v>12000</v>
      </c>
    </row>
    <row r="2058" spans="1:9" x14ac:dyDescent="0.25">
      <c r="A2058" t="s">
        <v>26</v>
      </c>
      <c r="B2058" s="1">
        <v>559632</v>
      </c>
      <c r="C2058" s="2">
        <v>45437</v>
      </c>
      <c r="D2058" s="3">
        <f t="shared" si="32"/>
        <v>45437</v>
      </c>
      <c r="E2058" s="1" t="s">
        <v>12</v>
      </c>
      <c r="F2058" s="4">
        <v>0.36875000000000002</v>
      </c>
      <c r="G2058" s="23">
        <v>13.76</v>
      </c>
      <c r="H2058" s="107">
        <v>22100</v>
      </c>
      <c r="I2058" s="107">
        <v>12000</v>
      </c>
    </row>
    <row r="2059" spans="1:9" x14ac:dyDescent="0.25">
      <c r="A2059" t="s">
        <v>24</v>
      </c>
      <c r="B2059" s="1">
        <v>559687</v>
      </c>
      <c r="C2059" s="2">
        <v>45437</v>
      </c>
      <c r="D2059" s="3">
        <f t="shared" si="32"/>
        <v>45437</v>
      </c>
      <c r="E2059" s="1" t="s">
        <v>172</v>
      </c>
      <c r="F2059" s="4">
        <v>0.45416666666666666</v>
      </c>
      <c r="G2059" s="23">
        <v>13.05</v>
      </c>
      <c r="H2059" s="107">
        <v>22100</v>
      </c>
      <c r="I2059" s="107">
        <v>12000</v>
      </c>
    </row>
    <row r="2060" spans="1:9" x14ac:dyDescent="0.25">
      <c r="A2060" t="s">
        <v>25</v>
      </c>
      <c r="B2060" s="1">
        <v>559689</v>
      </c>
      <c r="C2060" s="2">
        <v>45437</v>
      </c>
      <c r="D2060" s="3">
        <f t="shared" si="32"/>
        <v>45437</v>
      </c>
      <c r="E2060" s="1" t="s">
        <v>14</v>
      </c>
      <c r="F2060" s="4">
        <v>0.46111111111111114</v>
      </c>
      <c r="G2060" s="23">
        <v>9.61</v>
      </c>
      <c r="H2060" s="107">
        <v>22100</v>
      </c>
      <c r="I2060" s="107">
        <v>12000</v>
      </c>
    </row>
    <row r="2061" spans="1:9" x14ac:dyDescent="0.25">
      <c r="A2061" t="s">
        <v>24</v>
      </c>
      <c r="B2061" s="1">
        <v>559700</v>
      </c>
      <c r="C2061" s="2">
        <v>45437</v>
      </c>
      <c r="D2061" s="3">
        <f t="shared" si="32"/>
        <v>45437</v>
      </c>
      <c r="E2061" s="1" t="s">
        <v>46</v>
      </c>
      <c r="F2061" s="4">
        <v>0.48194444444444445</v>
      </c>
      <c r="G2061" s="23">
        <v>12.57</v>
      </c>
      <c r="H2061" s="107">
        <v>22100</v>
      </c>
      <c r="I2061" s="107">
        <v>12000</v>
      </c>
    </row>
    <row r="2062" spans="1:9" x14ac:dyDescent="0.25">
      <c r="A2062" t="s">
        <v>27</v>
      </c>
      <c r="B2062" s="1">
        <v>559724</v>
      </c>
      <c r="C2062" s="2">
        <v>45437</v>
      </c>
      <c r="D2062" s="3">
        <f t="shared" si="32"/>
        <v>45437</v>
      </c>
      <c r="E2062" s="1" t="s">
        <v>16</v>
      </c>
      <c r="F2062" s="4">
        <v>0.52361111111111114</v>
      </c>
      <c r="G2062" s="23">
        <v>13.13</v>
      </c>
      <c r="H2062" s="107">
        <v>22100</v>
      </c>
      <c r="I2062" s="107">
        <v>12000</v>
      </c>
    </row>
    <row r="2063" spans="1:9" x14ac:dyDescent="0.25">
      <c r="A2063" t="s">
        <v>26</v>
      </c>
      <c r="B2063" s="1">
        <v>559726</v>
      </c>
      <c r="C2063" s="2">
        <v>45437</v>
      </c>
      <c r="D2063" s="3">
        <f t="shared" si="32"/>
        <v>45437</v>
      </c>
      <c r="E2063" s="1" t="s">
        <v>12</v>
      </c>
      <c r="F2063" s="4">
        <v>0.52638888888888891</v>
      </c>
      <c r="G2063" s="23">
        <v>7.8</v>
      </c>
      <c r="H2063" s="107">
        <v>22100</v>
      </c>
      <c r="I2063" s="107">
        <v>12000</v>
      </c>
    </row>
    <row r="2064" spans="1:9" x14ac:dyDescent="0.25">
      <c r="A2064" t="s">
        <v>23</v>
      </c>
      <c r="B2064" s="1">
        <v>559763</v>
      </c>
      <c r="C2064" s="2">
        <v>45437</v>
      </c>
      <c r="D2064" s="3">
        <f t="shared" si="32"/>
        <v>45437</v>
      </c>
      <c r="E2064" s="1" t="s">
        <v>12</v>
      </c>
      <c r="F2064" s="4">
        <v>0.75138888888888888</v>
      </c>
      <c r="G2064" s="23">
        <v>3.24</v>
      </c>
      <c r="H2064" s="107">
        <v>22100</v>
      </c>
      <c r="I2064" s="107">
        <v>12000</v>
      </c>
    </row>
    <row r="2065" spans="1:9" x14ac:dyDescent="0.25">
      <c r="A2065" t="s">
        <v>9</v>
      </c>
      <c r="B2065" s="1">
        <v>559803</v>
      </c>
      <c r="C2065" s="2">
        <v>45439</v>
      </c>
      <c r="D2065" s="3">
        <f t="shared" si="32"/>
        <v>45439</v>
      </c>
      <c r="E2065" s="1" t="s">
        <v>51</v>
      </c>
      <c r="F2065" s="4">
        <v>0.20555555555555555</v>
      </c>
      <c r="G2065" s="23">
        <v>4.62</v>
      </c>
      <c r="H2065" s="107">
        <v>22100</v>
      </c>
      <c r="I2065" s="107">
        <v>12000</v>
      </c>
    </row>
    <row r="2066" spans="1:9" x14ac:dyDescent="0.25">
      <c r="A2066" t="s">
        <v>36</v>
      </c>
      <c r="B2066" s="1">
        <v>559824</v>
      </c>
      <c r="C2066" s="2">
        <v>45439</v>
      </c>
      <c r="D2066" s="3">
        <f t="shared" si="32"/>
        <v>45439</v>
      </c>
      <c r="E2066" s="1" t="s">
        <v>172</v>
      </c>
      <c r="F2066" s="4">
        <v>0.32500000000000001</v>
      </c>
      <c r="G2066" s="23">
        <v>10.94</v>
      </c>
      <c r="H2066" s="107">
        <v>22100</v>
      </c>
      <c r="I2066" s="107">
        <v>12000</v>
      </c>
    </row>
    <row r="2067" spans="1:9" x14ac:dyDescent="0.25">
      <c r="A2067" t="s">
        <v>37</v>
      </c>
      <c r="B2067" s="1">
        <v>559832</v>
      </c>
      <c r="C2067" s="2">
        <v>45439</v>
      </c>
      <c r="D2067" s="3">
        <f t="shared" si="32"/>
        <v>45439</v>
      </c>
      <c r="E2067" s="1" t="s">
        <v>14</v>
      </c>
      <c r="F2067" s="4">
        <v>0.33750000000000002</v>
      </c>
      <c r="G2067" s="23">
        <v>12.89</v>
      </c>
      <c r="H2067" s="107">
        <v>22100</v>
      </c>
      <c r="I2067" s="107">
        <v>12000</v>
      </c>
    </row>
    <row r="2068" spans="1:9" x14ac:dyDescent="0.25">
      <c r="A2068" t="s">
        <v>38</v>
      </c>
      <c r="B2068" s="1">
        <v>559837</v>
      </c>
      <c r="C2068" s="2">
        <v>45439</v>
      </c>
      <c r="D2068" s="3">
        <f t="shared" si="32"/>
        <v>45439</v>
      </c>
      <c r="E2068" s="1" t="s">
        <v>16</v>
      </c>
      <c r="F2068" s="4">
        <v>0.34930555555555554</v>
      </c>
      <c r="G2068" s="23">
        <v>14.07</v>
      </c>
      <c r="H2068" s="107">
        <v>22100</v>
      </c>
      <c r="I2068" s="107">
        <v>12000</v>
      </c>
    </row>
    <row r="2069" spans="1:9" x14ac:dyDescent="0.25">
      <c r="A2069" t="s">
        <v>39</v>
      </c>
      <c r="B2069" s="1">
        <v>559843</v>
      </c>
      <c r="C2069" s="2">
        <v>45439</v>
      </c>
      <c r="D2069" s="3">
        <f t="shared" si="32"/>
        <v>45439</v>
      </c>
      <c r="E2069" s="1" t="s">
        <v>12</v>
      </c>
      <c r="F2069" s="4">
        <v>0.3576388888888889</v>
      </c>
      <c r="G2069" s="23">
        <v>12.59</v>
      </c>
      <c r="H2069" s="107">
        <v>22100</v>
      </c>
      <c r="I2069" s="107">
        <v>12000</v>
      </c>
    </row>
    <row r="2070" spans="1:9" x14ac:dyDescent="0.25">
      <c r="A2070" t="s">
        <v>36</v>
      </c>
      <c r="B2070" s="1">
        <v>559895</v>
      </c>
      <c r="C2070" s="2">
        <v>45439</v>
      </c>
      <c r="D2070" s="3">
        <f t="shared" si="32"/>
        <v>45439</v>
      </c>
      <c r="E2070" s="1" t="s">
        <v>414</v>
      </c>
      <c r="F2070" s="4">
        <v>0.46180555555555558</v>
      </c>
      <c r="G2070" s="23">
        <v>8.0299999999999994</v>
      </c>
      <c r="H2070" s="107">
        <v>22100</v>
      </c>
      <c r="I2070" s="107">
        <v>12000</v>
      </c>
    </row>
    <row r="2071" spans="1:9" x14ac:dyDescent="0.25">
      <c r="A2071" t="s">
        <v>36</v>
      </c>
      <c r="B2071" s="1">
        <v>559912</v>
      </c>
      <c r="C2071" s="2">
        <v>45439</v>
      </c>
      <c r="D2071" s="3">
        <f t="shared" si="32"/>
        <v>45439</v>
      </c>
      <c r="E2071" s="1" t="s">
        <v>46</v>
      </c>
      <c r="F2071" s="4">
        <v>0.48125000000000001</v>
      </c>
      <c r="G2071" s="23">
        <v>9.1</v>
      </c>
      <c r="H2071" s="107">
        <v>22100</v>
      </c>
      <c r="I2071" s="107">
        <v>12000</v>
      </c>
    </row>
    <row r="2072" spans="1:9" x14ac:dyDescent="0.25">
      <c r="A2072" t="s">
        <v>37</v>
      </c>
      <c r="B2072" s="1">
        <v>559929</v>
      </c>
      <c r="C2072" s="2">
        <v>45439</v>
      </c>
      <c r="D2072" s="3">
        <f t="shared" si="32"/>
        <v>45439</v>
      </c>
      <c r="E2072" s="1" t="s">
        <v>14</v>
      </c>
      <c r="F2072" s="4">
        <v>0.50138888888888888</v>
      </c>
      <c r="G2072" s="23">
        <v>10.52</v>
      </c>
      <c r="H2072" s="107">
        <v>22100</v>
      </c>
      <c r="I2072" s="107">
        <v>12000</v>
      </c>
    </row>
    <row r="2073" spans="1:9" x14ac:dyDescent="0.25">
      <c r="A2073" t="s">
        <v>39</v>
      </c>
      <c r="B2073" s="1">
        <v>559949</v>
      </c>
      <c r="C2073" s="2">
        <v>45439</v>
      </c>
      <c r="D2073" s="3">
        <f t="shared" si="32"/>
        <v>45439</v>
      </c>
      <c r="E2073" s="1" t="s">
        <v>12</v>
      </c>
      <c r="F2073" s="4">
        <v>0.52013888888888893</v>
      </c>
      <c r="G2073" s="23">
        <v>7.51</v>
      </c>
      <c r="H2073" s="107">
        <v>22100</v>
      </c>
      <c r="I2073" s="107">
        <v>12000</v>
      </c>
    </row>
    <row r="2074" spans="1:9" x14ac:dyDescent="0.25">
      <c r="A2074" t="s">
        <v>38</v>
      </c>
      <c r="B2074" s="1">
        <v>559968</v>
      </c>
      <c r="C2074" s="2">
        <v>45439</v>
      </c>
      <c r="D2074" s="3">
        <f t="shared" si="32"/>
        <v>45439</v>
      </c>
      <c r="E2074" s="1" t="s">
        <v>16</v>
      </c>
      <c r="F2074" s="4">
        <v>0.56597222222222221</v>
      </c>
      <c r="G2074" s="23">
        <v>13.83</v>
      </c>
      <c r="H2074" s="107">
        <v>22100</v>
      </c>
      <c r="I2074" s="107">
        <v>12000</v>
      </c>
    </row>
    <row r="2075" spans="1:9" x14ac:dyDescent="0.25">
      <c r="A2075" t="s">
        <v>36</v>
      </c>
      <c r="B2075" s="1">
        <v>560002</v>
      </c>
      <c r="C2075" s="2">
        <v>45439</v>
      </c>
      <c r="D2075" s="3">
        <f t="shared" si="32"/>
        <v>45439</v>
      </c>
      <c r="E2075" s="1" t="s">
        <v>172</v>
      </c>
      <c r="F2075" s="4">
        <v>0.62847222222222221</v>
      </c>
      <c r="G2075" s="23">
        <v>12.04</v>
      </c>
      <c r="H2075" s="107">
        <v>22100</v>
      </c>
      <c r="I2075" s="107">
        <v>12000</v>
      </c>
    </row>
    <row r="2076" spans="1:9" x14ac:dyDescent="0.25">
      <c r="A2076" t="s">
        <v>38</v>
      </c>
      <c r="B2076" s="1">
        <v>560029</v>
      </c>
      <c r="C2076" s="2">
        <v>45439</v>
      </c>
      <c r="D2076" s="3">
        <f t="shared" si="32"/>
        <v>45439</v>
      </c>
      <c r="E2076" s="1" t="s">
        <v>16</v>
      </c>
      <c r="F2076" s="4">
        <v>0.70902777777777781</v>
      </c>
      <c r="G2076" s="23">
        <v>1.87</v>
      </c>
      <c r="H2076" s="107">
        <v>22100</v>
      </c>
      <c r="I2076" s="107">
        <v>12000</v>
      </c>
    </row>
    <row r="2077" spans="1:9" x14ac:dyDescent="0.25">
      <c r="A2077" t="s">
        <v>39</v>
      </c>
      <c r="B2077" s="1">
        <v>560033</v>
      </c>
      <c r="C2077" s="2">
        <v>45439</v>
      </c>
      <c r="D2077" s="3">
        <f t="shared" si="32"/>
        <v>45439</v>
      </c>
      <c r="E2077" s="1" t="s">
        <v>12</v>
      </c>
      <c r="F2077" s="4">
        <v>0.72638888888888886</v>
      </c>
      <c r="G2077" s="23">
        <v>8.3000000000000007</v>
      </c>
      <c r="H2077" s="107">
        <v>22100</v>
      </c>
      <c r="I2077" s="107">
        <v>12000</v>
      </c>
    </row>
    <row r="2078" spans="1:9" x14ac:dyDescent="0.25">
      <c r="A2078" t="s">
        <v>23</v>
      </c>
      <c r="B2078" s="1">
        <v>560067</v>
      </c>
      <c r="C2078" s="2">
        <v>45439</v>
      </c>
      <c r="D2078" s="3">
        <f t="shared" si="32"/>
        <v>45439</v>
      </c>
      <c r="E2078" s="1" t="s">
        <v>61</v>
      </c>
      <c r="F2078" s="4">
        <v>0.87222222222222223</v>
      </c>
      <c r="G2078" s="23">
        <v>9.75</v>
      </c>
      <c r="H2078" s="107">
        <v>22100</v>
      </c>
      <c r="I2078" s="107">
        <v>12000</v>
      </c>
    </row>
    <row r="2079" spans="1:9" x14ac:dyDescent="0.25">
      <c r="A2079" t="s">
        <v>23</v>
      </c>
      <c r="B2079" s="1">
        <v>560068</v>
      </c>
      <c r="C2079" s="2">
        <v>45439</v>
      </c>
      <c r="D2079" s="3">
        <f t="shared" si="32"/>
        <v>45439</v>
      </c>
      <c r="E2079" s="1" t="s">
        <v>378</v>
      </c>
      <c r="F2079" s="4">
        <v>0.89861111111111114</v>
      </c>
      <c r="G2079" s="23">
        <v>10.89</v>
      </c>
      <c r="H2079" s="107">
        <v>22100</v>
      </c>
      <c r="I2079" s="107">
        <v>12000</v>
      </c>
    </row>
    <row r="2080" spans="1:9" x14ac:dyDescent="0.25">
      <c r="A2080" t="s">
        <v>23</v>
      </c>
      <c r="B2080" s="1">
        <v>560069</v>
      </c>
      <c r="C2080" s="2">
        <v>45439</v>
      </c>
      <c r="D2080" s="3">
        <f t="shared" si="32"/>
        <v>45439</v>
      </c>
      <c r="E2080" s="1" t="s">
        <v>44</v>
      </c>
      <c r="F2080" s="4">
        <v>0.90416666666666667</v>
      </c>
      <c r="G2080" s="23">
        <v>9.5500000000000007</v>
      </c>
      <c r="H2080" s="107">
        <v>22100</v>
      </c>
      <c r="I2080" s="107">
        <v>12000</v>
      </c>
    </row>
    <row r="2081" spans="1:9" x14ac:dyDescent="0.25">
      <c r="A2081" t="s">
        <v>23</v>
      </c>
      <c r="B2081" s="1">
        <v>560070</v>
      </c>
      <c r="C2081" s="2">
        <v>45439</v>
      </c>
      <c r="D2081" s="3">
        <f t="shared" si="32"/>
        <v>45439</v>
      </c>
      <c r="E2081" s="1" t="s">
        <v>14</v>
      </c>
      <c r="F2081" s="4">
        <v>0.90486111111111112</v>
      </c>
      <c r="G2081" s="23">
        <v>10.33</v>
      </c>
      <c r="H2081" s="107">
        <v>22100</v>
      </c>
      <c r="I2081" s="107">
        <v>12000</v>
      </c>
    </row>
    <row r="2082" spans="1:9" x14ac:dyDescent="0.25">
      <c r="A2082" t="s">
        <v>13</v>
      </c>
      <c r="B2082" s="1">
        <v>560111</v>
      </c>
      <c r="C2082" s="2">
        <v>45440</v>
      </c>
      <c r="D2082" s="3">
        <f t="shared" si="32"/>
        <v>45440</v>
      </c>
      <c r="E2082" s="1" t="s">
        <v>14</v>
      </c>
      <c r="F2082" s="4">
        <v>0.33402777777777776</v>
      </c>
      <c r="G2082" s="23">
        <v>12.16</v>
      </c>
      <c r="H2082" s="107">
        <v>22100</v>
      </c>
      <c r="I2082" s="107">
        <v>12000</v>
      </c>
    </row>
    <row r="2083" spans="1:9" x14ac:dyDescent="0.25">
      <c r="A2083" t="s">
        <v>15</v>
      </c>
      <c r="B2083" s="1">
        <v>560119</v>
      </c>
      <c r="C2083" s="2">
        <v>45440</v>
      </c>
      <c r="D2083" s="3">
        <f t="shared" si="32"/>
        <v>45440</v>
      </c>
      <c r="E2083" s="1" t="s">
        <v>16</v>
      </c>
      <c r="F2083" s="4">
        <v>0.34305555555555556</v>
      </c>
      <c r="G2083" s="23">
        <v>11.75</v>
      </c>
      <c r="H2083" s="107">
        <v>22100</v>
      </c>
      <c r="I2083" s="107">
        <v>12000</v>
      </c>
    </row>
    <row r="2084" spans="1:9" x14ac:dyDescent="0.25">
      <c r="A2084" t="s">
        <v>11</v>
      </c>
      <c r="B2084" s="1">
        <v>560121</v>
      </c>
      <c r="C2084" s="2">
        <v>45440</v>
      </c>
      <c r="D2084" s="3">
        <f t="shared" si="32"/>
        <v>45440</v>
      </c>
      <c r="E2084" s="1" t="s">
        <v>12</v>
      </c>
      <c r="F2084" s="4">
        <v>0.34652777777777777</v>
      </c>
      <c r="G2084" s="23">
        <v>12.5</v>
      </c>
      <c r="H2084" s="107">
        <v>22100</v>
      </c>
      <c r="I2084" s="107">
        <v>12000</v>
      </c>
    </row>
    <row r="2085" spans="1:9" x14ac:dyDescent="0.25">
      <c r="A2085" t="s">
        <v>17</v>
      </c>
      <c r="B2085" s="1">
        <v>560123</v>
      </c>
      <c r="C2085" s="2">
        <v>45440</v>
      </c>
      <c r="D2085" s="3">
        <f t="shared" si="32"/>
        <v>45440</v>
      </c>
      <c r="E2085" s="1" t="s">
        <v>172</v>
      </c>
      <c r="F2085" s="4">
        <v>0.34791666666666665</v>
      </c>
      <c r="G2085" s="23">
        <v>13.84</v>
      </c>
      <c r="H2085" s="107">
        <v>22100</v>
      </c>
      <c r="I2085" s="107">
        <v>12000</v>
      </c>
    </row>
    <row r="2086" spans="1:9" x14ac:dyDescent="0.25">
      <c r="A2086" t="s">
        <v>19</v>
      </c>
      <c r="B2086" s="1">
        <v>560171</v>
      </c>
      <c r="C2086" s="2">
        <v>45440</v>
      </c>
      <c r="D2086" s="3">
        <f t="shared" si="32"/>
        <v>45440</v>
      </c>
      <c r="E2086" s="1" t="s">
        <v>20</v>
      </c>
      <c r="F2086" s="4">
        <v>0.44791666666666669</v>
      </c>
      <c r="G2086" s="23">
        <v>6.55</v>
      </c>
      <c r="H2086" s="107">
        <v>22100</v>
      </c>
      <c r="I2086" s="107">
        <v>12000</v>
      </c>
    </row>
    <row r="2087" spans="1:9" x14ac:dyDescent="0.25">
      <c r="A2087" t="s">
        <v>17</v>
      </c>
      <c r="B2087" s="1">
        <v>560177</v>
      </c>
      <c r="C2087" s="2">
        <v>45440</v>
      </c>
      <c r="D2087" s="3">
        <f t="shared" si="32"/>
        <v>45440</v>
      </c>
      <c r="E2087" s="1" t="s">
        <v>46</v>
      </c>
      <c r="F2087" s="4">
        <v>0.45624999999999999</v>
      </c>
      <c r="G2087" s="23">
        <v>13.63</v>
      </c>
      <c r="H2087" s="107">
        <v>22100</v>
      </c>
      <c r="I2087" s="107">
        <v>12000</v>
      </c>
    </row>
    <row r="2088" spans="1:9" x14ac:dyDescent="0.25">
      <c r="A2088" t="s">
        <v>17</v>
      </c>
      <c r="B2088" s="1">
        <v>560186</v>
      </c>
      <c r="C2088" s="2">
        <v>45440</v>
      </c>
      <c r="D2088" s="3">
        <f t="shared" si="32"/>
        <v>45440</v>
      </c>
      <c r="E2088" s="1" t="s">
        <v>29</v>
      </c>
      <c r="F2088" s="4">
        <v>0.46180555555555558</v>
      </c>
      <c r="G2088" s="23">
        <v>2.19</v>
      </c>
      <c r="H2088" s="107">
        <v>22100</v>
      </c>
      <c r="I2088" s="107">
        <v>12000</v>
      </c>
    </row>
    <row r="2089" spans="1:9" x14ac:dyDescent="0.25">
      <c r="A2089" t="s">
        <v>13</v>
      </c>
      <c r="B2089" s="1">
        <v>560208</v>
      </c>
      <c r="C2089" s="2">
        <v>45440</v>
      </c>
      <c r="D2089" s="3">
        <f t="shared" si="32"/>
        <v>45440</v>
      </c>
      <c r="E2089" s="1" t="s">
        <v>14</v>
      </c>
      <c r="F2089" s="4">
        <v>0.49236111111111114</v>
      </c>
      <c r="G2089" s="23">
        <v>10.09</v>
      </c>
      <c r="H2089" s="107">
        <v>22100</v>
      </c>
      <c r="I2089" s="107">
        <v>12000</v>
      </c>
    </row>
    <row r="2090" spans="1:9" x14ac:dyDescent="0.25">
      <c r="A2090" t="s">
        <v>17</v>
      </c>
      <c r="B2090" s="1">
        <v>560233</v>
      </c>
      <c r="C2090" s="2">
        <v>45440</v>
      </c>
      <c r="D2090" s="3">
        <f t="shared" si="32"/>
        <v>45440</v>
      </c>
      <c r="E2090" s="1" t="s">
        <v>172</v>
      </c>
      <c r="F2090" s="4">
        <v>0.54374999999999996</v>
      </c>
      <c r="G2090" s="23">
        <v>13.29</v>
      </c>
      <c r="H2090" s="107">
        <v>22100</v>
      </c>
      <c r="I2090" s="107">
        <v>12000</v>
      </c>
    </row>
    <row r="2091" spans="1:9" x14ac:dyDescent="0.25">
      <c r="A2091" t="s">
        <v>11</v>
      </c>
      <c r="B2091" s="1">
        <v>560237</v>
      </c>
      <c r="C2091" s="2">
        <v>45440</v>
      </c>
      <c r="D2091" s="3">
        <f t="shared" si="32"/>
        <v>45440</v>
      </c>
      <c r="E2091" s="1" t="s">
        <v>12</v>
      </c>
      <c r="F2091" s="4">
        <v>0.55972222222222223</v>
      </c>
      <c r="G2091" s="23">
        <v>12.52</v>
      </c>
      <c r="H2091" s="107">
        <v>22100</v>
      </c>
      <c r="I2091" s="107">
        <v>12000</v>
      </c>
    </row>
    <row r="2092" spans="1:9" x14ac:dyDescent="0.25">
      <c r="A2092" t="s">
        <v>15</v>
      </c>
      <c r="B2092" s="1">
        <v>560238</v>
      </c>
      <c r="C2092" s="2">
        <v>45440</v>
      </c>
      <c r="D2092" s="3">
        <f t="shared" si="32"/>
        <v>45440</v>
      </c>
      <c r="E2092" s="1" t="s">
        <v>16</v>
      </c>
      <c r="F2092" s="4">
        <v>0.56874999999999998</v>
      </c>
      <c r="G2092" s="23">
        <v>13.01</v>
      </c>
      <c r="H2092" s="107">
        <v>22100</v>
      </c>
      <c r="I2092" s="107">
        <v>12000</v>
      </c>
    </row>
    <row r="2093" spans="1:9" x14ac:dyDescent="0.25">
      <c r="A2093" t="s">
        <v>13</v>
      </c>
      <c r="B2093" s="1">
        <v>560283</v>
      </c>
      <c r="C2093" s="2">
        <v>45440</v>
      </c>
      <c r="D2093" s="3">
        <f t="shared" si="32"/>
        <v>45440</v>
      </c>
      <c r="E2093" s="1" t="s">
        <v>20</v>
      </c>
      <c r="F2093" s="4">
        <v>0.6791666666666667</v>
      </c>
      <c r="G2093" s="23">
        <v>8.8699999999999992</v>
      </c>
      <c r="H2093" s="107">
        <v>22100</v>
      </c>
      <c r="I2093" s="107">
        <v>12000</v>
      </c>
    </row>
    <row r="2094" spans="1:9" x14ac:dyDescent="0.25">
      <c r="A2094" t="s">
        <v>15</v>
      </c>
      <c r="B2094" s="1">
        <v>560290</v>
      </c>
      <c r="C2094" s="2">
        <v>45440</v>
      </c>
      <c r="D2094" s="3">
        <f t="shared" si="32"/>
        <v>45440</v>
      </c>
      <c r="E2094" s="1" t="s">
        <v>30</v>
      </c>
      <c r="F2094" s="4">
        <v>0.68888888888888888</v>
      </c>
      <c r="G2094" s="23">
        <v>7.33</v>
      </c>
      <c r="H2094" s="107">
        <v>22100</v>
      </c>
      <c r="I2094" s="107">
        <v>12000</v>
      </c>
    </row>
    <row r="2095" spans="1:9" x14ac:dyDescent="0.25">
      <c r="A2095" t="s">
        <v>13</v>
      </c>
      <c r="B2095" s="1">
        <v>560294</v>
      </c>
      <c r="C2095" s="2">
        <v>45440</v>
      </c>
      <c r="D2095" s="3">
        <f t="shared" si="32"/>
        <v>45440</v>
      </c>
      <c r="E2095" s="1" t="s">
        <v>14</v>
      </c>
      <c r="F2095" s="4">
        <v>0.70486111111111116</v>
      </c>
      <c r="G2095" s="23">
        <v>7.93</v>
      </c>
      <c r="H2095" s="107">
        <v>22100</v>
      </c>
      <c r="I2095" s="107">
        <v>12000</v>
      </c>
    </row>
    <row r="2096" spans="1:9" x14ac:dyDescent="0.25">
      <c r="A2096" t="s">
        <v>11</v>
      </c>
      <c r="B2096" s="1">
        <v>560303</v>
      </c>
      <c r="C2096" s="2">
        <v>45440</v>
      </c>
      <c r="D2096" s="3">
        <f t="shared" si="32"/>
        <v>45440</v>
      </c>
      <c r="E2096" s="1" t="s">
        <v>59</v>
      </c>
      <c r="F2096" s="4">
        <v>0.72569444444444442</v>
      </c>
      <c r="G2096" s="23">
        <v>10.89</v>
      </c>
      <c r="H2096" s="107">
        <v>22100</v>
      </c>
      <c r="I2096" s="107">
        <v>12000</v>
      </c>
    </row>
    <row r="2097" spans="1:9" x14ac:dyDescent="0.25">
      <c r="A2097" t="s">
        <v>11</v>
      </c>
      <c r="B2097" s="1">
        <v>560305</v>
      </c>
      <c r="C2097" s="2">
        <v>45440</v>
      </c>
      <c r="D2097" s="3">
        <f t="shared" si="32"/>
        <v>45440</v>
      </c>
      <c r="E2097" s="1" t="s">
        <v>12</v>
      </c>
      <c r="F2097" s="4">
        <v>0.73333333333333328</v>
      </c>
      <c r="G2097" s="23">
        <v>2.1</v>
      </c>
      <c r="H2097" s="107">
        <v>22100</v>
      </c>
      <c r="I2097" s="107">
        <v>12000</v>
      </c>
    </row>
    <row r="2098" spans="1:9" x14ac:dyDescent="0.25">
      <c r="A2098" t="s">
        <v>17</v>
      </c>
      <c r="B2098" s="1">
        <v>560308</v>
      </c>
      <c r="C2098" s="2">
        <v>45440</v>
      </c>
      <c r="D2098" s="3">
        <f t="shared" si="32"/>
        <v>45440</v>
      </c>
      <c r="E2098" s="1" t="s">
        <v>172</v>
      </c>
      <c r="F2098" s="4">
        <v>0.76666666666666672</v>
      </c>
      <c r="G2098" s="23">
        <v>9.3800000000000008</v>
      </c>
      <c r="H2098" s="107">
        <v>22100</v>
      </c>
      <c r="I2098" s="107">
        <v>12000</v>
      </c>
    </row>
    <row r="2099" spans="1:9" x14ac:dyDescent="0.25">
      <c r="A2099" t="s">
        <v>23</v>
      </c>
      <c r="B2099" s="1">
        <v>560314</v>
      </c>
      <c r="C2099" s="2">
        <v>45440</v>
      </c>
      <c r="D2099" s="3">
        <f t="shared" si="32"/>
        <v>45440</v>
      </c>
      <c r="E2099" s="1" t="s">
        <v>345</v>
      </c>
      <c r="F2099" s="4">
        <v>0.7944444444444444</v>
      </c>
      <c r="G2099" s="23">
        <v>5.03</v>
      </c>
      <c r="H2099" s="107">
        <v>22100</v>
      </c>
      <c r="I2099" s="107">
        <v>12000</v>
      </c>
    </row>
    <row r="2100" spans="1:9" x14ac:dyDescent="0.25">
      <c r="A2100" t="s">
        <v>15</v>
      </c>
      <c r="B2100" s="1">
        <v>560315</v>
      </c>
      <c r="C2100" s="2">
        <v>45440</v>
      </c>
      <c r="D2100" s="3">
        <f t="shared" si="32"/>
        <v>45440</v>
      </c>
      <c r="E2100" s="1" t="s">
        <v>16</v>
      </c>
      <c r="F2100" s="4">
        <v>0.79513888888888884</v>
      </c>
      <c r="G2100" s="23">
        <v>10.16</v>
      </c>
      <c r="H2100" s="107">
        <v>22100</v>
      </c>
      <c r="I2100" s="107">
        <v>12000</v>
      </c>
    </row>
    <row r="2101" spans="1:9" x14ac:dyDescent="0.25">
      <c r="A2101" t="s">
        <v>24</v>
      </c>
      <c r="B2101" s="1">
        <v>560385</v>
      </c>
      <c r="C2101" s="2">
        <v>45441</v>
      </c>
      <c r="D2101" s="3">
        <f t="shared" si="32"/>
        <v>45441</v>
      </c>
      <c r="E2101" s="1" t="s">
        <v>172</v>
      </c>
      <c r="F2101" s="4">
        <v>0.31805555555555554</v>
      </c>
      <c r="G2101" s="23">
        <v>13.35</v>
      </c>
      <c r="H2101" s="107">
        <v>22100</v>
      </c>
      <c r="I2101" s="107">
        <v>12000</v>
      </c>
    </row>
    <row r="2102" spans="1:9" x14ac:dyDescent="0.25">
      <c r="A2102" t="s">
        <v>25</v>
      </c>
      <c r="B2102" s="1">
        <v>560388</v>
      </c>
      <c r="C2102" s="2">
        <v>45441</v>
      </c>
      <c r="D2102" s="3">
        <f t="shared" si="32"/>
        <v>45441</v>
      </c>
      <c r="E2102" s="1" t="s">
        <v>14</v>
      </c>
      <c r="F2102" s="4">
        <v>0.32291666666666669</v>
      </c>
      <c r="G2102" s="23">
        <v>12.24</v>
      </c>
      <c r="H2102" s="107">
        <v>22100</v>
      </c>
      <c r="I2102" s="107">
        <v>12000</v>
      </c>
    </row>
    <row r="2103" spans="1:9" x14ac:dyDescent="0.25">
      <c r="A2103" t="s">
        <v>27</v>
      </c>
      <c r="B2103" s="1">
        <v>560393</v>
      </c>
      <c r="C2103" s="2">
        <v>45441</v>
      </c>
      <c r="D2103" s="3">
        <f t="shared" si="32"/>
        <v>45441</v>
      </c>
      <c r="E2103" s="1" t="s">
        <v>16</v>
      </c>
      <c r="F2103" s="4">
        <v>0.33750000000000002</v>
      </c>
      <c r="G2103" s="23">
        <v>13.78</v>
      </c>
      <c r="H2103" s="107">
        <v>22100</v>
      </c>
      <c r="I2103" s="107">
        <v>12000</v>
      </c>
    </row>
    <row r="2104" spans="1:9" x14ac:dyDescent="0.25">
      <c r="A2104" t="s">
        <v>26</v>
      </c>
      <c r="B2104" s="1">
        <v>560415</v>
      </c>
      <c r="C2104" s="2">
        <v>45441</v>
      </c>
      <c r="D2104" s="3">
        <f t="shared" si="32"/>
        <v>45441</v>
      </c>
      <c r="E2104" s="1" t="s">
        <v>47</v>
      </c>
      <c r="F2104" s="4">
        <v>0.39097222222222222</v>
      </c>
      <c r="G2104" s="23">
        <v>7.91</v>
      </c>
      <c r="H2104" s="107">
        <v>22100</v>
      </c>
      <c r="I2104" s="107">
        <v>12000</v>
      </c>
    </row>
    <row r="2105" spans="1:9" x14ac:dyDescent="0.25">
      <c r="A2105" t="s">
        <v>26</v>
      </c>
      <c r="B2105" s="1">
        <v>560420</v>
      </c>
      <c r="C2105" s="2">
        <v>45441</v>
      </c>
      <c r="D2105" s="3">
        <f t="shared" si="32"/>
        <v>45441</v>
      </c>
      <c r="E2105" s="1" t="s">
        <v>12</v>
      </c>
      <c r="F2105" s="4">
        <v>0.39791666666666664</v>
      </c>
      <c r="G2105" s="23">
        <v>13.67</v>
      </c>
      <c r="H2105" s="107">
        <v>22100</v>
      </c>
      <c r="I2105" s="107">
        <v>12000</v>
      </c>
    </row>
    <row r="2106" spans="1:9" x14ac:dyDescent="0.25">
      <c r="A2106" t="s">
        <v>24</v>
      </c>
      <c r="B2106" s="1">
        <v>560445</v>
      </c>
      <c r="C2106" s="2">
        <v>45441</v>
      </c>
      <c r="D2106" s="3">
        <f t="shared" si="32"/>
        <v>45441</v>
      </c>
      <c r="E2106" s="1" t="s">
        <v>18</v>
      </c>
      <c r="F2106" s="4">
        <v>0.43680555555555556</v>
      </c>
      <c r="G2106" s="23">
        <v>13.77</v>
      </c>
      <c r="H2106" s="107">
        <v>22100</v>
      </c>
      <c r="I2106" s="107">
        <v>12000</v>
      </c>
    </row>
    <row r="2107" spans="1:9" x14ac:dyDescent="0.25">
      <c r="A2107" t="s">
        <v>27</v>
      </c>
      <c r="B2107" s="1">
        <v>560506</v>
      </c>
      <c r="C2107" s="2">
        <v>45441</v>
      </c>
      <c r="D2107" s="3">
        <f t="shared" si="32"/>
        <v>45441</v>
      </c>
      <c r="E2107" s="1" t="s">
        <v>16</v>
      </c>
      <c r="F2107" s="4">
        <v>0.56666666666666665</v>
      </c>
      <c r="G2107" s="23">
        <v>14.24</v>
      </c>
      <c r="H2107" s="107">
        <v>22100</v>
      </c>
      <c r="I2107" s="107">
        <v>12000</v>
      </c>
    </row>
    <row r="2108" spans="1:9" x14ac:dyDescent="0.25">
      <c r="A2108" t="s">
        <v>27</v>
      </c>
      <c r="B2108" s="1">
        <v>560510</v>
      </c>
      <c r="C2108" s="2">
        <v>45441</v>
      </c>
      <c r="D2108" s="3">
        <f t="shared" si="32"/>
        <v>45441</v>
      </c>
      <c r="E2108" s="1" t="s">
        <v>30</v>
      </c>
      <c r="F2108" s="4">
        <v>0.57152777777777775</v>
      </c>
      <c r="G2108" s="23">
        <v>5.85</v>
      </c>
      <c r="H2108" s="107">
        <v>22100</v>
      </c>
      <c r="I2108" s="107">
        <v>12000</v>
      </c>
    </row>
    <row r="2109" spans="1:9" x14ac:dyDescent="0.25">
      <c r="A2109" t="s">
        <v>25</v>
      </c>
      <c r="B2109" s="1">
        <v>560514</v>
      </c>
      <c r="C2109" s="2">
        <v>45441</v>
      </c>
      <c r="D2109" s="3">
        <f t="shared" si="32"/>
        <v>45441</v>
      </c>
      <c r="E2109" s="1" t="s">
        <v>14</v>
      </c>
      <c r="F2109" s="4">
        <v>0.57986111111111116</v>
      </c>
      <c r="G2109" s="23">
        <v>12.48</v>
      </c>
      <c r="H2109" s="107">
        <v>22100</v>
      </c>
      <c r="I2109" s="107">
        <v>12000</v>
      </c>
    </row>
    <row r="2110" spans="1:9" x14ac:dyDescent="0.25">
      <c r="A2110" t="s">
        <v>24</v>
      </c>
      <c r="B2110" s="1">
        <v>560517</v>
      </c>
      <c r="C2110" s="2">
        <v>45441</v>
      </c>
      <c r="D2110" s="3">
        <f t="shared" si="32"/>
        <v>45441</v>
      </c>
      <c r="E2110" s="1" t="s">
        <v>172</v>
      </c>
      <c r="F2110" s="4">
        <v>0.58194444444444449</v>
      </c>
      <c r="G2110" s="23">
        <v>14.85</v>
      </c>
      <c r="H2110" s="107">
        <v>22100</v>
      </c>
      <c r="I2110" s="107">
        <v>12000</v>
      </c>
    </row>
    <row r="2111" spans="1:9" x14ac:dyDescent="0.25">
      <c r="A2111" t="s">
        <v>26</v>
      </c>
      <c r="B2111" s="1">
        <v>560527</v>
      </c>
      <c r="C2111" s="2">
        <v>45441</v>
      </c>
      <c r="D2111" s="3">
        <f t="shared" si="32"/>
        <v>45441</v>
      </c>
      <c r="E2111" s="1" t="s">
        <v>12</v>
      </c>
      <c r="F2111" s="4">
        <v>0.6</v>
      </c>
      <c r="G2111" s="23">
        <v>13.12</v>
      </c>
      <c r="H2111" s="107">
        <v>22100</v>
      </c>
      <c r="I2111" s="107">
        <v>12000</v>
      </c>
    </row>
    <row r="2112" spans="1:9" x14ac:dyDescent="0.25">
      <c r="A2112" t="s">
        <v>24</v>
      </c>
      <c r="B2112" s="1">
        <v>560563</v>
      </c>
      <c r="C2112" s="2">
        <v>45441</v>
      </c>
      <c r="D2112" s="3">
        <f t="shared" si="32"/>
        <v>45441</v>
      </c>
      <c r="E2112" s="1" t="s">
        <v>18</v>
      </c>
      <c r="F2112" s="4">
        <v>0.69166666666666665</v>
      </c>
      <c r="G2112" s="23">
        <v>14.2</v>
      </c>
      <c r="H2112" s="107">
        <v>22100</v>
      </c>
      <c r="I2112" s="107">
        <v>12000</v>
      </c>
    </row>
    <row r="2113" spans="1:9" x14ac:dyDescent="0.25">
      <c r="A2113" t="s">
        <v>23</v>
      </c>
      <c r="B2113" s="1">
        <v>560604</v>
      </c>
      <c r="C2113" s="2">
        <v>45441</v>
      </c>
      <c r="D2113" s="3">
        <f t="shared" ref="D2113:D2176" si="33">+C2113</f>
        <v>45441</v>
      </c>
      <c r="E2113" s="1" t="s">
        <v>172</v>
      </c>
      <c r="F2113" s="4">
        <v>0.86944444444444446</v>
      </c>
      <c r="G2113" s="23">
        <v>6.65</v>
      </c>
      <c r="H2113" s="107">
        <v>22100</v>
      </c>
      <c r="I2113" s="107">
        <v>12000</v>
      </c>
    </row>
    <row r="2114" spans="1:9" x14ac:dyDescent="0.25">
      <c r="A2114" t="s">
        <v>23</v>
      </c>
      <c r="B2114" s="1">
        <v>560605</v>
      </c>
      <c r="C2114" s="2">
        <v>45441</v>
      </c>
      <c r="D2114" s="3">
        <f t="shared" si="33"/>
        <v>45441</v>
      </c>
      <c r="E2114" s="1" t="s">
        <v>43</v>
      </c>
      <c r="F2114" s="4">
        <v>0.87013888888888891</v>
      </c>
      <c r="G2114" s="23">
        <v>7.58</v>
      </c>
      <c r="H2114" s="107">
        <v>22100</v>
      </c>
      <c r="I2114" s="107">
        <v>12000</v>
      </c>
    </row>
    <row r="2115" spans="1:9" x14ac:dyDescent="0.25">
      <c r="A2115" t="s">
        <v>23</v>
      </c>
      <c r="B2115" s="1">
        <v>560606</v>
      </c>
      <c r="C2115" s="2">
        <v>45441</v>
      </c>
      <c r="D2115" s="3">
        <f t="shared" si="33"/>
        <v>45441</v>
      </c>
      <c r="E2115" s="1" t="s">
        <v>16</v>
      </c>
      <c r="F2115" s="4">
        <v>0.88124999999999998</v>
      </c>
      <c r="G2115" s="23">
        <v>7.67</v>
      </c>
      <c r="H2115" s="107">
        <v>22100</v>
      </c>
      <c r="I2115" s="107">
        <v>12000</v>
      </c>
    </row>
    <row r="2116" spans="1:9" x14ac:dyDescent="0.25">
      <c r="A2116" t="s">
        <v>23</v>
      </c>
      <c r="B2116" s="1">
        <v>560607</v>
      </c>
      <c r="C2116" s="2">
        <v>45441</v>
      </c>
      <c r="D2116" s="3">
        <f t="shared" si="33"/>
        <v>45441</v>
      </c>
      <c r="E2116" s="1" t="s">
        <v>12</v>
      </c>
      <c r="F2116" s="4">
        <v>0.88541666666666663</v>
      </c>
      <c r="G2116" s="23">
        <v>7.13</v>
      </c>
      <c r="H2116" s="107">
        <v>22100</v>
      </c>
      <c r="I2116" s="107">
        <v>12000</v>
      </c>
    </row>
    <row r="2117" spans="1:9" x14ac:dyDescent="0.25">
      <c r="A2117" t="s">
        <v>37</v>
      </c>
      <c r="B2117" s="1">
        <v>560648</v>
      </c>
      <c r="C2117" s="2">
        <v>45442</v>
      </c>
      <c r="D2117" s="3">
        <f t="shared" si="33"/>
        <v>45442</v>
      </c>
      <c r="E2117" s="1" t="s">
        <v>14</v>
      </c>
      <c r="F2117" s="4">
        <v>0.33194444444444443</v>
      </c>
      <c r="G2117" s="111">
        <v>12.14</v>
      </c>
      <c r="H2117" s="107">
        <v>22100</v>
      </c>
      <c r="I2117" s="107">
        <v>12000</v>
      </c>
    </row>
    <row r="2118" spans="1:9" x14ac:dyDescent="0.25">
      <c r="A2118" t="s">
        <v>36</v>
      </c>
      <c r="B2118" s="1">
        <v>560652</v>
      </c>
      <c r="C2118" s="2">
        <v>45442</v>
      </c>
      <c r="D2118" s="3">
        <f t="shared" si="33"/>
        <v>45442</v>
      </c>
      <c r="E2118" s="1" t="s">
        <v>172</v>
      </c>
      <c r="F2118" s="4">
        <v>0.34027777777777779</v>
      </c>
      <c r="G2118" s="111">
        <v>11.43</v>
      </c>
      <c r="H2118" s="107">
        <v>22100</v>
      </c>
      <c r="I2118" s="107">
        <v>12000</v>
      </c>
    </row>
    <row r="2119" spans="1:9" x14ac:dyDescent="0.25">
      <c r="A2119" t="s">
        <v>38</v>
      </c>
      <c r="B2119" s="1">
        <v>560671</v>
      </c>
      <c r="C2119" s="2">
        <v>45442</v>
      </c>
      <c r="D2119" s="3">
        <f t="shared" si="33"/>
        <v>45442</v>
      </c>
      <c r="E2119" s="1" t="s">
        <v>16</v>
      </c>
      <c r="F2119" s="4">
        <v>0.36736111111111114</v>
      </c>
      <c r="G2119" s="111">
        <v>13.34</v>
      </c>
      <c r="H2119" s="107">
        <v>22100</v>
      </c>
      <c r="I2119" s="107">
        <v>12000</v>
      </c>
    </row>
    <row r="2120" spans="1:9" x14ac:dyDescent="0.25">
      <c r="A2120" t="s">
        <v>39</v>
      </c>
      <c r="B2120" s="1">
        <v>560673</v>
      </c>
      <c r="C2120" s="2">
        <v>45442</v>
      </c>
      <c r="D2120" s="3">
        <f t="shared" si="33"/>
        <v>45442</v>
      </c>
      <c r="E2120" s="1" t="s">
        <v>12</v>
      </c>
      <c r="F2120" s="4">
        <v>0.37291666666666667</v>
      </c>
      <c r="G2120" s="111">
        <v>12.64</v>
      </c>
      <c r="H2120" s="107">
        <v>22100</v>
      </c>
      <c r="I2120" s="107">
        <v>12000</v>
      </c>
    </row>
    <row r="2121" spans="1:9" x14ac:dyDescent="0.25">
      <c r="A2121" t="s">
        <v>66</v>
      </c>
      <c r="B2121" s="1">
        <v>560740</v>
      </c>
      <c r="C2121" s="2">
        <v>45442</v>
      </c>
      <c r="D2121" s="3">
        <f t="shared" si="33"/>
        <v>45442</v>
      </c>
      <c r="E2121" s="1" t="s">
        <v>378</v>
      </c>
      <c r="F2121" s="4">
        <v>0.51736111111111116</v>
      </c>
      <c r="G2121" s="112">
        <v>9.4700000000000006</v>
      </c>
      <c r="H2121" s="107">
        <v>22100</v>
      </c>
      <c r="I2121" s="107">
        <v>12000</v>
      </c>
    </row>
    <row r="2122" spans="1:9" x14ac:dyDescent="0.25">
      <c r="A2122" t="s">
        <v>37</v>
      </c>
      <c r="B2122" s="1">
        <v>560757</v>
      </c>
      <c r="C2122" s="2">
        <v>45442</v>
      </c>
      <c r="D2122" s="3">
        <f t="shared" si="33"/>
        <v>45442</v>
      </c>
      <c r="E2122" s="1" t="s">
        <v>14</v>
      </c>
      <c r="F2122" s="4">
        <v>0.53749999999999998</v>
      </c>
      <c r="G2122" s="111">
        <v>10.94</v>
      </c>
      <c r="H2122" s="107">
        <v>22100</v>
      </c>
      <c r="I2122" s="107">
        <v>12000</v>
      </c>
    </row>
    <row r="2123" spans="1:9" x14ac:dyDescent="0.25">
      <c r="A2123" t="s">
        <v>66</v>
      </c>
      <c r="B2123" s="1">
        <v>560763</v>
      </c>
      <c r="C2123" s="2">
        <v>45442</v>
      </c>
      <c r="D2123" s="3">
        <f t="shared" si="33"/>
        <v>45442</v>
      </c>
      <c r="E2123" s="1" t="s">
        <v>18</v>
      </c>
      <c r="F2123" s="4">
        <v>0.56041666666666667</v>
      </c>
      <c r="G2123" s="111">
        <v>11.04</v>
      </c>
      <c r="H2123" s="107">
        <v>22100</v>
      </c>
      <c r="I2123" s="107">
        <v>12000</v>
      </c>
    </row>
    <row r="2124" spans="1:9" x14ac:dyDescent="0.25">
      <c r="A2124" t="s">
        <v>66</v>
      </c>
      <c r="B2124" s="1">
        <v>560790</v>
      </c>
      <c r="C2124" s="2">
        <v>45442</v>
      </c>
      <c r="D2124" s="3">
        <f t="shared" si="33"/>
        <v>45442</v>
      </c>
      <c r="E2124" s="1" t="s">
        <v>29</v>
      </c>
      <c r="F2124" s="4">
        <v>0.62777777777777777</v>
      </c>
      <c r="G2124" s="111">
        <v>0.53</v>
      </c>
      <c r="H2124" s="107">
        <v>22100</v>
      </c>
      <c r="I2124" s="107">
        <v>12000</v>
      </c>
    </row>
    <row r="2125" spans="1:9" x14ac:dyDescent="0.25">
      <c r="A2125" t="s">
        <v>36</v>
      </c>
      <c r="B2125" s="1">
        <v>560792</v>
      </c>
      <c r="C2125" s="2">
        <v>45442</v>
      </c>
      <c r="D2125" s="3">
        <f t="shared" si="33"/>
        <v>45442</v>
      </c>
      <c r="E2125" s="1" t="s">
        <v>172</v>
      </c>
      <c r="F2125" s="4">
        <v>0.6333333333333333</v>
      </c>
      <c r="G2125" s="111">
        <v>11.42</v>
      </c>
      <c r="H2125" s="107">
        <v>22100</v>
      </c>
      <c r="I2125" s="107">
        <v>12000</v>
      </c>
    </row>
    <row r="2126" spans="1:9" x14ac:dyDescent="0.25">
      <c r="A2126" t="s">
        <v>38</v>
      </c>
      <c r="B2126" s="1">
        <v>560816</v>
      </c>
      <c r="C2126" s="2">
        <v>45442</v>
      </c>
      <c r="D2126" s="3">
        <f t="shared" si="33"/>
        <v>45442</v>
      </c>
      <c r="E2126" s="1" t="s">
        <v>16</v>
      </c>
      <c r="F2126" s="4">
        <v>0.69791666666666663</v>
      </c>
      <c r="G2126" s="111">
        <v>10.44</v>
      </c>
      <c r="H2126" s="107">
        <v>22100</v>
      </c>
      <c r="I2126" s="107">
        <v>12000</v>
      </c>
    </row>
    <row r="2127" spans="1:9" x14ac:dyDescent="0.25">
      <c r="A2127" t="s">
        <v>39</v>
      </c>
      <c r="B2127" s="1">
        <v>560817</v>
      </c>
      <c r="C2127" s="2">
        <v>45442</v>
      </c>
      <c r="D2127" s="3">
        <f t="shared" si="33"/>
        <v>45442</v>
      </c>
      <c r="E2127" s="1" t="s">
        <v>12</v>
      </c>
      <c r="F2127" s="4">
        <v>0.7</v>
      </c>
      <c r="G2127" s="113">
        <v>9.99</v>
      </c>
      <c r="H2127" s="107">
        <v>22100</v>
      </c>
      <c r="I2127" s="107">
        <v>12000</v>
      </c>
    </row>
    <row r="2128" spans="1:9" x14ac:dyDescent="0.25">
      <c r="A2128" t="s">
        <v>23</v>
      </c>
      <c r="B2128" s="1">
        <v>560835</v>
      </c>
      <c r="C2128" s="2">
        <v>45442</v>
      </c>
      <c r="D2128" s="3">
        <f t="shared" si="33"/>
        <v>45442</v>
      </c>
      <c r="E2128" s="1" t="s">
        <v>14</v>
      </c>
      <c r="F2128" s="4">
        <v>0.78125</v>
      </c>
      <c r="G2128" s="113">
        <v>3.65</v>
      </c>
      <c r="H2128" s="107">
        <v>22100</v>
      </c>
      <c r="I2128" s="107">
        <v>12000</v>
      </c>
    </row>
    <row r="2129" spans="1:9" x14ac:dyDescent="0.25">
      <c r="A2129" t="s">
        <v>66</v>
      </c>
      <c r="B2129" s="1">
        <v>560840</v>
      </c>
      <c r="C2129" s="2">
        <v>45442</v>
      </c>
      <c r="D2129" s="3">
        <f t="shared" si="33"/>
        <v>45442</v>
      </c>
      <c r="E2129" s="1" t="s">
        <v>31</v>
      </c>
      <c r="F2129" s="4">
        <v>0.79374999999999996</v>
      </c>
      <c r="G2129" s="113">
        <v>8.06</v>
      </c>
      <c r="H2129" s="107">
        <v>22100</v>
      </c>
      <c r="I2129" s="107">
        <v>12000</v>
      </c>
    </row>
    <row r="2130" spans="1:9" x14ac:dyDescent="0.25">
      <c r="A2130" t="s">
        <v>66</v>
      </c>
      <c r="B2130" s="1">
        <v>560841</v>
      </c>
      <c r="C2130" s="2">
        <v>45442</v>
      </c>
      <c r="D2130" s="3">
        <f t="shared" si="33"/>
        <v>45442</v>
      </c>
      <c r="E2130" s="1" t="s">
        <v>378</v>
      </c>
      <c r="F2130" s="4">
        <v>0.79583333333333328</v>
      </c>
      <c r="G2130" s="113">
        <v>7.26</v>
      </c>
      <c r="H2130" s="107">
        <v>22100</v>
      </c>
      <c r="I2130" s="107">
        <v>12000</v>
      </c>
    </row>
    <row r="2131" spans="1:9" x14ac:dyDescent="0.25">
      <c r="A2131" t="s">
        <v>11</v>
      </c>
      <c r="B2131" s="1">
        <v>560888</v>
      </c>
      <c r="C2131" s="2">
        <v>45443</v>
      </c>
      <c r="D2131" s="3">
        <f t="shared" si="33"/>
        <v>45443</v>
      </c>
      <c r="E2131" s="1" t="s">
        <v>12</v>
      </c>
      <c r="F2131" s="4">
        <v>0.33124999999999999</v>
      </c>
      <c r="G2131" s="113">
        <v>12.16</v>
      </c>
      <c r="H2131" s="107">
        <v>22100</v>
      </c>
      <c r="I2131" s="107">
        <v>12000</v>
      </c>
    </row>
    <row r="2132" spans="1:9" x14ac:dyDescent="0.25">
      <c r="A2132" t="s">
        <v>13</v>
      </c>
      <c r="B2132" s="1">
        <v>560892</v>
      </c>
      <c r="C2132" s="2">
        <v>45443</v>
      </c>
      <c r="D2132" s="3">
        <f t="shared" si="33"/>
        <v>45443</v>
      </c>
      <c r="E2132" s="1" t="s">
        <v>14</v>
      </c>
      <c r="F2132" s="4">
        <v>0.33958333333333335</v>
      </c>
      <c r="G2132" s="113">
        <v>12.45</v>
      </c>
      <c r="H2132" s="107">
        <v>22100</v>
      </c>
      <c r="I2132" s="107">
        <v>12000</v>
      </c>
    </row>
    <row r="2133" spans="1:9" x14ac:dyDescent="0.25">
      <c r="A2133" t="s">
        <v>15</v>
      </c>
      <c r="B2133" s="1">
        <v>560898</v>
      </c>
      <c r="C2133" s="2">
        <v>45443</v>
      </c>
      <c r="D2133" s="3">
        <f t="shared" si="33"/>
        <v>45443</v>
      </c>
      <c r="E2133" s="1" t="s">
        <v>16</v>
      </c>
      <c r="F2133" s="4">
        <v>0.3527777777777778</v>
      </c>
      <c r="G2133" s="113">
        <v>11.82</v>
      </c>
      <c r="H2133" s="107">
        <v>22100</v>
      </c>
      <c r="I2133" s="107">
        <v>12000</v>
      </c>
    </row>
    <row r="2134" spans="1:9" x14ac:dyDescent="0.25">
      <c r="A2134" t="s">
        <v>17</v>
      </c>
      <c r="B2134" s="1">
        <v>560909</v>
      </c>
      <c r="C2134" s="2">
        <v>45443</v>
      </c>
      <c r="D2134" s="3">
        <f t="shared" si="33"/>
        <v>45443</v>
      </c>
      <c r="E2134" s="1" t="s">
        <v>172</v>
      </c>
      <c r="F2134" s="4">
        <v>0.37430555555555556</v>
      </c>
      <c r="G2134" s="113">
        <v>13.8</v>
      </c>
      <c r="H2134" s="107">
        <v>22100</v>
      </c>
      <c r="I2134" s="107">
        <v>12000</v>
      </c>
    </row>
    <row r="2135" spans="1:9" x14ac:dyDescent="0.25">
      <c r="A2135" t="s">
        <v>15</v>
      </c>
      <c r="B2135" s="1">
        <v>560976</v>
      </c>
      <c r="C2135" s="2">
        <v>45443</v>
      </c>
      <c r="D2135" s="3">
        <f t="shared" si="33"/>
        <v>45443</v>
      </c>
      <c r="E2135" s="1" t="s">
        <v>20</v>
      </c>
      <c r="F2135" s="4">
        <v>0.4909722222222222</v>
      </c>
      <c r="G2135" s="113">
        <v>8.89</v>
      </c>
      <c r="H2135" s="107">
        <v>22100</v>
      </c>
      <c r="I2135" s="107">
        <v>12000</v>
      </c>
    </row>
    <row r="2136" spans="1:9" x14ac:dyDescent="0.25">
      <c r="A2136" t="s">
        <v>17</v>
      </c>
      <c r="B2136" s="1">
        <v>560992</v>
      </c>
      <c r="C2136" s="2">
        <v>45443</v>
      </c>
      <c r="D2136" s="3">
        <f t="shared" si="33"/>
        <v>45443</v>
      </c>
      <c r="E2136" s="1" t="s">
        <v>29</v>
      </c>
      <c r="F2136" s="4">
        <v>0.52083333333333337</v>
      </c>
      <c r="G2136" s="113">
        <v>1.36</v>
      </c>
      <c r="H2136" s="107">
        <v>22100</v>
      </c>
      <c r="I2136" s="107">
        <v>12000</v>
      </c>
    </row>
    <row r="2137" spans="1:9" x14ac:dyDescent="0.25">
      <c r="A2137" t="s">
        <v>13</v>
      </c>
      <c r="B2137" s="1">
        <v>561013</v>
      </c>
      <c r="C2137" s="2">
        <v>45443</v>
      </c>
      <c r="D2137" s="3">
        <f t="shared" si="33"/>
        <v>45443</v>
      </c>
      <c r="E2137" s="1" t="s">
        <v>14</v>
      </c>
      <c r="F2137" s="4">
        <v>0.55486111111111114</v>
      </c>
      <c r="G2137" s="113">
        <v>14.39</v>
      </c>
      <c r="H2137" s="107">
        <v>22100</v>
      </c>
      <c r="I2137" s="107">
        <v>12000</v>
      </c>
    </row>
    <row r="2138" spans="1:9" x14ac:dyDescent="0.25">
      <c r="A2138" t="s">
        <v>17</v>
      </c>
      <c r="B2138" s="1">
        <v>561020</v>
      </c>
      <c r="C2138" s="2">
        <v>45443</v>
      </c>
      <c r="D2138" s="3">
        <f t="shared" si="33"/>
        <v>45443</v>
      </c>
      <c r="E2138" s="1" t="s">
        <v>172</v>
      </c>
      <c r="F2138" s="4">
        <v>0.56874999999999998</v>
      </c>
      <c r="G2138" s="113">
        <v>9.92</v>
      </c>
      <c r="H2138" s="107">
        <v>22100</v>
      </c>
      <c r="I2138" s="107">
        <v>12000</v>
      </c>
    </row>
    <row r="2139" spans="1:9" x14ac:dyDescent="0.25">
      <c r="A2139" t="s">
        <v>17</v>
      </c>
      <c r="B2139" s="1">
        <v>561024</v>
      </c>
      <c r="C2139" s="2">
        <v>45443</v>
      </c>
      <c r="D2139" s="3">
        <f t="shared" si="33"/>
        <v>45443</v>
      </c>
      <c r="E2139" s="1" t="s">
        <v>30</v>
      </c>
      <c r="F2139" s="4">
        <v>0.5854166666666667</v>
      </c>
      <c r="G2139" s="113">
        <v>8.5399999999999991</v>
      </c>
      <c r="H2139" s="107">
        <v>22100</v>
      </c>
      <c r="I2139" s="107">
        <v>12000</v>
      </c>
    </row>
    <row r="2140" spans="1:9" x14ac:dyDescent="0.25">
      <c r="A2140" t="s">
        <v>15</v>
      </c>
      <c r="B2140" s="1">
        <v>561038</v>
      </c>
      <c r="C2140" s="2">
        <v>45443</v>
      </c>
      <c r="D2140" s="3">
        <f t="shared" si="33"/>
        <v>45443</v>
      </c>
      <c r="E2140" s="1" t="s">
        <v>16</v>
      </c>
      <c r="F2140" s="4">
        <v>0.60555555555555551</v>
      </c>
      <c r="G2140" s="113">
        <v>11.51</v>
      </c>
      <c r="H2140" s="107">
        <v>22100</v>
      </c>
      <c r="I2140" s="107">
        <v>12000</v>
      </c>
    </row>
    <row r="2141" spans="1:9" x14ac:dyDescent="0.25">
      <c r="A2141" t="s">
        <v>11</v>
      </c>
      <c r="B2141" s="1">
        <v>561048</v>
      </c>
      <c r="C2141" s="2">
        <v>45443</v>
      </c>
      <c r="D2141" s="3">
        <f t="shared" si="33"/>
        <v>45443</v>
      </c>
      <c r="E2141" s="1" t="s">
        <v>20</v>
      </c>
      <c r="F2141" s="4">
        <v>0.6430555555555556</v>
      </c>
      <c r="G2141" s="113">
        <v>4.0599999999999996</v>
      </c>
      <c r="H2141" s="107">
        <v>22100</v>
      </c>
      <c r="I2141" s="107">
        <v>12000</v>
      </c>
    </row>
    <row r="2142" spans="1:9" x14ac:dyDescent="0.25">
      <c r="A2142" t="s">
        <v>11</v>
      </c>
      <c r="B2142" s="1">
        <v>561049</v>
      </c>
      <c r="C2142" s="2">
        <v>45443</v>
      </c>
      <c r="D2142" s="3">
        <f t="shared" si="33"/>
        <v>45443</v>
      </c>
      <c r="E2142" s="1" t="s">
        <v>12</v>
      </c>
      <c r="F2142" s="4">
        <v>0.64444444444444449</v>
      </c>
      <c r="G2142" s="23">
        <v>12.65</v>
      </c>
      <c r="H2142" s="107">
        <v>22100</v>
      </c>
      <c r="I2142" s="107">
        <v>12000</v>
      </c>
    </row>
    <row r="2143" spans="1:9" x14ac:dyDescent="0.25">
      <c r="A2143" t="s">
        <v>17</v>
      </c>
      <c r="B2143" s="1">
        <v>561051</v>
      </c>
      <c r="C2143" s="2">
        <v>45443</v>
      </c>
      <c r="D2143" s="3">
        <f t="shared" si="33"/>
        <v>45443</v>
      </c>
      <c r="E2143" s="1" t="s">
        <v>59</v>
      </c>
      <c r="F2143" s="4">
        <v>0.6479166666666667</v>
      </c>
      <c r="G2143" s="23">
        <v>6.93</v>
      </c>
      <c r="H2143" s="107">
        <v>22100</v>
      </c>
      <c r="I2143" s="107">
        <v>12000</v>
      </c>
    </row>
    <row r="2144" spans="1:9" x14ac:dyDescent="0.25">
      <c r="A2144" t="s">
        <v>23</v>
      </c>
      <c r="B2144" s="1">
        <v>561090</v>
      </c>
      <c r="C2144" s="2">
        <v>45443</v>
      </c>
      <c r="D2144" s="3">
        <f t="shared" si="33"/>
        <v>45443</v>
      </c>
      <c r="E2144" s="1" t="s">
        <v>44</v>
      </c>
      <c r="F2144" s="4">
        <v>0.86597222222222225</v>
      </c>
      <c r="G2144" s="23">
        <v>8.73</v>
      </c>
      <c r="H2144" s="107">
        <v>22100</v>
      </c>
      <c r="I2144" s="107">
        <v>12000</v>
      </c>
    </row>
    <row r="2145" spans="1:9" x14ac:dyDescent="0.25">
      <c r="A2145" t="s">
        <v>23</v>
      </c>
      <c r="B2145" s="1">
        <v>561093</v>
      </c>
      <c r="C2145" s="2">
        <v>45443</v>
      </c>
      <c r="D2145" s="3">
        <f t="shared" si="33"/>
        <v>45443</v>
      </c>
      <c r="E2145" s="1" t="s">
        <v>12</v>
      </c>
      <c r="F2145" s="4">
        <v>0.9194444444444444</v>
      </c>
      <c r="G2145" s="23">
        <v>7.25</v>
      </c>
      <c r="H2145" s="107">
        <v>22100</v>
      </c>
      <c r="I2145" s="107">
        <v>12000</v>
      </c>
    </row>
    <row r="2146" spans="1:9" x14ac:dyDescent="0.25">
      <c r="A2146" t="s">
        <v>23</v>
      </c>
      <c r="B2146" s="1">
        <v>561094</v>
      </c>
      <c r="C2146" s="2">
        <v>45443</v>
      </c>
      <c r="D2146" s="3">
        <f t="shared" si="33"/>
        <v>45443</v>
      </c>
      <c r="E2146" s="1" t="s">
        <v>16</v>
      </c>
      <c r="F2146" s="4">
        <v>0.92222222222222228</v>
      </c>
      <c r="G2146" s="23">
        <v>8.59</v>
      </c>
      <c r="H2146" s="107">
        <v>22100</v>
      </c>
      <c r="I2146" s="107">
        <v>12000</v>
      </c>
    </row>
    <row r="2147" spans="1:9" x14ac:dyDescent="0.25">
      <c r="A2147" t="s">
        <v>23</v>
      </c>
      <c r="B2147" s="1">
        <v>561099</v>
      </c>
      <c r="C2147" s="2">
        <v>45443</v>
      </c>
      <c r="D2147" s="3">
        <f t="shared" si="33"/>
        <v>45443</v>
      </c>
      <c r="E2147" s="1" t="s">
        <v>378</v>
      </c>
      <c r="F2147" s="4">
        <v>0.92361111111111116</v>
      </c>
      <c r="G2147" s="23">
        <v>7.91</v>
      </c>
      <c r="H2147" s="107">
        <v>22100</v>
      </c>
      <c r="I2147" s="107">
        <v>12000</v>
      </c>
    </row>
    <row r="2148" spans="1:9" x14ac:dyDescent="0.25">
      <c r="A2148" t="s">
        <v>27</v>
      </c>
      <c r="B2148" s="1">
        <v>561116</v>
      </c>
      <c r="C2148" s="2">
        <v>45444</v>
      </c>
      <c r="D2148" s="3">
        <f t="shared" si="33"/>
        <v>45444</v>
      </c>
      <c r="E2148" s="1" t="s">
        <v>16</v>
      </c>
      <c r="F2148" s="4">
        <v>0.25347222222222221</v>
      </c>
      <c r="G2148" s="23">
        <v>12.48</v>
      </c>
      <c r="H2148" s="107">
        <v>22100</v>
      </c>
      <c r="I2148" s="107">
        <v>12000</v>
      </c>
    </row>
    <row r="2149" spans="1:9" x14ac:dyDescent="0.25">
      <c r="A2149" t="s">
        <v>24</v>
      </c>
      <c r="B2149" s="1">
        <v>561127</v>
      </c>
      <c r="C2149" s="2">
        <v>45444</v>
      </c>
      <c r="D2149" s="3">
        <f t="shared" si="33"/>
        <v>45444</v>
      </c>
      <c r="E2149" s="1" t="s">
        <v>172</v>
      </c>
      <c r="F2149" s="4">
        <v>0.29305555555555557</v>
      </c>
      <c r="G2149" s="23">
        <v>13.16</v>
      </c>
      <c r="H2149" s="107">
        <v>22100</v>
      </c>
      <c r="I2149" s="107">
        <v>12000</v>
      </c>
    </row>
    <row r="2150" spans="1:9" x14ac:dyDescent="0.25">
      <c r="A2150" t="s">
        <v>25</v>
      </c>
      <c r="B2150" s="1">
        <v>561135</v>
      </c>
      <c r="C2150" s="2">
        <v>45444</v>
      </c>
      <c r="D2150" s="3">
        <f t="shared" si="33"/>
        <v>45444</v>
      </c>
      <c r="E2150" s="1" t="s">
        <v>14</v>
      </c>
      <c r="F2150" s="4">
        <v>0.31527777777777777</v>
      </c>
      <c r="G2150" s="23">
        <v>11.86</v>
      </c>
      <c r="H2150" s="107">
        <v>22100</v>
      </c>
      <c r="I2150" s="107">
        <v>12000</v>
      </c>
    </row>
    <row r="2151" spans="1:9" x14ac:dyDescent="0.25">
      <c r="A2151" t="s">
        <v>26</v>
      </c>
      <c r="B2151" s="1">
        <v>561145</v>
      </c>
      <c r="C2151" s="2">
        <v>45444</v>
      </c>
      <c r="D2151" s="3">
        <f t="shared" si="33"/>
        <v>45444</v>
      </c>
      <c r="E2151" s="1" t="s">
        <v>12</v>
      </c>
      <c r="F2151" s="4">
        <v>0.37430555555555556</v>
      </c>
      <c r="G2151" s="23">
        <v>12.95</v>
      </c>
      <c r="H2151" s="107">
        <v>22100</v>
      </c>
      <c r="I2151" s="107">
        <v>12000</v>
      </c>
    </row>
    <row r="2152" spans="1:9" x14ac:dyDescent="0.25">
      <c r="A2152" t="s">
        <v>27</v>
      </c>
      <c r="B2152" s="1">
        <v>561173</v>
      </c>
      <c r="C2152" s="2">
        <v>45444</v>
      </c>
      <c r="D2152" s="3">
        <f t="shared" si="33"/>
        <v>45444</v>
      </c>
      <c r="E2152" s="1" t="s">
        <v>16</v>
      </c>
      <c r="F2152" s="4">
        <v>0.41458333333333336</v>
      </c>
      <c r="G2152" s="23">
        <v>10.72</v>
      </c>
      <c r="H2152" s="107">
        <v>22100</v>
      </c>
      <c r="I2152" s="107">
        <v>12000</v>
      </c>
    </row>
    <row r="2153" spans="1:9" x14ac:dyDescent="0.25">
      <c r="A2153" t="s">
        <v>24</v>
      </c>
      <c r="B2153" s="1">
        <v>561182</v>
      </c>
      <c r="C2153" s="2">
        <v>45444</v>
      </c>
      <c r="D2153" s="3">
        <f t="shared" si="33"/>
        <v>45444</v>
      </c>
      <c r="E2153" s="1" t="s">
        <v>20</v>
      </c>
      <c r="F2153" s="4">
        <v>0.43333333333333335</v>
      </c>
      <c r="G2153" s="23">
        <v>9.65</v>
      </c>
      <c r="H2153" s="107">
        <v>22100</v>
      </c>
      <c r="I2153" s="107">
        <v>12000</v>
      </c>
    </row>
    <row r="2154" spans="1:9" x14ac:dyDescent="0.25">
      <c r="A2154" t="s">
        <v>25</v>
      </c>
      <c r="B2154" s="1">
        <v>561197</v>
      </c>
      <c r="C2154" s="2">
        <v>45444</v>
      </c>
      <c r="D2154" s="3">
        <f t="shared" si="33"/>
        <v>45444</v>
      </c>
      <c r="E2154" s="1" t="s">
        <v>14</v>
      </c>
      <c r="F2154" s="4">
        <v>0.46111111111111114</v>
      </c>
      <c r="G2154" s="23">
        <v>10.76</v>
      </c>
      <c r="H2154" s="107">
        <v>22100</v>
      </c>
      <c r="I2154" s="107">
        <v>12000</v>
      </c>
    </row>
    <row r="2155" spans="1:9" x14ac:dyDescent="0.25">
      <c r="A2155" t="s">
        <v>24</v>
      </c>
      <c r="B2155" s="1">
        <v>561209</v>
      </c>
      <c r="C2155" s="2">
        <v>45444</v>
      </c>
      <c r="D2155" s="3">
        <f t="shared" si="33"/>
        <v>45444</v>
      </c>
      <c r="E2155" s="1" t="s">
        <v>172</v>
      </c>
      <c r="F2155" s="4">
        <v>0.48194444444444445</v>
      </c>
      <c r="G2155" s="23">
        <v>13.98</v>
      </c>
      <c r="H2155" s="107">
        <v>22100</v>
      </c>
      <c r="I2155" s="107">
        <v>12000</v>
      </c>
    </row>
    <row r="2156" spans="1:9" x14ac:dyDescent="0.25">
      <c r="A2156" t="s">
        <v>26</v>
      </c>
      <c r="B2156" s="1">
        <v>561238</v>
      </c>
      <c r="C2156" s="2">
        <v>45444</v>
      </c>
      <c r="D2156" s="3">
        <f t="shared" si="33"/>
        <v>45444</v>
      </c>
      <c r="E2156" s="1" t="s">
        <v>12</v>
      </c>
      <c r="F2156" s="4">
        <v>0.55625000000000002</v>
      </c>
      <c r="G2156" s="23">
        <v>12.4</v>
      </c>
      <c r="H2156" s="107">
        <v>22100</v>
      </c>
      <c r="I2156" s="107">
        <v>12000</v>
      </c>
    </row>
    <row r="2157" spans="1:9" x14ac:dyDescent="0.25">
      <c r="A2157" t="s">
        <v>23</v>
      </c>
      <c r="B2157" s="1">
        <v>561273</v>
      </c>
      <c r="C2157" s="2">
        <v>45444</v>
      </c>
      <c r="D2157" s="3">
        <f t="shared" si="33"/>
        <v>45444</v>
      </c>
      <c r="E2157" s="1" t="s">
        <v>16</v>
      </c>
      <c r="F2157" s="4">
        <v>0.75624999999999998</v>
      </c>
      <c r="G2157" s="23">
        <v>2.95</v>
      </c>
      <c r="H2157" s="107">
        <v>22100</v>
      </c>
      <c r="I2157" s="107">
        <v>12000</v>
      </c>
    </row>
    <row r="2158" spans="1:9" x14ac:dyDescent="0.25">
      <c r="A2158" t="s">
        <v>45</v>
      </c>
      <c r="B2158" s="1">
        <v>561309</v>
      </c>
      <c r="C2158" s="2">
        <v>45444</v>
      </c>
      <c r="D2158" s="3">
        <f t="shared" si="33"/>
        <v>45444</v>
      </c>
      <c r="E2158" s="1" t="s">
        <v>51</v>
      </c>
      <c r="F2158" s="4">
        <v>0.93055555555555558</v>
      </c>
      <c r="G2158" s="23">
        <v>2.2000000000000002</v>
      </c>
      <c r="H2158" s="107">
        <v>22100</v>
      </c>
      <c r="I2158" s="107">
        <v>12000</v>
      </c>
    </row>
    <row r="2159" spans="1:9" x14ac:dyDescent="0.25">
      <c r="A2159" t="s">
        <v>36</v>
      </c>
      <c r="B2159" s="1">
        <v>561342</v>
      </c>
      <c r="C2159" s="2">
        <v>45446</v>
      </c>
      <c r="D2159" s="3">
        <f t="shared" si="33"/>
        <v>45446</v>
      </c>
      <c r="E2159" s="1" t="s">
        <v>172</v>
      </c>
      <c r="F2159" s="4">
        <v>0.33888888888888891</v>
      </c>
      <c r="G2159" s="23">
        <v>14.55</v>
      </c>
      <c r="H2159" s="107">
        <v>22100</v>
      </c>
      <c r="I2159" s="107">
        <v>12000</v>
      </c>
    </row>
    <row r="2160" spans="1:9" x14ac:dyDescent="0.25">
      <c r="A2160" t="s">
        <v>38</v>
      </c>
      <c r="B2160" s="1">
        <v>561345</v>
      </c>
      <c r="C2160" s="2">
        <v>45446</v>
      </c>
      <c r="D2160" s="3">
        <f t="shared" si="33"/>
        <v>45446</v>
      </c>
      <c r="E2160" s="1" t="s">
        <v>16</v>
      </c>
      <c r="F2160" s="4">
        <v>0.34513888888888888</v>
      </c>
      <c r="G2160" s="23">
        <v>13.55</v>
      </c>
      <c r="H2160" s="107">
        <v>22100</v>
      </c>
      <c r="I2160" s="107">
        <v>12000</v>
      </c>
    </row>
    <row r="2161" spans="1:9" x14ac:dyDescent="0.25">
      <c r="A2161" t="s">
        <v>39</v>
      </c>
      <c r="B2161" s="1">
        <v>561346</v>
      </c>
      <c r="C2161" s="2">
        <v>45446</v>
      </c>
      <c r="D2161" s="3">
        <f t="shared" si="33"/>
        <v>45446</v>
      </c>
      <c r="E2161" s="1" t="s">
        <v>12</v>
      </c>
      <c r="F2161" s="4">
        <v>0.34513888888888888</v>
      </c>
      <c r="G2161" s="23">
        <v>12.88</v>
      </c>
      <c r="H2161" s="107">
        <v>22100</v>
      </c>
      <c r="I2161" s="107">
        <v>12000</v>
      </c>
    </row>
    <row r="2162" spans="1:9" x14ac:dyDescent="0.25">
      <c r="A2162" t="s">
        <v>37</v>
      </c>
      <c r="B2162" s="1">
        <v>561348</v>
      </c>
      <c r="C2162" s="2">
        <v>45446</v>
      </c>
      <c r="D2162" s="3">
        <f t="shared" si="33"/>
        <v>45446</v>
      </c>
      <c r="E2162" s="1" t="s">
        <v>14</v>
      </c>
      <c r="F2162" s="4">
        <v>0.34722222222222221</v>
      </c>
      <c r="G2162" s="23">
        <v>12.49</v>
      </c>
      <c r="H2162" s="107">
        <v>22100</v>
      </c>
      <c r="I2162" s="107">
        <v>12000</v>
      </c>
    </row>
    <row r="2163" spans="1:9" x14ac:dyDescent="0.25">
      <c r="A2163" t="s">
        <v>36</v>
      </c>
      <c r="B2163" s="1">
        <v>561422</v>
      </c>
      <c r="C2163" s="2">
        <v>45446</v>
      </c>
      <c r="D2163" s="3">
        <f t="shared" si="33"/>
        <v>45446</v>
      </c>
      <c r="E2163" s="1" t="s">
        <v>172</v>
      </c>
      <c r="F2163" s="4">
        <v>0.47916666666666669</v>
      </c>
      <c r="G2163" s="23">
        <v>7.86</v>
      </c>
      <c r="H2163" s="107">
        <v>22100</v>
      </c>
      <c r="I2163" s="107">
        <v>12000</v>
      </c>
    </row>
    <row r="2164" spans="1:9" x14ac:dyDescent="0.25">
      <c r="A2164" t="s">
        <v>36</v>
      </c>
      <c r="B2164" s="1">
        <v>561425</v>
      </c>
      <c r="C2164" s="2">
        <v>45446</v>
      </c>
      <c r="D2164" s="3">
        <f t="shared" si="33"/>
        <v>45446</v>
      </c>
      <c r="E2164" s="1" t="s">
        <v>20</v>
      </c>
      <c r="F2164" s="4">
        <v>0.48194444444444445</v>
      </c>
      <c r="G2164" s="23">
        <v>8.52</v>
      </c>
      <c r="H2164" s="107">
        <v>22100</v>
      </c>
      <c r="I2164" s="107">
        <v>12000</v>
      </c>
    </row>
    <row r="2165" spans="1:9" x14ac:dyDescent="0.25">
      <c r="A2165" t="s">
        <v>37</v>
      </c>
      <c r="B2165" s="1">
        <v>561459</v>
      </c>
      <c r="C2165" s="2">
        <v>45446</v>
      </c>
      <c r="D2165" s="3">
        <f t="shared" si="33"/>
        <v>45446</v>
      </c>
      <c r="E2165" s="1" t="s">
        <v>14</v>
      </c>
      <c r="F2165" s="4">
        <v>0.54027777777777775</v>
      </c>
      <c r="G2165" s="23">
        <v>11.68</v>
      </c>
      <c r="H2165" s="107">
        <v>22100</v>
      </c>
      <c r="I2165" s="107">
        <v>12000</v>
      </c>
    </row>
    <row r="2166" spans="1:9" x14ac:dyDescent="0.25">
      <c r="A2166" t="s">
        <v>38</v>
      </c>
      <c r="B2166" s="1">
        <v>561469</v>
      </c>
      <c r="C2166" s="2">
        <v>45446</v>
      </c>
      <c r="D2166" s="3">
        <f t="shared" si="33"/>
        <v>45446</v>
      </c>
      <c r="E2166" s="1" t="s">
        <v>16</v>
      </c>
      <c r="F2166" s="4">
        <v>0.56944444444444442</v>
      </c>
      <c r="G2166" s="23">
        <v>14.44</v>
      </c>
      <c r="H2166" s="107">
        <v>22100</v>
      </c>
      <c r="I2166" s="107">
        <v>12000</v>
      </c>
    </row>
    <row r="2167" spans="1:9" x14ac:dyDescent="0.25">
      <c r="A2167" t="s">
        <v>38</v>
      </c>
      <c r="B2167" s="1">
        <v>561474</v>
      </c>
      <c r="C2167" s="2">
        <v>45446</v>
      </c>
      <c r="D2167" s="3">
        <f t="shared" si="33"/>
        <v>45446</v>
      </c>
      <c r="E2167" s="1" t="s">
        <v>29</v>
      </c>
      <c r="F2167" s="4">
        <v>0.57291666666666663</v>
      </c>
      <c r="G2167" s="23">
        <v>1.07</v>
      </c>
      <c r="H2167" s="107">
        <v>22100</v>
      </c>
      <c r="I2167" s="107">
        <v>12000</v>
      </c>
    </row>
    <row r="2168" spans="1:9" x14ac:dyDescent="0.25">
      <c r="A2168" t="s">
        <v>39</v>
      </c>
      <c r="B2168" s="1">
        <v>561488</v>
      </c>
      <c r="C2168" s="2">
        <v>45446</v>
      </c>
      <c r="D2168" s="3">
        <f t="shared" si="33"/>
        <v>45446</v>
      </c>
      <c r="E2168" s="1" t="s">
        <v>12</v>
      </c>
      <c r="F2168" s="4">
        <v>0.59722222222222221</v>
      </c>
      <c r="G2168" s="23">
        <v>13.59</v>
      </c>
      <c r="H2168" s="107">
        <v>22100</v>
      </c>
      <c r="I2168" s="107">
        <v>12000</v>
      </c>
    </row>
    <row r="2169" spans="1:9" x14ac:dyDescent="0.25">
      <c r="A2169" t="s">
        <v>39</v>
      </c>
      <c r="B2169" s="1">
        <v>561499</v>
      </c>
      <c r="C2169" s="2">
        <v>45446</v>
      </c>
      <c r="D2169" s="3">
        <f t="shared" si="33"/>
        <v>45446</v>
      </c>
      <c r="E2169" s="1" t="s">
        <v>20</v>
      </c>
      <c r="F2169" s="4">
        <v>0.64513888888888893</v>
      </c>
      <c r="G2169" s="23">
        <v>4.82</v>
      </c>
      <c r="H2169" s="107">
        <v>22100</v>
      </c>
      <c r="I2169" s="107">
        <v>12000</v>
      </c>
    </row>
    <row r="2170" spans="1:9" x14ac:dyDescent="0.25">
      <c r="A2170" t="s">
        <v>36</v>
      </c>
      <c r="B2170" s="1">
        <v>561517</v>
      </c>
      <c r="C2170" s="2">
        <v>45446</v>
      </c>
      <c r="D2170" s="3">
        <f t="shared" si="33"/>
        <v>45446</v>
      </c>
      <c r="E2170" s="1" t="s">
        <v>30</v>
      </c>
      <c r="F2170" s="4">
        <v>0.68611111111111112</v>
      </c>
      <c r="G2170" s="23">
        <v>9.9</v>
      </c>
      <c r="H2170" s="107">
        <v>22100</v>
      </c>
      <c r="I2170" s="107">
        <v>12000</v>
      </c>
    </row>
    <row r="2171" spans="1:9" x14ac:dyDescent="0.25">
      <c r="A2171" t="s">
        <v>260</v>
      </c>
      <c r="B2171" s="1">
        <v>561526</v>
      </c>
      <c r="C2171" s="2">
        <v>45446</v>
      </c>
      <c r="D2171" s="3">
        <f t="shared" si="33"/>
        <v>45446</v>
      </c>
      <c r="E2171" s="1" t="s">
        <v>29</v>
      </c>
      <c r="F2171" s="4">
        <v>0.70486111111111116</v>
      </c>
      <c r="G2171" s="23">
        <v>0.26</v>
      </c>
      <c r="H2171" s="107">
        <v>22100</v>
      </c>
      <c r="I2171" s="107">
        <v>12000</v>
      </c>
    </row>
    <row r="2172" spans="1:9" x14ac:dyDescent="0.25">
      <c r="A2172" t="s">
        <v>23</v>
      </c>
      <c r="B2172" s="1">
        <v>561562</v>
      </c>
      <c r="C2172" s="2">
        <v>45446</v>
      </c>
      <c r="D2172" s="3">
        <f t="shared" si="33"/>
        <v>45446</v>
      </c>
      <c r="E2172" s="1" t="s">
        <v>16</v>
      </c>
      <c r="F2172" s="4">
        <v>0.90486111111111112</v>
      </c>
      <c r="G2172" s="23">
        <v>11.31</v>
      </c>
      <c r="H2172" s="107">
        <v>22100</v>
      </c>
      <c r="I2172" s="107">
        <v>12000</v>
      </c>
    </row>
    <row r="2173" spans="1:9" x14ac:dyDescent="0.25">
      <c r="A2173" t="s">
        <v>23</v>
      </c>
      <c r="B2173" s="1">
        <v>561564</v>
      </c>
      <c r="C2173" s="2">
        <v>45446</v>
      </c>
      <c r="D2173" s="3">
        <f t="shared" si="33"/>
        <v>45446</v>
      </c>
      <c r="E2173" s="1" t="s">
        <v>378</v>
      </c>
      <c r="F2173" s="4">
        <v>0.94166666666666665</v>
      </c>
      <c r="G2173" s="23">
        <v>10.44</v>
      </c>
      <c r="H2173" s="107">
        <v>22100</v>
      </c>
      <c r="I2173" s="107">
        <v>12000</v>
      </c>
    </row>
    <row r="2174" spans="1:9" x14ac:dyDescent="0.25">
      <c r="A2174" t="s">
        <v>23</v>
      </c>
      <c r="B2174" s="1">
        <v>561566</v>
      </c>
      <c r="C2174" s="2">
        <v>45446</v>
      </c>
      <c r="D2174" s="3">
        <f t="shared" si="33"/>
        <v>45446</v>
      </c>
      <c r="E2174" s="1" t="s">
        <v>14</v>
      </c>
      <c r="F2174" s="4">
        <v>0.95208333333333328</v>
      </c>
      <c r="G2174" s="23">
        <v>12.3</v>
      </c>
      <c r="H2174" s="107">
        <v>22100</v>
      </c>
      <c r="I2174" s="107">
        <v>12000</v>
      </c>
    </row>
    <row r="2175" spans="1:9" x14ac:dyDescent="0.25">
      <c r="A2175" t="s">
        <v>23</v>
      </c>
      <c r="B2175" s="1">
        <v>561567</v>
      </c>
      <c r="C2175" s="2">
        <v>45446</v>
      </c>
      <c r="D2175" s="3">
        <f t="shared" si="33"/>
        <v>45446</v>
      </c>
      <c r="E2175" s="1" t="s">
        <v>44</v>
      </c>
      <c r="F2175" s="4">
        <v>0.98611111111111116</v>
      </c>
      <c r="G2175" s="23">
        <v>9.99</v>
      </c>
      <c r="H2175" s="107">
        <v>22100</v>
      </c>
      <c r="I2175" s="107">
        <v>12000</v>
      </c>
    </row>
    <row r="2176" spans="1:9" x14ac:dyDescent="0.25">
      <c r="A2176" t="s">
        <v>45</v>
      </c>
      <c r="B2176" s="1">
        <v>561568</v>
      </c>
      <c r="C2176" s="2">
        <v>45446</v>
      </c>
      <c r="D2176" s="3">
        <f t="shared" si="33"/>
        <v>45446</v>
      </c>
      <c r="E2176" s="1" t="s">
        <v>51</v>
      </c>
      <c r="F2176" s="4">
        <v>0.98888888888888893</v>
      </c>
      <c r="G2176" s="23">
        <v>2.68</v>
      </c>
      <c r="H2176" s="107">
        <v>22100</v>
      </c>
      <c r="I2176" s="107">
        <v>12000</v>
      </c>
    </row>
    <row r="2177" spans="1:9" x14ac:dyDescent="0.25">
      <c r="A2177" t="s">
        <v>9</v>
      </c>
      <c r="B2177" s="1">
        <v>561569</v>
      </c>
      <c r="C2177" s="2">
        <v>45446</v>
      </c>
      <c r="D2177" s="3">
        <f t="shared" ref="D2177:D2240" si="34">+C2177</f>
        <v>45446</v>
      </c>
      <c r="E2177" s="1" t="s">
        <v>51</v>
      </c>
      <c r="F2177" s="4">
        <v>0.99097222222222225</v>
      </c>
      <c r="G2177" s="23">
        <v>9.8699999999999992</v>
      </c>
      <c r="H2177" s="107">
        <v>22100</v>
      </c>
      <c r="I2177" s="107">
        <v>12000</v>
      </c>
    </row>
    <row r="2178" spans="1:9" x14ac:dyDescent="0.25">
      <c r="A2178" t="s">
        <v>11</v>
      </c>
      <c r="B2178" s="1">
        <v>561604</v>
      </c>
      <c r="C2178" s="2">
        <v>45447</v>
      </c>
      <c r="D2178" s="3">
        <f t="shared" si="34"/>
        <v>45447</v>
      </c>
      <c r="E2178" s="1" t="s">
        <v>12</v>
      </c>
      <c r="F2178" s="4">
        <v>0.32569444444444445</v>
      </c>
      <c r="G2178" s="23">
        <v>12.91</v>
      </c>
      <c r="H2178" s="107">
        <v>22100</v>
      </c>
      <c r="I2178" s="107">
        <v>12000</v>
      </c>
    </row>
    <row r="2179" spans="1:9" x14ac:dyDescent="0.25">
      <c r="A2179" t="s">
        <v>13</v>
      </c>
      <c r="B2179" s="1">
        <v>561605</v>
      </c>
      <c r="C2179" s="2">
        <v>45447</v>
      </c>
      <c r="D2179" s="3">
        <f t="shared" si="34"/>
        <v>45447</v>
      </c>
      <c r="E2179" s="1" t="s">
        <v>14</v>
      </c>
      <c r="F2179" s="4">
        <v>0.3263888888888889</v>
      </c>
      <c r="G2179" s="23">
        <v>11.52</v>
      </c>
      <c r="H2179" s="107">
        <v>22100</v>
      </c>
      <c r="I2179" s="107">
        <v>12000</v>
      </c>
    </row>
    <row r="2180" spans="1:9" x14ac:dyDescent="0.25">
      <c r="A2180" t="s">
        <v>15</v>
      </c>
      <c r="B2180" s="1">
        <v>561623</v>
      </c>
      <c r="C2180" s="2">
        <v>45447</v>
      </c>
      <c r="D2180" s="3">
        <f t="shared" si="34"/>
        <v>45447</v>
      </c>
      <c r="E2180" s="1" t="s">
        <v>16</v>
      </c>
      <c r="F2180" s="4">
        <v>0.36388888888888887</v>
      </c>
      <c r="G2180" s="23">
        <v>12.93</v>
      </c>
      <c r="H2180" s="107">
        <v>22100</v>
      </c>
      <c r="I2180" s="107">
        <v>12000</v>
      </c>
    </row>
    <row r="2181" spans="1:9" x14ac:dyDescent="0.25">
      <c r="A2181" t="s">
        <v>17</v>
      </c>
      <c r="B2181" s="1">
        <v>561627</v>
      </c>
      <c r="C2181" s="2">
        <v>45447</v>
      </c>
      <c r="D2181" s="3">
        <f t="shared" si="34"/>
        <v>45447</v>
      </c>
      <c r="E2181" s="1" t="s">
        <v>172</v>
      </c>
      <c r="F2181" s="4">
        <v>0.37083333333333335</v>
      </c>
      <c r="G2181" s="23">
        <v>13.7</v>
      </c>
      <c r="H2181" s="107">
        <v>22100</v>
      </c>
      <c r="I2181" s="107">
        <v>12000</v>
      </c>
    </row>
    <row r="2182" spans="1:9" x14ac:dyDescent="0.25">
      <c r="A2182" t="s">
        <v>17</v>
      </c>
      <c r="B2182" s="1">
        <v>561648</v>
      </c>
      <c r="C2182" s="2">
        <v>45447</v>
      </c>
      <c r="D2182" s="3">
        <f t="shared" si="34"/>
        <v>45447</v>
      </c>
      <c r="E2182" s="1" t="s">
        <v>46</v>
      </c>
      <c r="F2182" s="4">
        <v>0.42291666666666666</v>
      </c>
      <c r="G2182" s="23">
        <v>12.57</v>
      </c>
      <c r="H2182" s="107">
        <v>22100</v>
      </c>
      <c r="I2182" s="107">
        <v>12000</v>
      </c>
    </row>
    <row r="2183" spans="1:9" x14ac:dyDescent="0.25">
      <c r="A2183" t="s">
        <v>19</v>
      </c>
      <c r="B2183" s="1">
        <v>561672</v>
      </c>
      <c r="C2183" s="2">
        <v>45447</v>
      </c>
      <c r="D2183" s="3">
        <f t="shared" si="34"/>
        <v>45447</v>
      </c>
      <c r="E2183" s="1" t="s">
        <v>20</v>
      </c>
      <c r="F2183" s="4">
        <v>0.45902777777777776</v>
      </c>
      <c r="G2183" s="23">
        <v>4.43</v>
      </c>
      <c r="H2183" s="107">
        <v>22100</v>
      </c>
      <c r="I2183" s="107">
        <v>12000</v>
      </c>
    </row>
    <row r="2184" spans="1:9" x14ac:dyDescent="0.25">
      <c r="A2184" t="s">
        <v>17</v>
      </c>
      <c r="B2184" s="1">
        <v>561678</v>
      </c>
      <c r="C2184" s="2">
        <v>45447</v>
      </c>
      <c r="D2184" s="3">
        <f t="shared" si="34"/>
        <v>45447</v>
      </c>
      <c r="E2184" s="1" t="s">
        <v>29</v>
      </c>
      <c r="F2184" s="4">
        <v>0.46458333333333335</v>
      </c>
      <c r="G2184" s="23">
        <v>2.08</v>
      </c>
      <c r="H2184" s="107">
        <v>22100</v>
      </c>
      <c r="I2184" s="107">
        <v>12000</v>
      </c>
    </row>
    <row r="2185" spans="1:9" x14ac:dyDescent="0.25">
      <c r="A2185" t="s">
        <v>11</v>
      </c>
      <c r="B2185" s="1">
        <v>561717</v>
      </c>
      <c r="C2185" s="2">
        <v>45447</v>
      </c>
      <c r="D2185" s="3">
        <f t="shared" si="34"/>
        <v>45447</v>
      </c>
      <c r="E2185" s="1" t="s">
        <v>12</v>
      </c>
      <c r="F2185" s="4">
        <v>0.53125</v>
      </c>
      <c r="G2185" s="23">
        <v>12.3</v>
      </c>
      <c r="H2185" s="107">
        <v>22100</v>
      </c>
      <c r="I2185" s="107">
        <v>12000</v>
      </c>
    </row>
    <row r="2186" spans="1:9" x14ac:dyDescent="0.25">
      <c r="A2186" t="s">
        <v>13</v>
      </c>
      <c r="B2186" s="1">
        <v>561720</v>
      </c>
      <c r="C2186" s="2">
        <v>45447</v>
      </c>
      <c r="D2186" s="3">
        <f t="shared" si="34"/>
        <v>45447</v>
      </c>
      <c r="E2186" s="1" t="s">
        <v>14</v>
      </c>
      <c r="F2186" s="4">
        <v>0.53819444444444442</v>
      </c>
      <c r="G2186" s="23">
        <v>11.25</v>
      </c>
      <c r="H2186" s="107">
        <v>22100</v>
      </c>
      <c r="I2186" s="107">
        <v>12000</v>
      </c>
    </row>
    <row r="2187" spans="1:9" x14ac:dyDescent="0.25">
      <c r="A2187" t="s">
        <v>17</v>
      </c>
      <c r="B2187" s="1">
        <v>561725</v>
      </c>
      <c r="C2187" s="2">
        <v>45447</v>
      </c>
      <c r="D2187" s="3">
        <f t="shared" si="34"/>
        <v>45447</v>
      </c>
      <c r="E2187" s="1" t="s">
        <v>172</v>
      </c>
      <c r="F2187" s="4">
        <v>0.5493055555555556</v>
      </c>
      <c r="G2187" s="23">
        <v>14.25</v>
      </c>
      <c r="H2187" s="107">
        <v>22100</v>
      </c>
      <c r="I2187" s="107">
        <v>12000</v>
      </c>
    </row>
    <row r="2188" spans="1:9" x14ac:dyDescent="0.25">
      <c r="A2188" t="s">
        <v>15</v>
      </c>
      <c r="B2188" s="1">
        <v>561753</v>
      </c>
      <c r="C2188" s="2">
        <v>45447</v>
      </c>
      <c r="D2188" s="3">
        <f t="shared" si="34"/>
        <v>45447</v>
      </c>
      <c r="E2188" s="1" t="s">
        <v>16</v>
      </c>
      <c r="F2188" s="4">
        <v>0.59930555555555554</v>
      </c>
      <c r="G2188" s="23">
        <v>13.88</v>
      </c>
      <c r="H2188" s="107">
        <v>22100</v>
      </c>
      <c r="I2188" s="107">
        <v>12000</v>
      </c>
    </row>
    <row r="2189" spans="1:9" x14ac:dyDescent="0.25">
      <c r="A2189" t="s">
        <v>17</v>
      </c>
      <c r="B2189" s="1">
        <v>561785</v>
      </c>
      <c r="C2189" s="2">
        <v>45447</v>
      </c>
      <c r="D2189" s="3">
        <f t="shared" si="34"/>
        <v>45447</v>
      </c>
      <c r="E2189" s="1" t="s">
        <v>59</v>
      </c>
      <c r="F2189" s="4">
        <v>0.67013888888888884</v>
      </c>
      <c r="G2189" s="23">
        <v>10.52</v>
      </c>
      <c r="H2189" s="107">
        <v>22100</v>
      </c>
      <c r="I2189" s="107">
        <v>12000</v>
      </c>
    </row>
    <row r="2190" spans="1:9" x14ac:dyDescent="0.25">
      <c r="A2190" t="s">
        <v>11</v>
      </c>
      <c r="B2190" s="1">
        <v>561786</v>
      </c>
      <c r="C2190" s="2">
        <v>45447</v>
      </c>
      <c r="D2190" s="3">
        <f t="shared" si="34"/>
        <v>45447</v>
      </c>
      <c r="E2190" s="1" t="s">
        <v>30</v>
      </c>
      <c r="F2190" s="4">
        <v>0.67222222222222228</v>
      </c>
      <c r="G2190" s="23">
        <v>7.1</v>
      </c>
      <c r="H2190" s="107">
        <v>22100</v>
      </c>
      <c r="I2190" s="107">
        <v>12000</v>
      </c>
    </row>
    <row r="2191" spans="1:9" x14ac:dyDescent="0.25">
      <c r="A2191" t="s">
        <v>37</v>
      </c>
      <c r="B2191" s="1">
        <v>561793</v>
      </c>
      <c r="C2191" s="2">
        <v>45447</v>
      </c>
      <c r="D2191" s="3">
        <f t="shared" si="34"/>
        <v>45447</v>
      </c>
      <c r="E2191" s="1" t="s">
        <v>14</v>
      </c>
      <c r="F2191" s="4">
        <v>0.69444444444444442</v>
      </c>
      <c r="G2191" s="23">
        <v>6.99</v>
      </c>
      <c r="H2191" s="107">
        <v>22100</v>
      </c>
      <c r="I2191" s="107">
        <v>12000</v>
      </c>
    </row>
    <row r="2192" spans="1:9" x14ac:dyDescent="0.25">
      <c r="A2192" t="s">
        <v>15</v>
      </c>
      <c r="B2192" s="1">
        <v>561798</v>
      </c>
      <c r="C2192" s="2">
        <v>45447</v>
      </c>
      <c r="D2192" s="3">
        <f t="shared" si="34"/>
        <v>45447</v>
      </c>
      <c r="E2192" s="1" t="s">
        <v>20</v>
      </c>
      <c r="F2192" s="4">
        <v>0.69791666666666663</v>
      </c>
      <c r="G2192" s="23">
        <v>10.29</v>
      </c>
      <c r="H2192" s="107">
        <v>22100</v>
      </c>
      <c r="I2192" s="107">
        <v>12000</v>
      </c>
    </row>
    <row r="2193" spans="1:9" x14ac:dyDescent="0.25">
      <c r="A2193" t="s">
        <v>17</v>
      </c>
      <c r="B2193" s="1">
        <v>561800</v>
      </c>
      <c r="C2193" s="2">
        <v>45447</v>
      </c>
      <c r="D2193" s="3">
        <f t="shared" si="34"/>
        <v>45447</v>
      </c>
      <c r="E2193" s="1" t="s">
        <v>172</v>
      </c>
      <c r="F2193" s="4">
        <v>0.70625000000000004</v>
      </c>
      <c r="G2193" s="23">
        <v>4.2699999999999996</v>
      </c>
      <c r="H2193" s="107">
        <v>22100</v>
      </c>
      <c r="I2193" s="107">
        <v>12000</v>
      </c>
    </row>
    <row r="2194" spans="1:9" x14ac:dyDescent="0.25">
      <c r="A2194" t="s">
        <v>11</v>
      </c>
      <c r="B2194" s="1">
        <v>561801</v>
      </c>
      <c r="C2194" s="2">
        <v>45447</v>
      </c>
      <c r="D2194" s="3">
        <f t="shared" si="34"/>
        <v>45447</v>
      </c>
      <c r="E2194" s="1" t="s">
        <v>12</v>
      </c>
      <c r="F2194" s="4">
        <v>0.70694444444444449</v>
      </c>
      <c r="G2194" s="23">
        <v>6.91</v>
      </c>
      <c r="H2194" s="107">
        <v>22100</v>
      </c>
      <c r="I2194" s="107">
        <v>12000</v>
      </c>
    </row>
    <row r="2195" spans="1:9" x14ac:dyDescent="0.25">
      <c r="A2195" t="s">
        <v>15</v>
      </c>
      <c r="B2195" s="1">
        <v>561814</v>
      </c>
      <c r="C2195" s="2">
        <v>45447</v>
      </c>
      <c r="D2195" s="3">
        <f t="shared" si="34"/>
        <v>45447</v>
      </c>
      <c r="E2195" s="1" t="s">
        <v>16</v>
      </c>
      <c r="F2195" s="4">
        <v>0.78055555555555556</v>
      </c>
      <c r="G2195" s="23">
        <v>10.97</v>
      </c>
      <c r="H2195" s="107">
        <v>22100</v>
      </c>
      <c r="I2195" s="107">
        <v>12000</v>
      </c>
    </row>
    <row r="2196" spans="1:9" x14ac:dyDescent="0.25">
      <c r="A2196" t="s">
        <v>23</v>
      </c>
      <c r="B2196" s="1">
        <v>561826</v>
      </c>
      <c r="C2196" s="2">
        <v>45447</v>
      </c>
      <c r="D2196" s="3">
        <f t="shared" si="34"/>
        <v>45447</v>
      </c>
      <c r="E2196" s="1" t="s">
        <v>415</v>
      </c>
      <c r="F2196" s="4">
        <v>0.82430555555555551</v>
      </c>
      <c r="G2196" s="23">
        <v>6.19</v>
      </c>
      <c r="H2196" s="107">
        <v>22100</v>
      </c>
      <c r="I2196" s="107">
        <v>12000</v>
      </c>
    </row>
    <row r="2197" spans="1:9" x14ac:dyDescent="0.25">
      <c r="A2197" t="s">
        <v>45</v>
      </c>
      <c r="B2197" s="1">
        <v>561865</v>
      </c>
      <c r="C2197" s="2">
        <v>45448</v>
      </c>
      <c r="D2197" s="3">
        <f t="shared" si="34"/>
        <v>45448</v>
      </c>
      <c r="E2197" s="1" t="s">
        <v>10</v>
      </c>
      <c r="F2197" s="4">
        <v>1.3194444444444444E-2</v>
      </c>
      <c r="G2197" s="111">
        <v>10.59</v>
      </c>
      <c r="H2197" s="107">
        <v>22100</v>
      </c>
      <c r="I2197" s="107">
        <v>12000</v>
      </c>
    </row>
    <row r="2198" spans="1:9" x14ac:dyDescent="0.25">
      <c r="A2198" t="s">
        <v>25</v>
      </c>
      <c r="B2198" s="1">
        <v>561877</v>
      </c>
      <c r="C2198" s="2">
        <v>45448</v>
      </c>
      <c r="D2198" s="3">
        <f t="shared" si="34"/>
        <v>45448</v>
      </c>
      <c r="E2198" s="1" t="s">
        <v>14</v>
      </c>
      <c r="F2198" s="4">
        <v>0.30555555555555558</v>
      </c>
      <c r="G2198" s="111">
        <v>9.92</v>
      </c>
      <c r="H2198" s="107">
        <v>22100</v>
      </c>
      <c r="I2198" s="107">
        <v>12000</v>
      </c>
    </row>
    <row r="2199" spans="1:9" x14ac:dyDescent="0.25">
      <c r="A2199" t="s">
        <v>24</v>
      </c>
      <c r="B2199" s="1">
        <v>561885</v>
      </c>
      <c r="C2199" s="2">
        <v>45448</v>
      </c>
      <c r="D2199" s="3">
        <f t="shared" si="34"/>
        <v>45448</v>
      </c>
      <c r="E2199" s="1" t="s">
        <v>172</v>
      </c>
      <c r="F2199" s="4">
        <v>0.31597222222222221</v>
      </c>
      <c r="G2199" s="111">
        <v>15.08</v>
      </c>
      <c r="H2199" s="107">
        <v>22100</v>
      </c>
      <c r="I2199" s="107">
        <v>12000</v>
      </c>
    </row>
    <row r="2200" spans="1:9" x14ac:dyDescent="0.25">
      <c r="A2200" t="s">
        <v>27</v>
      </c>
      <c r="B2200" s="1">
        <v>561887</v>
      </c>
      <c r="C2200" s="2">
        <v>45448</v>
      </c>
      <c r="D2200" s="3">
        <f t="shared" si="34"/>
        <v>45448</v>
      </c>
      <c r="E2200" s="1" t="s">
        <v>16</v>
      </c>
      <c r="F2200" s="4">
        <v>0.31805555555555554</v>
      </c>
      <c r="G2200" s="111">
        <v>14.06</v>
      </c>
      <c r="H2200" s="107">
        <v>22100</v>
      </c>
      <c r="I2200" s="107">
        <v>12000</v>
      </c>
    </row>
    <row r="2201" spans="1:9" x14ac:dyDescent="0.25">
      <c r="A2201" t="s">
        <v>26</v>
      </c>
      <c r="B2201" s="1">
        <v>561911</v>
      </c>
      <c r="C2201" s="2">
        <v>45448</v>
      </c>
      <c r="D2201" s="3">
        <f t="shared" si="34"/>
        <v>45448</v>
      </c>
      <c r="E2201" s="1" t="s">
        <v>12</v>
      </c>
      <c r="F2201" s="4">
        <v>0.38819444444444445</v>
      </c>
      <c r="G2201" s="112">
        <v>12.91</v>
      </c>
      <c r="H2201" s="107">
        <v>22100</v>
      </c>
      <c r="I2201" s="107">
        <v>12000</v>
      </c>
    </row>
    <row r="2202" spans="1:9" x14ac:dyDescent="0.25">
      <c r="A2202" t="s">
        <v>25</v>
      </c>
      <c r="B2202" s="1">
        <v>561952</v>
      </c>
      <c r="C2202" s="2">
        <v>45448</v>
      </c>
      <c r="D2202" s="3">
        <f t="shared" si="34"/>
        <v>45448</v>
      </c>
      <c r="E2202" s="1" t="s">
        <v>14</v>
      </c>
      <c r="F2202" s="4">
        <v>0.4548611111111111</v>
      </c>
      <c r="G2202" s="111">
        <v>10.89</v>
      </c>
      <c r="H2202" s="107">
        <v>22100</v>
      </c>
      <c r="I2202" s="107">
        <v>12000</v>
      </c>
    </row>
    <row r="2203" spans="1:9" x14ac:dyDescent="0.25">
      <c r="A2203" t="s">
        <v>24</v>
      </c>
      <c r="B2203" s="1">
        <v>561959</v>
      </c>
      <c r="C2203" s="2">
        <v>45448</v>
      </c>
      <c r="D2203" s="3">
        <f t="shared" si="34"/>
        <v>45448</v>
      </c>
      <c r="E2203" s="1" t="s">
        <v>46</v>
      </c>
      <c r="F2203" s="4">
        <v>0.46527777777777779</v>
      </c>
      <c r="G2203" s="111">
        <v>11.74</v>
      </c>
      <c r="H2203" s="107">
        <v>22100</v>
      </c>
      <c r="I2203" s="107">
        <v>12000</v>
      </c>
    </row>
    <row r="2204" spans="1:9" x14ac:dyDescent="0.25">
      <c r="A2204" t="s">
        <v>24</v>
      </c>
      <c r="B2204" s="1">
        <v>561965</v>
      </c>
      <c r="C2204" s="2">
        <v>45448</v>
      </c>
      <c r="D2204" s="3">
        <f t="shared" si="34"/>
        <v>45448</v>
      </c>
      <c r="E2204" s="1" t="s">
        <v>20</v>
      </c>
      <c r="F2204" s="4">
        <v>0.47152777777777777</v>
      </c>
      <c r="G2204" s="111">
        <v>10.41</v>
      </c>
      <c r="H2204" s="107">
        <v>22100</v>
      </c>
      <c r="I2204" s="107">
        <v>12000</v>
      </c>
    </row>
    <row r="2205" spans="1:9" x14ac:dyDescent="0.25">
      <c r="A2205" t="s">
        <v>27</v>
      </c>
      <c r="B2205" s="1">
        <v>561975</v>
      </c>
      <c r="C2205" s="2">
        <v>45448</v>
      </c>
      <c r="D2205" s="3">
        <f t="shared" si="34"/>
        <v>45448</v>
      </c>
      <c r="E2205" s="1" t="s">
        <v>16</v>
      </c>
      <c r="F2205" s="4">
        <v>0.4909722222222222</v>
      </c>
      <c r="G2205" s="111">
        <v>11.71</v>
      </c>
      <c r="H2205" s="107">
        <v>22100</v>
      </c>
      <c r="I2205" s="107">
        <v>12000</v>
      </c>
    </row>
    <row r="2206" spans="1:9" x14ac:dyDescent="0.25">
      <c r="A2206" t="s">
        <v>24</v>
      </c>
      <c r="B2206" s="1">
        <v>561981</v>
      </c>
      <c r="C2206" s="2">
        <v>45448</v>
      </c>
      <c r="D2206" s="3">
        <f t="shared" si="34"/>
        <v>45448</v>
      </c>
      <c r="E2206" s="1" t="s">
        <v>172</v>
      </c>
      <c r="F2206" s="4">
        <v>0.50347222222222221</v>
      </c>
      <c r="G2206" s="111">
        <v>14.38</v>
      </c>
      <c r="H2206" s="107">
        <v>22100</v>
      </c>
      <c r="I2206" s="107">
        <v>12000</v>
      </c>
    </row>
    <row r="2207" spans="1:9" x14ac:dyDescent="0.25">
      <c r="A2207" t="s">
        <v>26</v>
      </c>
      <c r="B2207" s="1">
        <v>562033</v>
      </c>
      <c r="C2207" s="2">
        <v>45448</v>
      </c>
      <c r="D2207" s="3">
        <f t="shared" si="34"/>
        <v>45448</v>
      </c>
      <c r="E2207" s="1" t="s">
        <v>12</v>
      </c>
      <c r="F2207" s="4">
        <v>0.61319444444444449</v>
      </c>
      <c r="G2207" s="113">
        <v>14.66</v>
      </c>
      <c r="H2207" s="107">
        <v>22100</v>
      </c>
      <c r="I2207" s="107">
        <v>12000</v>
      </c>
    </row>
    <row r="2208" spans="1:9" x14ac:dyDescent="0.25">
      <c r="A2208" t="s">
        <v>25</v>
      </c>
      <c r="B2208" s="1">
        <v>562034</v>
      </c>
      <c r="C2208" s="2">
        <v>45448</v>
      </c>
      <c r="D2208" s="3">
        <f t="shared" si="34"/>
        <v>45448</v>
      </c>
      <c r="E2208" s="1" t="s">
        <v>14</v>
      </c>
      <c r="F2208" s="4">
        <v>0.61458333333333337</v>
      </c>
      <c r="G2208" s="113">
        <v>7.44</v>
      </c>
      <c r="H2208" s="107">
        <v>22100</v>
      </c>
      <c r="I2208" s="107">
        <v>12000</v>
      </c>
    </row>
    <row r="2209" spans="1:9" x14ac:dyDescent="0.25">
      <c r="A2209" t="s">
        <v>26</v>
      </c>
      <c r="B2209" s="1">
        <v>562049</v>
      </c>
      <c r="C2209" s="2">
        <v>45448</v>
      </c>
      <c r="D2209" s="3">
        <f t="shared" si="34"/>
        <v>45448</v>
      </c>
      <c r="E2209" s="1" t="s">
        <v>46</v>
      </c>
      <c r="F2209" s="4">
        <v>0.66041666666666665</v>
      </c>
      <c r="G2209" s="113">
        <v>8.52</v>
      </c>
      <c r="H2209" s="107">
        <v>22100</v>
      </c>
      <c r="I2209" s="107">
        <v>12000</v>
      </c>
    </row>
    <row r="2210" spans="1:9" x14ac:dyDescent="0.25">
      <c r="A2210" t="s">
        <v>27</v>
      </c>
      <c r="B2210" s="1">
        <v>562073</v>
      </c>
      <c r="C2210" s="2">
        <v>45448</v>
      </c>
      <c r="D2210" s="3">
        <f t="shared" si="34"/>
        <v>45448</v>
      </c>
      <c r="E2210" s="1" t="s">
        <v>16</v>
      </c>
      <c r="F2210" s="4">
        <v>0.6743055555555556</v>
      </c>
      <c r="G2210" s="113">
        <v>7.53</v>
      </c>
      <c r="H2210" s="107">
        <v>22100</v>
      </c>
      <c r="I2210" s="107">
        <v>12000</v>
      </c>
    </row>
    <row r="2211" spans="1:9" x14ac:dyDescent="0.25">
      <c r="A2211" t="s">
        <v>23</v>
      </c>
      <c r="B2211" s="1">
        <v>562106</v>
      </c>
      <c r="C2211" s="2">
        <v>45448</v>
      </c>
      <c r="D2211" s="3">
        <f t="shared" si="34"/>
        <v>45448</v>
      </c>
      <c r="E2211" s="1" t="s">
        <v>14</v>
      </c>
      <c r="F2211" s="4">
        <v>0.90277777777777779</v>
      </c>
      <c r="G2211" s="113">
        <v>6.45</v>
      </c>
      <c r="H2211" s="107">
        <v>22100</v>
      </c>
      <c r="I2211" s="107">
        <v>12000</v>
      </c>
    </row>
    <row r="2212" spans="1:9" x14ac:dyDescent="0.25">
      <c r="A2212" t="s">
        <v>23</v>
      </c>
      <c r="B2212" s="1">
        <v>562107</v>
      </c>
      <c r="C2212" s="2">
        <v>45448</v>
      </c>
      <c r="D2212" s="3">
        <f t="shared" si="34"/>
        <v>45448</v>
      </c>
      <c r="E2212" s="1" t="s">
        <v>50</v>
      </c>
      <c r="F2212" s="4">
        <v>0.90694444444444444</v>
      </c>
      <c r="G2212" s="113">
        <v>7.55</v>
      </c>
      <c r="H2212" s="107">
        <v>22100</v>
      </c>
      <c r="I2212" s="107">
        <v>12000</v>
      </c>
    </row>
    <row r="2213" spans="1:9" x14ac:dyDescent="0.25">
      <c r="A2213" t="s">
        <v>23</v>
      </c>
      <c r="B2213" s="1">
        <v>562109</v>
      </c>
      <c r="C2213" s="2">
        <v>45448</v>
      </c>
      <c r="D2213" s="3">
        <f t="shared" si="34"/>
        <v>45448</v>
      </c>
      <c r="E2213" s="1" t="s">
        <v>16</v>
      </c>
      <c r="F2213" s="4">
        <v>0.91388888888888886</v>
      </c>
      <c r="G2213" s="113">
        <v>7.2</v>
      </c>
      <c r="H2213" s="107">
        <v>22100</v>
      </c>
      <c r="I2213" s="107">
        <v>12000</v>
      </c>
    </row>
    <row r="2214" spans="1:9" x14ac:dyDescent="0.25">
      <c r="A2214" t="s">
        <v>23</v>
      </c>
      <c r="B2214" s="1">
        <v>562111</v>
      </c>
      <c r="C2214" s="2">
        <v>45448</v>
      </c>
      <c r="D2214" s="3">
        <f t="shared" si="34"/>
        <v>45448</v>
      </c>
      <c r="E2214" s="1" t="s">
        <v>12</v>
      </c>
      <c r="F2214" s="4">
        <v>0.9868055555555556</v>
      </c>
      <c r="G2214" s="113">
        <v>6.9</v>
      </c>
      <c r="H2214" s="107">
        <v>22100</v>
      </c>
      <c r="I2214" s="107">
        <v>12000</v>
      </c>
    </row>
    <row r="2215" spans="1:9" x14ac:dyDescent="0.25">
      <c r="A2215" t="s">
        <v>37</v>
      </c>
      <c r="B2215" s="1">
        <v>562156</v>
      </c>
      <c r="C2215" s="2">
        <v>45449</v>
      </c>
      <c r="D2215" s="3">
        <f t="shared" si="34"/>
        <v>45449</v>
      </c>
      <c r="E2215" s="1" t="s">
        <v>14</v>
      </c>
      <c r="F2215" s="4">
        <v>0.3215277777777778</v>
      </c>
      <c r="G2215" s="111">
        <v>10.48</v>
      </c>
      <c r="H2215" s="107">
        <v>22100</v>
      </c>
      <c r="I2215" s="107">
        <v>12000</v>
      </c>
    </row>
    <row r="2216" spans="1:9" x14ac:dyDescent="0.25">
      <c r="A2216" t="s">
        <v>36</v>
      </c>
      <c r="B2216" s="1">
        <v>562158</v>
      </c>
      <c r="C2216" s="2">
        <v>45449</v>
      </c>
      <c r="D2216" s="3">
        <f t="shared" si="34"/>
        <v>45449</v>
      </c>
      <c r="E2216" s="1" t="s">
        <v>172</v>
      </c>
      <c r="F2216" s="4">
        <v>0.33055555555555555</v>
      </c>
      <c r="G2216" s="111">
        <v>13.03</v>
      </c>
      <c r="H2216" s="107">
        <v>22100</v>
      </c>
      <c r="I2216" s="107">
        <v>12000</v>
      </c>
    </row>
    <row r="2217" spans="1:9" x14ac:dyDescent="0.25">
      <c r="A2217" t="s">
        <v>38</v>
      </c>
      <c r="B2217" s="1">
        <v>562168</v>
      </c>
      <c r="C2217" s="2">
        <v>45449</v>
      </c>
      <c r="D2217" s="3">
        <f t="shared" si="34"/>
        <v>45449</v>
      </c>
      <c r="E2217" s="1" t="s">
        <v>16</v>
      </c>
      <c r="F2217" s="4">
        <v>0.3576388888888889</v>
      </c>
      <c r="G2217" s="111">
        <v>13.66</v>
      </c>
      <c r="H2217" s="107">
        <v>22100</v>
      </c>
      <c r="I2217" s="107">
        <v>12000</v>
      </c>
    </row>
    <row r="2218" spans="1:9" x14ac:dyDescent="0.25">
      <c r="A2218" t="s">
        <v>39</v>
      </c>
      <c r="B2218" s="1">
        <v>562182</v>
      </c>
      <c r="C2218" s="2">
        <v>45449</v>
      </c>
      <c r="D2218" s="3">
        <f t="shared" si="34"/>
        <v>45449</v>
      </c>
      <c r="E2218" s="1" t="s">
        <v>12</v>
      </c>
      <c r="F2218" s="4">
        <v>0.38055555555555554</v>
      </c>
      <c r="G2218" s="111">
        <v>14.28</v>
      </c>
      <c r="H2218" s="107">
        <v>22100</v>
      </c>
      <c r="I2218" s="107">
        <v>12000</v>
      </c>
    </row>
    <row r="2219" spans="1:9" x14ac:dyDescent="0.25">
      <c r="A2219" t="s">
        <v>36</v>
      </c>
      <c r="B2219" s="1">
        <v>562201</v>
      </c>
      <c r="C2219" s="2">
        <v>45449</v>
      </c>
      <c r="D2219" s="3">
        <f t="shared" si="34"/>
        <v>45449</v>
      </c>
      <c r="E2219" s="1" t="s">
        <v>29</v>
      </c>
      <c r="F2219" s="4">
        <v>0.41944444444444445</v>
      </c>
      <c r="G2219" s="112">
        <v>1.29</v>
      </c>
      <c r="H2219" s="107">
        <v>22100</v>
      </c>
      <c r="I2219" s="107">
        <v>12000</v>
      </c>
    </row>
    <row r="2220" spans="1:9" x14ac:dyDescent="0.25">
      <c r="A2220" t="s">
        <v>37</v>
      </c>
      <c r="B2220" s="1">
        <v>562226</v>
      </c>
      <c r="C2220" s="2">
        <v>45449</v>
      </c>
      <c r="D2220" s="3">
        <f t="shared" si="34"/>
        <v>45449</v>
      </c>
      <c r="E2220" s="1" t="s">
        <v>14</v>
      </c>
      <c r="F2220" s="4">
        <v>0.47222222222222221</v>
      </c>
      <c r="G2220" s="111">
        <v>7.56</v>
      </c>
      <c r="H2220" s="107">
        <v>22100</v>
      </c>
      <c r="I2220" s="107">
        <v>12000</v>
      </c>
    </row>
    <row r="2221" spans="1:9" x14ac:dyDescent="0.25">
      <c r="A2221" t="s">
        <v>36</v>
      </c>
      <c r="B2221" s="1">
        <v>562232</v>
      </c>
      <c r="C2221" s="2">
        <v>45449</v>
      </c>
      <c r="D2221" s="3">
        <f t="shared" si="34"/>
        <v>45449</v>
      </c>
      <c r="E2221" s="1" t="s">
        <v>172</v>
      </c>
      <c r="F2221" s="4">
        <v>0.48194444444444445</v>
      </c>
      <c r="G2221" s="111">
        <v>7.63</v>
      </c>
      <c r="H2221" s="107">
        <v>22100</v>
      </c>
      <c r="I2221" s="107">
        <v>12000</v>
      </c>
    </row>
    <row r="2222" spans="1:9" x14ac:dyDescent="0.25">
      <c r="A2222" t="s">
        <v>38</v>
      </c>
      <c r="B2222" s="1">
        <v>562242</v>
      </c>
      <c r="C2222" s="2">
        <v>45449</v>
      </c>
      <c r="D2222" s="3">
        <f t="shared" si="34"/>
        <v>45449</v>
      </c>
      <c r="E2222" s="1" t="s">
        <v>16</v>
      </c>
      <c r="F2222" s="4">
        <v>0.50763888888888886</v>
      </c>
      <c r="G2222" s="111">
        <v>7.98</v>
      </c>
      <c r="H2222" s="107">
        <v>22100</v>
      </c>
      <c r="I2222" s="107">
        <v>12000</v>
      </c>
    </row>
    <row r="2223" spans="1:9" x14ac:dyDescent="0.25">
      <c r="A2223" t="s">
        <v>39</v>
      </c>
      <c r="B2223" s="1">
        <v>562267</v>
      </c>
      <c r="C2223" s="2">
        <v>45449</v>
      </c>
      <c r="D2223" s="3">
        <f t="shared" si="34"/>
        <v>45449</v>
      </c>
      <c r="E2223" s="1" t="s">
        <v>12</v>
      </c>
      <c r="F2223" s="4">
        <v>0.55208333333333337</v>
      </c>
      <c r="G2223" s="111">
        <v>7.2</v>
      </c>
      <c r="H2223" s="107">
        <v>22100</v>
      </c>
      <c r="I2223" s="107">
        <v>12000</v>
      </c>
    </row>
    <row r="2224" spans="1:9" x14ac:dyDescent="0.25">
      <c r="A2224" t="s">
        <v>23</v>
      </c>
      <c r="B2224" s="1">
        <v>562334</v>
      </c>
      <c r="C2224" s="2">
        <v>45449</v>
      </c>
      <c r="D2224" s="3">
        <f t="shared" si="34"/>
        <v>45449</v>
      </c>
      <c r="E2224" s="1" t="s">
        <v>14</v>
      </c>
      <c r="F2224" s="4">
        <v>0.82291666666666663</v>
      </c>
      <c r="G2224" s="111">
        <v>4.16</v>
      </c>
      <c r="H2224" s="107">
        <v>22100</v>
      </c>
      <c r="I2224" s="107">
        <v>12000</v>
      </c>
    </row>
    <row r="2225" spans="1:9" x14ac:dyDescent="0.25">
      <c r="A2225" t="s">
        <v>45</v>
      </c>
      <c r="B2225" s="1">
        <v>562340</v>
      </c>
      <c r="C2225" s="2">
        <v>45449</v>
      </c>
      <c r="D2225" s="3">
        <f t="shared" si="34"/>
        <v>45449</v>
      </c>
      <c r="E2225" s="1" t="s">
        <v>51</v>
      </c>
      <c r="F2225" s="4">
        <v>0.9375</v>
      </c>
      <c r="G2225" s="113">
        <v>5.77</v>
      </c>
      <c r="H2225" s="107">
        <v>22100</v>
      </c>
      <c r="I2225" s="107">
        <v>12000</v>
      </c>
    </row>
    <row r="2226" spans="1:9" x14ac:dyDescent="0.25">
      <c r="A2226" t="s">
        <v>45</v>
      </c>
      <c r="B2226" s="1">
        <v>562341</v>
      </c>
      <c r="C2226" s="2">
        <v>45450</v>
      </c>
      <c r="D2226" s="3">
        <f t="shared" si="34"/>
        <v>45450</v>
      </c>
      <c r="E2226" s="1" t="s">
        <v>51</v>
      </c>
      <c r="F2226" s="4">
        <v>5.9722222222222225E-2</v>
      </c>
      <c r="G2226" s="113">
        <v>5.33</v>
      </c>
      <c r="H2226" s="107">
        <v>22100</v>
      </c>
      <c r="I2226" s="107">
        <v>12000</v>
      </c>
    </row>
    <row r="2227" spans="1:9" x14ac:dyDescent="0.25">
      <c r="A2227" t="s">
        <v>11</v>
      </c>
      <c r="B2227" s="1">
        <v>562390</v>
      </c>
      <c r="C2227" s="2">
        <v>45450</v>
      </c>
      <c r="D2227" s="3">
        <f t="shared" si="34"/>
        <v>45450</v>
      </c>
      <c r="E2227" s="1" t="s">
        <v>12</v>
      </c>
      <c r="F2227" s="4">
        <v>0.34513888888888888</v>
      </c>
      <c r="G2227" s="113">
        <v>12.32</v>
      </c>
      <c r="H2227" s="107">
        <v>22100</v>
      </c>
      <c r="I2227" s="107">
        <v>12000</v>
      </c>
    </row>
    <row r="2228" spans="1:9" x14ac:dyDescent="0.25">
      <c r="A2228" t="s">
        <v>13</v>
      </c>
      <c r="B2228" s="1">
        <v>562395</v>
      </c>
      <c r="C2228" s="2">
        <v>45450</v>
      </c>
      <c r="D2228" s="3">
        <f t="shared" si="34"/>
        <v>45450</v>
      </c>
      <c r="E2228" s="1" t="s">
        <v>14</v>
      </c>
      <c r="F2228" s="4">
        <v>0.35416666666666669</v>
      </c>
      <c r="G2228" s="113">
        <v>12.77</v>
      </c>
      <c r="H2228" s="107">
        <v>22100</v>
      </c>
      <c r="I2228" s="107">
        <v>12000</v>
      </c>
    </row>
    <row r="2229" spans="1:9" x14ac:dyDescent="0.25">
      <c r="A2229" t="s">
        <v>17</v>
      </c>
      <c r="B2229" s="1">
        <v>562401</v>
      </c>
      <c r="C2229" s="2">
        <v>45450</v>
      </c>
      <c r="D2229" s="3">
        <f t="shared" si="34"/>
        <v>45450</v>
      </c>
      <c r="E2229" s="1" t="s">
        <v>172</v>
      </c>
      <c r="F2229" s="4">
        <v>0.375</v>
      </c>
      <c r="G2229" s="113">
        <v>13.49</v>
      </c>
      <c r="H2229" s="107">
        <v>22100</v>
      </c>
      <c r="I2229" s="107">
        <v>12000</v>
      </c>
    </row>
    <row r="2230" spans="1:9" x14ac:dyDescent="0.25">
      <c r="A2230" t="s">
        <v>15</v>
      </c>
      <c r="B2230" s="1">
        <v>562406</v>
      </c>
      <c r="C2230" s="2">
        <v>45450</v>
      </c>
      <c r="D2230" s="3">
        <f t="shared" si="34"/>
        <v>45450</v>
      </c>
      <c r="E2230" s="1" t="s">
        <v>16</v>
      </c>
      <c r="F2230" s="4">
        <v>0.38472222222222224</v>
      </c>
      <c r="G2230" s="113">
        <v>12.87</v>
      </c>
      <c r="H2230" s="107">
        <v>22100</v>
      </c>
      <c r="I2230" s="107">
        <v>12000</v>
      </c>
    </row>
    <row r="2231" spans="1:9" x14ac:dyDescent="0.25">
      <c r="A2231" t="s">
        <v>17</v>
      </c>
      <c r="B2231" s="1">
        <v>562441</v>
      </c>
      <c r="C2231" s="2">
        <v>45450</v>
      </c>
      <c r="D2231" s="3">
        <f t="shared" si="34"/>
        <v>45450</v>
      </c>
      <c r="E2231" s="1" t="s">
        <v>29</v>
      </c>
      <c r="F2231" s="4">
        <v>0.44791666666666669</v>
      </c>
      <c r="G2231" s="113">
        <v>1.26</v>
      </c>
      <c r="H2231" s="107">
        <v>22100</v>
      </c>
      <c r="I2231" s="107">
        <v>12000</v>
      </c>
    </row>
    <row r="2232" spans="1:9" x14ac:dyDescent="0.25">
      <c r="A2232" t="s">
        <v>17</v>
      </c>
      <c r="B2232" s="1">
        <v>562472</v>
      </c>
      <c r="C2232" s="2">
        <v>45450</v>
      </c>
      <c r="D2232" s="3">
        <f t="shared" si="34"/>
        <v>45450</v>
      </c>
      <c r="E2232" s="1" t="s">
        <v>46</v>
      </c>
      <c r="F2232" s="4">
        <v>0.49722222222222223</v>
      </c>
      <c r="G2232" s="113">
        <v>12.46</v>
      </c>
      <c r="H2232" s="107">
        <v>22100</v>
      </c>
      <c r="I2232" s="107">
        <v>12000</v>
      </c>
    </row>
    <row r="2233" spans="1:9" x14ac:dyDescent="0.25">
      <c r="A2233" t="s">
        <v>15</v>
      </c>
      <c r="B2233" s="1">
        <v>562491</v>
      </c>
      <c r="C2233" s="2">
        <v>45450</v>
      </c>
      <c r="D2233" s="3">
        <f t="shared" si="34"/>
        <v>45450</v>
      </c>
      <c r="E2233" s="1" t="s">
        <v>16</v>
      </c>
      <c r="F2233" s="4">
        <v>0.5395833333333333</v>
      </c>
      <c r="G2233" s="113">
        <v>10.26</v>
      </c>
      <c r="H2233" s="107">
        <v>22100</v>
      </c>
      <c r="I2233" s="107">
        <v>12000</v>
      </c>
    </row>
    <row r="2234" spans="1:9" x14ac:dyDescent="0.25">
      <c r="A2234" t="s">
        <v>17</v>
      </c>
      <c r="B2234" s="1">
        <v>562495</v>
      </c>
      <c r="C2234" s="2">
        <v>45450</v>
      </c>
      <c r="D2234" s="3">
        <f t="shared" si="34"/>
        <v>45450</v>
      </c>
      <c r="E2234" s="1" t="s">
        <v>172</v>
      </c>
      <c r="F2234" s="4">
        <v>0.55138888888888893</v>
      </c>
      <c r="G2234" s="113">
        <v>14.71</v>
      </c>
      <c r="H2234" s="107">
        <v>22100</v>
      </c>
      <c r="I2234" s="107">
        <v>12000</v>
      </c>
    </row>
    <row r="2235" spans="1:9" x14ac:dyDescent="0.25">
      <c r="A2235" t="s">
        <v>11</v>
      </c>
      <c r="B2235" s="1">
        <v>562507</v>
      </c>
      <c r="C2235" s="2">
        <v>45450</v>
      </c>
      <c r="D2235" s="3">
        <f t="shared" si="34"/>
        <v>45450</v>
      </c>
      <c r="E2235" s="1" t="s">
        <v>12</v>
      </c>
      <c r="F2235" s="4">
        <v>0.59097222222222223</v>
      </c>
      <c r="G2235" s="113">
        <v>10.89</v>
      </c>
      <c r="H2235" s="107">
        <v>22100</v>
      </c>
      <c r="I2235" s="107">
        <v>12000</v>
      </c>
    </row>
    <row r="2236" spans="1:9" x14ac:dyDescent="0.25">
      <c r="A2236" t="s">
        <v>11</v>
      </c>
      <c r="B2236" s="1">
        <v>562527</v>
      </c>
      <c r="C2236" s="2">
        <v>45450</v>
      </c>
      <c r="D2236" s="3">
        <f t="shared" si="34"/>
        <v>45450</v>
      </c>
      <c r="E2236" s="1" t="s">
        <v>20</v>
      </c>
      <c r="F2236" s="4">
        <v>0.61875000000000002</v>
      </c>
      <c r="G2236" s="113">
        <v>3.87</v>
      </c>
      <c r="H2236" s="107">
        <v>22100</v>
      </c>
      <c r="I2236" s="107">
        <v>12000</v>
      </c>
    </row>
    <row r="2237" spans="1:9" x14ac:dyDescent="0.25">
      <c r="A2237" t="s">
        <v>13</v>
      </c>
      <c r="B2237" s="1">
        <v>562529</v>
      </c>
      <c r="C2237" s="2">
        <v>45450</v>
      </c>
      <c r="D2237" s="3">
        <f t="shared" si="34"/>
        <v>45450</v>
      </c>
      <c r="E2237" s="1" t="s">
        <v>14</v>
      </c>
      <c r="F2237" s="4">
        <v>0.61944444444444446</v>
      </c>
      <c r="G2237" s="113">
        <v>14.09</v>
      </c>
      <c r="H2237" s="107">
        <v>22100</v>
      </c>
      <c r="I2237" s="107">
        <v>12000</v>
      </c>
    </row>
    <row r="2238" spans="1:9" x14ac:dyDescent="0.25">
      <c r="A2238" t="s">
        <v>15</v>
      </c>
      <c r="B2238" s="1">
        <v>562551</v>
      </c>
      <c r="C2238" s="2">
        <v>45450</v>
      </c>
      <c r="D2238" s="3">
        <f t="shared" si="34"/>
        <v>45450</v>
      </c>
      <c r="E2238" s="1" t="s">
        <v>16</v>
      </c>
      <c r="F2238" s="4">
        <v>0.66666666666666663</v>
      </c>
      <c r="G2238" s="113">
        <v>8.74</v>
      </c>
      <c r="H2238" s="107">
        <v>22100</v>
      </c>
      <c r="I2238" s="107">
        <v>12000</v>
      </c>
    </row>
    <row r="2239" spans="1:9" x14ac:dyDescent="0.25">
      <c r="A2239" t="s">
        <v>23</v>
      </c>
      <c r="B2239" s="1">
        <v>562581</v>
      </c>
      <c r="C2239" s="2">
        <v>45450</v>
      </c>
      <c r="D2239" s="3">
        <f t="shared" si="34"/>
        <v>45450</v>
      </c>
      <c r="E2239" s="1" t="s">
        <v>14</v>
      </c>
      <c r="F2239" s="4">
        <v>0.84027777777777779</v>
      </c>
      <c r="G2239" s="113">
        <v>7.22</v>
      </c>
      <c r="H2239" s="107">
        <v>22100</v>
      </c>
      <c r="I2239" s="107">
        <v>12000</v>
      </c>
    </row>
    <row r="2240" spans="1:9" x14ac:dyDescent="0.25">
      <c r="A2240" t="s">
        <v>23</v>
      </c>
      <c r="B2240" s="1">
        <v>562582</v>
      </c>
      <c r="C2240" s="2">
        <v>45450</v>
      </c>
      <c r="D2240" s="3">
        <f t="shared" si="34"/>
        <v>45450</v>
      </c>
      <c r="E2240" s="1" t="s">
        <v>44</v>
      </c>
      <c r="F2240" s="4">
        <v>0.85069444444444442</v>
      </c>
      <c r="G2240" s="113">
        <v>5.29</v>
      </c>
      <c r="H2240" s="107">
        <v>22100</v>
      </c>
      <c r="I2240" s="107">
        <v>12000</v>
      </c>
    </row>
    <row r="2241" spans="1:9" x14ac:dyDescent="0.25">
      <c r="A2241" t="s">
        <v>23</v>
      </c>
      <c r="B2241" s="1">
        <v>562584</v>
      </c>
      <c r="C2241" s="2">
        <v>45450</v>
      </c>
      <c r="D2241" s="3">
        <f t="shared" ref="D2241:D2304" si="35">+C2241</f>
        <v>45450</v>
      </c>
      <c r="E2241" s="1" t="s">
        <v>12</v>
      </c>
      <c r="F2241" s="4">
        <v>0.87013888888888891</v>
      </c>
      <c r="G2241" s="113">
        <v>8.68</v>
      </c>
      <c r="H2241" s="107">
        <v>22100</v>
      </c>
      <c r="I2241" s="107">
        <v>12000</v>
      </c>
    </row>
    <row r="2242" spans="1:9" x14ac:dyDescent="0.25">
      <c r="A2242" t="s">
        <v>23</v>
      </c>
      <c r="B2242" s="1">
        <v>562595</v>
      </c>
      <c r="C2242" s="2">
        <v>45450</v>
      </c>
      <c r="D2242" s="3">
        <f t="shared" si="35"/>
        <v>45450</v>
      </c>
      <c r="E2242" s="1" t="s">
        <v>43</v>
      </c>
      <c r="F2242" s="4">
        <v>0.88472222222222219</v>
      </c>
      <c r="G2242" s="113">
        <v>8.15</v>
      </c>
      <c r="H2242" s="107">
        <v>22100</v>
      </c>
      <c r="I2242" s="107">
        <v>12000</v>
      </c>
    </row>
    <row r="2243" spans="1:9" x14ac:dyDescent="0.25">
      <c r="A2243" t="s">
        <v>27</v>
      </c>
      <c r="B2243" s="1">
        <v>562599</v>
      </c>
      <c r="C2243" s="2">
        <v>45451</v>
      </c>
      <c r="D2243" s="3">
        <f t="shared" si="35"/>
        <v>45451</v>
      </c>
      <c r="E2243" s="1" t="s">
        <v>16</v>
      </c>
      <c r="F2243" s="4">
        <v>0.24861111111111112</v>
      </c>
      <c r="G2243" s="113">
        <v>13.06</v>
      </c>
      <c r="H2243" s="107">
        <v>22100</v>
      </c>
      <c r="I2243" s="107">
        <v>12000</v>
      </c>
    </row>
    <row r="2244" spans="1:9" x14ac:dyDescent="0.25">
      <c r="A2244" t="s">
        <v>25</v>
      </c>
      <c r="B2244" s="1">
        <v>562625</v>
      </c>
      <c r="C2244" s="2">
        <v>45451</v>
      </c>
      <c r="D2244" s="3">
        <f t="shared" si="35"/>
        <v>45451</v>
      </c>
      <c r="E2244" s="1" t="s">
        <v>14</v>
      </c>
      <c r="F2244" s="4">
        <v>0.30277777777777776</v>
      </c>
      <c r="G2244" s="113">
        <v>12.52</v>
      </c>
      <c r="H2244" s="107">
        <v>22100</v>
      </c>
      <c r="I2244" s="107">
        <v>12000</v>
      </c>
    </row>
    <row r="2245" spans="1:9" x14ac:dyDescent="0.25">
      <c r="A2245" t="s">
        <v>24</v>
      </c>
      <c r="B2245" s="1">
        <v>562626</v>
      </c>
      <c r="C2245" s="2">
        <v>45451</v>
      </c>
      <c r="D2245" s="3">
        <f t="shared" si="35"/>
        <v>45451</v>
      </c>
      <c r="E2245" s="1" t="s">
        <v>172</v>
      </c>
      <c r="F2245" s="4">
        <v>0.3034722222222222</v>
      </c>
      <c r="G2245" s="113">
        <v>14.66</v>
      </c>
      <c r="H2245" s="107">
        <v>22100</v>
      </c>
      <c r="I2245" s="107">
        <v>12000</v>
      </c>
    </row>
    <row r="2246" spans="1:9" x14ac:dyDescent="0.25">
      <c r="A2246" t="s">
        <v>26</v>
      </c>
      <c r="B2246" s="1">
        <v>562645</v>
      </c>
      <c r="C2246" s="2">
        <v>45451</v>
      </c>
      <c r="D2246" s="3">
        <f t="shared" si="35"/>
        <v>45451</v>
      </c>
      <c r="E2246" s="1" t="s">
        <v>12</v>
      </c>
      <c r="F2246" s="4">
        <v>0.36666666666666664</v>
      </c>
      <c r="G2246" s="113">
        <v>13.17</v>
      </c>
      <c r="H2246" s="107">
        <v>22100</v>
      </c>
      <c r="I2246" s="107">
        <v>12000</v>
      </c>
    </row>
    <row r="2247" spans="1:9" x14ac:dyDescent="0.25">
      <c r="A2247" t="s">
        <v>24</v>
      </c>
      <c r="B2247" s="1">
        <v>562653</v>
      </c>
      <c r="C2247" s="2">
        <v>45451</v>
      </c>
      <c r="D2247" s="3">
        <f t="shared" si="35"/>
        <v>45451</v>
      </c>
      <c r="E2247" s="1" t="s">
        <v>20</v>
      </c>
      <c r="F2247" s="4">
        <v>0.37430555555555556</v>
      </c>
      <c r="G2247" s="113">
        <v>6.71</v>
      </c>
      <c r="H2247" s="107">
        <v>22100</v>
      </c>
      <c r="I2247" s="107">
        <v>12000</v>
      </c>
    </row>
    <row r="2248" spans="1:9" x14ac:dyDescent="0.25">
      <c r="A2248" t="s">
        <v>27</v>
      </c>
      <c r="B2248" s="1">
        <v>562659</v>
      </c>
      <c r="C2248" s="2">
        <v>45451</v>
      </c>
      <c r="D2248" s="3">
        <f t="shared" si="35"/>
        <v>45451</v>
      </c>
      <c r="E2248" s="1" t="s">
        <v>16</v>
      </c>
      <c r="F2248" s="4">
        <v>0.39027777777777778</v>
      </c>
      <c r="G2248" s="113">
        <v>10.06</v>
      </c>
      <c r="H2248" s="107">
        <v>22100</v>
      </c>
      <c r="I2248" s="107">
        <v>12000</v>
      </c>
    </row>
    <row r="2249" spans="1:9" x14ac:dyDescent="0.25">
      <c r="A2249" t="s">
        <v>25</v>
      </c>
      <c r="B2249" s="1">
        <v>562705</v>
      </c>
      <c r="C2249" s="2">
        <v>45451</v>
      </c>
      <c r="D2249" s="3">
        <f t="shared" si="35"/>
        <v>45451</v>
      </c>
      <c r="E2249" s="1" t="s">
        <v>14</v>
      </c>
      <c r="F2249" s="4">
        <v>0.46180555555555558</v>
      </c>
      <c r="G2249" s="113">
        <v>10.48</v>
      </c>
      <c r="H2249" s="107">
        <v>22100</v>
      </c>
      <c r="I2249" s="107">
        <v>12000</v>
      </c>
    </row>
    <row r="2250" spans="1:9" x14ac:dyDescent="0.25">
      <c r="A2250" t="s">
        <v>24</v>
      </c>
      <c r="B2250" s="1">
        <v>562729</v>
      </c>
      <c r="C2250" s="2">
        <v>45451</v>
      </c>
      <c r="D2250" s="3">
        <f t="shared" si="35"/>
        <v>45451</v>
      </c>
      <c r="E2250" s="1" t="s">
        <v>172</v>
      </c>
      <c r="F2250" s="4">
        <v>0.51041666666666663</v>
      </c>
      <c r="G2250" s="113">
        <v>15.14</v>
      </c>
      <c r="H2250" s="107">
        <v>22100</v>
      </c>
      <c r="I2250" s="107">
        <v>12000</v>
      </c>
    </row>
    <row r="2251" spans="1:9" x14ac:dyDescent="0.25">
      <c r="A2251" t="s">
        <v>26</v>
      </c>
      <c r="B2251" s="1">
        <v>562742</v>
      </c>
      <c r="C2251" s="2">
        <v>45451</v>
      </c>
      <c r="D2251" s="3">
        <f t="shared" si="35"/>
        <v>45451</v>
      </c>
      <c r="E2251" s="1" t="s">
        <v>20</v>
      </c>
      <c r="F2251" s="4">
        <v>0.54027777777777775</v>
      </c>
      <c r="G2251" s="113">
        <v>6.49</v>
      </c>
      <c r="H2251" s="107">
        <v>22100</v>
      </c>
      <c r="I2251" s="107">
        <v>12000</v>
      </c>
    </row>
    <row r="2252" spans="1:9" x14ac:dyDescent="0.25">
      <c r="A2252" t="s">
        <v>26</v>
      </c>
      <c r="B2252" s="1">
        <v>562743</v>
      </c>
      <c r="C2252" s="2">
        <v>45451</v>
      </c>
      <c r="D2252" s="3">
        <f t="shared" si="35"/>
        <v>45451</v>
      </c>
      <c r="E2252" s="1" t="s">
        <v>12</v>
      </c>
      <c r="F2252" s="4">
        <v>0.54652777777777772</v>
      </c>
      <c r="G2252" s="113">
        <v>9.1</v>
      </c>
      <c r="H2252" s="107">
        <v>22100</v>
      </c>
      <c r="I2252" s="107">
        <v>12000</v>
      </c>
    </row>
    <row r="2253" spans="1:9" x14ac:dyDescent="0.25">
      <c r="A2253" t="s">
        <v>23</v>
      </c>
      <c r="B2253" s="1">
        <v>562768</v>
      </c>
      <c r="C2253" s="2">
        <v>45451</v>
      </c>
      <c r="D2253" s="3">
        <f t="shared" si="35"/>
        <v>45451</v>
      </c>
      <c r="E2253" s="1" t="s">
        <v>172</v>
      </c>
      <c r="F2253" s="4">
        <v>0.74027777777777781</v>
      </c>
      <c r="G2253" s="113">
        <v>2.4</v>
      </c>
      <c r="H2253" s="107">
        <v>22100</v>
      </c>
      <c r="I2253" s="107">
        <v>12000</v>
      </c>
    </row>
    <row r="2254" spans="1:9" x14ac:dyDescent="0.25">
      <c r="A2254" t="s">
        <v>9</v>
      </c>
      <c r="B2254" s="1">
        <v>562823</v>
      </c>
      <c r="C2254" s="2">
        <v>45453</v>
      </c>
      <c r="D2254" s="3">
        <f t="shared" si="35"/>
        <v>45453</v>
      </c>
      <c r="E2254" s="1" t="s">
        <v>10</v>
      </c>
      <c r="F2254" s="4">
        <v>0.20833333333333334</v>
      </c>
      <c r="G2254" s="113">
        <v>11.76</v>
      </c>
      <c r="H2254" s="107">
        <v>22100</v>
      </c>
      <c r="I2254" s="107">
        <v>12000</v>
      </c>
    </row>
    <row r="2255" spans="1:9" x14ac:dyDescent="0.25">
      <c r="A2255" t="s">
        <v>37</v>
      </c>
      <c r="B2255" s="1">
        <v>562855</v>
      </c>
      <c r="C2255" s="2">
        <v>45453</v>
      </c>
      <c r="D2255" s="3">
        <f t="shared" si="35"/>
        <v>45453</v>
      </c>
      <c r="E2255" s="1" t="s">
        <v>14</v>
      </c>
      <c r="F2255" s="4">
        <v>0.3347222222222222</v>
      </c>
      <c r="G2255" s="113">
        <v>13.78</v>
      </c>
      <c r="H2255" s="107">
        <v>22100</v>
      </c>
      <c r="I2255" s="107">
        <v>12000</v>
      </c>
    </row>
    <row r="2256" spans="1:9" x14ac:dyDescent="0.25">
      <c r="A2256" t="s">
        <v>38</v>
      </c>
      <c r="B2256" s="1">
        <v>562865</v>
      </c>
      <c r="C2256" s="2">
        <v>45453</v>
      </c>
      <c r="D2256" s="3">
        <f t="shared" si="35"/>
        <v>45453</v>
      </c>
      <c r="E2256" s="1" t="s">
        <v>16</v>
      </c>
      <c r="F2256" s="4">
        <v>0.35138888888888886</v>
      </c>
      <c r="G2256" s="113">
        <v>13.8</v>
      </c>
      <c r="H2256" s="107">
        <v>22100</v>
      </c>
      <c r="I2256" s="107">
        <v>12000</v>
      </c>
    </row>
    <row r="2257" spans="1:9" x14ac:dyDescent="0.25">
      <c r="A2257" t="s">
        <v>39</v>
      </c>
      <c r="B2257" s="1">
        <v>562866</v>
      </c>
      <c r="C2257" s="2">
        <v>45453</v>
      </c>
      <c r="D2257" s="3">
        <f t="shared" si="35"/>
        <v>45453</v>
      </c>
      <c r="E2257" s="1" t="s">
        <v>12</v>
      </c>
      <c r="F2257" s="4">
        <v>0.35208333333333336</v>
      </c>
      <c r="G2257" s="113">
        <v>13.57</v>
      </c>
      <c r="H2257" s="107">
        <v>22100</v>
      </c>
      <c r="I2257" s="107">
        <v>12000</v>
      </c>
    </row>
    <row r="2258" spans="1:9" x14ac:dyDescent="0.25">
      <c r="A2258" t="s">
        <v>36</v>
      </c>
      <c r="B2258" s="57">
        <v>562876</v>
      </c>
      <c r="C2258" s="58">
        <v>45453</v>
      </c>
      <c r="D2258" s="3">
        <f t="shared" si="35"/>
        <v>45453</v>
      </c>
      <c r="E2258" s="57" t="s">
        <v>172</v>
      </c>
      <c r="F2258" s="59">
        <v>0.37013888888888891</v>
      </c>
      <c r="G2258" s="114">
        <v>15.32</v>
      </c>
      <c r="H2258" s="107">
        <v>22100</v>
      </c>
      <c r="I2258" s="107">
        <v>12000</v>
      </c>
    </row>
    <row r="2259" spans="1:9" x14ac:dyDescent="0.25">
      <c r="A2259" t="s">
        <v>36</v>
      </c>
      <c r="B2259" s="1">
        <v>562905</v>
      </c>
      <c r="C2259" s="2">
        <v>45453</v>
      </c>
      <c r="D2259" s="3">
        <f t="shared" si="35"/>
        <v>45453</v>
      </c>
      <c r="E2259" s="1" t="s">
        <v>46</v>
      </c>
      <c r="F2259" s="4">
        <v>0.43680555555555556</v>
      </c>
      <c r="G2259" s="113">
        <v>12.79</v>
      </c>
      <c r="H2259" s="107">
        <v>22100</v>
      </c>
      <c r="I2259" s="107">
        <v>12000</v>
      </c>
    </row>
    <row r="2260" spans="1:9" x14ac:dyDescent="0.25">
      <c r="A2260" t="s">
        <v>37</v>
      </c>
      <c r="B2260" s="1">
        <v>562928</v>
      </c>
      <c r="C2260" s="2">
        <v>45453</v>
      </c>
      <c r="D2260" s="3">
        <f t="shared" si="35"/>
        <v>45453</v>
      </c>
      <c r="E2260" s="1" t="s">
        <v>14</v>
      </c>
      <c r="F2260" s="4">
        <v>0.48055555555555557</v>
      </c>
      <c r="G2260" s="113">
        <v>7.81</v>
      </c>
      <c r="H2260" s="107">
        <v>22100</v>
      </c>
      <c r="I2260" s="107">
        <v>12000</v>
      </c>
    </row>
    <row r="2261" spans="1:9" x14ac:dyDescent="0.25">
      <c r="A2261" t="s">
        <v>37</v>
      </c>
      <c r="B2261" s="1">
        <v>562934</v>
      </c>
      <c r="C2261" s="2">
        <v>45453</v>
      </c>
      <c r="D2261" s="3">
        <f t="shared" si="35"/>
        <v>45453</v>
      </c>
      <c r="E2261" s="1" t="s">
        <v>20</v>
      </c>
      <c r="F2261" s="4">
        <v>0.48333333333333334</v>
      </c>
      <c r="G2261" s="113">
        <v>10.18</v>
      </c>
      <c r="H2261" s="107">
        <v>22100</v>
      </c>
      <c r="I2261" s="107">
        <v>12000</v>
      </c>
    </row>
    <row r="2262" spans="1:9" x14ac:dyDescent="0.25">
      <c r="A2262" t="s">
        <v>39</v>
      </c>
      <c r="B2262" s="1">
        <v>562967</v>
      </c>
      <c r="C2262" s="2">
        <v>45453</v>
      </c>
      <c r="D2262" s="3">
        <f t="shared" si="35"/>
        <v>45453</v>
      </c>
      <c r="E2262" s="1" t="s">
        <v>12</v>
      </c>
      <c r="F2262" s="4">
        <v>0.53055555555555556</v>
      </c>
      <c r="G2262" s="113">
        <v>10.06</v>
      </c>
      <c r="H2262" s="107">
        <v>22100</v>
      </c>
      <c r="I2262" s="107">
        <v>12000</v>
      </c>
    </row>
    <row r="2263" spans="1:9" x14ac:dyDescent="0.25">
      <c r="A2263" t="s">
        <v>38</v>
      </c>
      <c r="B2263" s="57">
        <v>562979</v>
      </c>
      <c r="C2263" s="58">
        <v>45453</v>
      </c>
      <c r="D2263" s="3">
        <f t="shared" si="35"/>
        <v>45453</v>
      </c>
      <c r="E2263" s="57" t="s">
        <v>16</v>
      </c>
      <c r="F2263" s="59">
        <v>0.55000000000000004</v>
      </c>
      <c r="G2263" s="115">
        <v>13.39</v>
      </c>
      <c r="H2263" s="107">
        <v>22100</v>
      </c>
      <c r="I2263" s="107">
        <v>12000</v>
      </c>
    </row>
    <row r="2264" spans="1:9" x14ac:dyDescent="0.25">
      <c r="A2264" t="s">
        <v>36</v>
      </c>
      <c r="B2264" s="1">
        <v>562998</v>
      </c>
      <c r="C2264" s="2">
        <v>45453</v>
      </c>
      <c r="D2264" s="3">
        <f t="shared" si="35"/>
        <v>45453</v>
      </c>
      <c r="E2264" s="1" t="s">
        <v>172</v>
      </c>
      <c r="F2264" s="4">
        <v>0.59791666666666665</v>
      </c>
      <c r="G2264" s="113">
        <v>14.37</v>
      </c>
      <c r="H2264" s="107">
        <v>22100</v>
      </c>
      <c r="I2264" s="107">
        <v>12000</v>
      </c>
    </row>
    <row r="2265" spans="1:9" x14ac:dyDescent="0.25">
      <c r="A2265" t="s">
        <v>23</v>
      </c>
      <c r="B2265" s="1">
        <v>563069</v>
      </c>
      <c r="C2265" s="2">
        <v>45453</v>
      </c>
      <c r="D2265" s="3">
        <f t="shared" si="35"/>
        <v>45453</v>
      </c>
      <c r="E2265" s="1" t="s">
        <v>44</v>
      </c>
      <c r="F2265" s="4">
        <v>0.89861111111111114</v>
      </c>
      <c r="G2265" s="116">
        <v>10.51</v>
      </c>
      <c r="H2265" s="107">
        <v>22100</v>
      </c>
      <c r="I2265" s="107">
        <v>12000</v>
      </c>
    </row>
    <row r="2266" spans="1:9" x14ac:dyDescent="0.25">
      <c r="A2266" t="s">
        <v>23</v>
      </c>
      <c r="B2266" s="1">
        <v>563070</v>
      </c>
      <c r="C2266" s="2">
        <v>45453</v>
      </c>
      <c r="D2266" s="3">
        <f t="shared" si="35"/>
        <v>45453</v>
      </c>
      <c r="E2266" s="1" t="s">
        <v>57</v>
      </c>
      <c r="F2266" s="4">
        <v>0.90972222222222221</v>
      </c>
      <c r="G2266" s="116">
        <v>11.19</v>
      </c>
      <c r="H2266" s="107">
        <v>22100</v>
      </c>
      <c r="I2266" s="107">
        <v>12000</v>
      </c>
    </row>
    <row r="2267" spans="1:9" x14ac:dyDescent="0.25">
      <c r="A2267" t="s">
        <v>23</v>
      </c>
      <c r="B2267" s="1">
        <v>563071</v>
      </c>
      <c r="C2267" s="2">
        <v>45453</v>
      </c>
      <c r="D2267" s="3">
        <f t="shared" si="35"/>
        <v>45453</v>
      </c>
      <c r="E2267" s="1" t="s">
        <v>12</v>
      </c>
      <c r="F2267" s="4">
        <v>0.92361111111111116</v>
      </c>
      <c r="G2267" s="116">
        <v>10.69</v>
      </c>
      <c r="H2267" s="107">
        <v>22100</v>
      </c>
      <c r="I2267" s="107">
        <v>12000</v>
      </c>
    </row>
    <row r="2268" spans="1:9" x14ac:dyDescent="0.25">
      <c r="A2268" t="s">
        <v>23</v>
      </c>
      <c r="B2268" s="1">
        <v>563072</v>
      </c>
      <c r="C2268" s="2">
        <v>45453</v>
      </c>
      <c r="D2268" s="3">
        <f t="shared" si="35"/>
        <v>45453</v>
      </c>
      <c r="E2268" s="1" t="s">
        <v>14</v>
      </c>
      <c r="F2268" s="4">
        <v>0.95208333333333328</v>
      </c>
      <c r="G2268" s="116">
        <v>10.62</v>
      </c>
      <c r="H2268" s="107">
        <v>22100</v>
      </c>
      <c r="I2268" s="107">
        <v>12000</v>
      </c>
    </row>
    <row r="2269" spans="1:9" x14ac:dyDescent="0.25">
      <c r="A2269" t="s">
        <v>11</v>
      </c>
      <c r="B2269" s="1">
        <v>563107</v>
      </c>
      <c r="C2269" s="2">
        <v>45454</v>
      </c>
      <c r="D2269" s="3">
        <f t="shared" si="35"/>
        <v>45454</v>
      </c>
      <c r="E2269" s="1" t="s">
        <v>12</v>
      </c>
      <c r="F2269" s="4">
        <v>0.34444444444444444</v>
      </c>
      <c r="G2269" s="116">
        <v>12.98</v>
      </c>
      <c r="H2269" s="107">
        <v>22100</v>
      </c>
      <c r="I2269" s="107">
        <v>12000</v>
      </c>
    </row>
    <row r="2270" spans="1:9" x14ac:dyDescent="0.25">
      <c r="A2270" t="s">
        <v>15</v>
      </c>
      <c r="B2270" s="1">
        <v>563109</v>
      </c>
      <c r="C2270" s="2">
        <v>45454</v>
      </c>
      <c r="D2270" s="3">
        <f t="shared" si="35"/>
        <v>45454</v>
      </c>
      <c r="E2270" s="1" t="s">
        <v>16</v>
      </c>
      <c r="F2270" s="4">
        <v>0.34444444444444444</v>
      </c>
      <c r="G2270" s="116">
        <v>11.66</v>
      </c>
      <c r="H2270" s="107">
        <v>22100</v>
      </c>
      <c r="I2270" s="107">
        <v>12000</v>
      </c>
    </row>
    <row r="2271" spans="1:9" x14ac:dyDescent="0.25">
      <c r="A2271" t="s">
        <v>17</v>
      </c>
      <c r="B2271" s="1">
        <v>563116</v>
      </c>
      <c r="C2271" s="2">
        <v>45454</v>
      </c>
      <c r="D2271" s="3">
        <f t="shared" si="35"/>
        <v>45454</v>
      </c>
      <c r="E2271" s="1" t="s">
        <v>172</v>
      </c>
      <c r="F2271" s="4">
        <v>0.36875000000000002</v>
      </c>
      <c r="G2271" s="116">
        <v>12.37</v>
      </c>
      <c r="H2271" s="107">
        <v>22100</v>
      </c>
      <c r="I2271" s="107">
        <v>12000</v>
      </c>
    </row>
    <row r="2272" spans="1:9" x14ac:dyDescent="0.25">
      <c r="A2272" t="s">
        <v>19</v>
      </c>
      <c r="B2272" s="8">
        <v>563138</v>
      </c>
      <c r="C2272" s="9">
        <v>45454</v>
      </c>
      <c r="D2272" s="3">
        <f t="shared" si="35"/>
        <v>45454</v>
      </c>
      <c r="E2272" s="8" t="s">
        <v>20</v>
      </c>
      <c r="F2272" s="10">
        <v>0.41597222222222224</v>
      </c>
      <c r="G2272" s="117">
        <v>4.46</v>
      </c>
      <c r="H2272" s="107">
        <v>22100</v>
      </c>
      <c r="I2272" s="107">
        <v>12000</v>
      </c>
    </row>
    <row r="2273" spans="1:9" x14ac:dyDescent="0.25">
      <c r="A2273" t="s">
        <v>13</v>
      </c>
      <c r="B2273" s="1">
        <v>563162</v>
      </c>
      <c r="C2273" s="2">
        <v>45454</v>
      </c>
      <c r="D2273" s="3">
        <f t="shared" si="35"/>
        <v>45454</v>
      </c>
      <c r="E2273" s="1" t="s">
        <v>14</v>
      </c>
      <c r="F2273" s="4">
        <v>0.44861111111111113</v>
      </c>
      <c r="G2273" s="116">
        <v>12.68</v>
      </c>
      <c r="H2273" s="107">
        <v>22100</v>
      </c>
      <c r="I2273" s="107">
        <v>12000</v>
      </c>
    </row>
    <row r="2274" spans="1:9" x14ac:dyDescent="0.25">
      <c r="A2274" t="s">
        <v>17</v>
      </c>
      <c r="B2274" s="1">
        <v>563176</v>
      </c>
      <c r="C2274" s="2">
        <v>45454</v>
      </c>
      <c r="D2274" s="3">
        <f t="shared" si="35"/>
        <v>45454</v>
      </c>
      <c r="E2274" s="1" t="s">
        <v>46</v>
      </c>
      <c r="F2274" s="4">
        <v>0.47361111111111109</v>
      </c>
      <c r="G2274" s="116">
        <v>14.19</v>
      </c>
      <c r="H2274" s="107">
        <v>22100</v>
      </c>
      <c r="I2274" s="107">
        <v>12000</v>
      </c>
    </row>
    <row r="2275" spans="1:9" x14ac:dyDescent="0.25">
      <c r="A2275" t="s">
        <v>17</v>
      </c>
      <c r="B2275" s="1">
        <v>563192</v>
      </c>
      <c r="C2275" s="2">
        <v>45454</v>
      </c>
      <c r="D2275" s="3">
        <f t="shared" si="35"/>
        <v>45454</v>
      </c>
      <c r="E2275" s="1" t="s">
        <v>29</v>
      </c>
      <c r="F2275" s="4">
        <v>0.5083333333333333</v>
      </c>
      <c r="G2275" s="116">
        <v>1.62</v>
      </c>
      <c r="H2275" s="107">
        <v>22100</v>
      </c>
      <c r="I2275" s="107">
        <v>12000</v>
      </c>
    </row>
    <row r="2276" spans="1:9" x14ac:dyDescent="0.25">
      <c r="A2276" t="s">
        <v>17</v>
      </c>
      <c r="B2276" s="1">
        <v>563195</v>
      </c>
      <c r="C2276" s="2">
        <v>45454</v>
      </c>
      <c r="D2276" s="3">
        <f t="shared" si="35"/>
        <v>45454</v>
      </c>
      <c r="E2276" s="1" t="s">
        <v>172</v>
      </c>
      <c r="F2276" s="4">
        <v>0.51180555555555551</v>
      </c>
      <c r="G2276" s="118">
        <v>14.88</v>
      </c>
      <c r="H2276" s="107">
        <v>22100</v>
      </c>
      <c r="I2276" s="107">
        <v>12000</v>
      </c>
    </row>
    <row r="2277" spans="1:9" x14ac:dyDescent="0.25">
      <c r="A2277" t="s">
        <v>15</v>
      </c>
      <c r="B2277" s="1">
        <v>563204</v>
      </c>
      <c r="C2277" s="2">
        <v>45454</v>
      </c>
      <c r="D2277" s="3">
        <f t="shared" si="35"/>
        <v>45454</v>
      </c>
      <c r="E2277" s="1" t="s">
        <v>16</v>
      </c>
      <c r="F2277" s="4">
        <v>0.52916666666666667</v>
      </c>
      <c r="G2277" s="116">
        <v>12.4</v>
      </c>
      <c r="H2277" s="107">
        <v>22100</v>
      </c>
      <c r="I2277" s="107">
        <v>12000</v>
      </c>
    </row>
    <row r="2278" spans="1:9" x14ac:dyDescent="0.25">
      <c r="A2278" t="s">
        <v>11</v>
      </c>
      <c r="B2278" s="1">
        <v>563229</v>
      </c>
      <c r="C2278" s="2">
        <v>45454</v>
      </c>
      <c r="D2278" s="3">
        <f t="shared" si="35"/>
        <v>45454</v>
      </c>
      <c r="E2278" s="1" t="s">
        <v>12</v>
      </c>
      <c r="F2278" s="4">
        <v>0.58194444444444449</v>
      </c>
      <c r="G2278" s="116">
        <v>11.54</v>
      </c>
      <c r="H2278" s="107">
        <v>22100</v>
      </c>
      <c r="I2278" s="107">
        <v>12000</v>
      </c>
    </row>
    <row r="2279" spans="1:9" x14ac:dyDescent="0.25">
      <c r="A2279" t="s">
        <v>13</v>
      </c>
      <c r="B2279" s="1">
        <v>563253</v>
      </c>
      <c r="C2279" s="2">
        <v>45454</v>
      </c>
      <c r="D2279" s="3">
        <f t="shared" si="35"/>
        <v>45454</v>
      </c>
      <c r="E2279" s="1" t="s">
        <v>20</v>
      </c>
      <c r="F2279" s="4">
        <v>0.64444444444444449</v>
      </c>
      <c r="G2279" s="116">
        <v>10.41</v>
      </c>
      <c r="H2279" s="107">
        <v>22100</v>
      </c>
      <c r="I2279" s="107">
        <v>12000</v>
      </c>
    </row>
    <row r="2280" spans="1:9" x14ac:dyDescent="0.25">
      <c r="A2280" t="s">
        <v>13</v>
      </c>
      <c r="B2280" s="1">
        <v>563269</v>
      </c>
      <c r="C2280" s="2">
        <v>45454</v>
      </c>
      <c r="D2280" s="3">
        <f t="shared" si="35"/>
        <v>45454</v>
      </c>
      <c r="E2280" s="1" t="s">
        <v>14</v>
      </c>
      <c r="F2280" s="4">
        <v>0.67361111111111116</v>
      </c>
      <c r="G2280" s="116">
        <v>11.67</v>
      </c>
      <c r="H2280" s="107">
        <v>22100</v>
      </c>
      <c r="I2280" s="107">
        <v>12000</v>
      </c>
    </row>
    <row r="2281" spans="1:9" x14ac:dyDescent="0.25">
      <c r="A2281" t="s">
        <v>15</v>
      </c>
      <c r="B2281" s="1">
        <v>563275</v>
      </c>
      <c r="C2281" s="2">
        <v>45454</v>
      </c>
      <c r="D2281" s="3">
        <f t="shared" si="35"/>
        <v>45454</v>
      </c>
      <c r="E2281" s="1" t="s">
        <v>30</v>
      </c>
      <c r="F2281" s="4">
        <v>0.68055555555555558</v>
      </c>
      <c r="G2281" s="116">
        <v>6.36</v>
      </c>
      <c r="H2281" s="107">
        <v>22100</v>
      </c>
      <c r="I2281" s="107">
        <v>12000</v>
      </c>
    </row>
    <row r="2282" spans="1:9" x14ac:dyDescent="0.25">
      <c r="A2282" t="s">
        <v>17</v>
      </c>
      <c r="B2282" s="1">
        <v>563286</v>
      </c>
      <c r="C2282" s="2">
        <v>45454</v>
      </c>
      <c r="D2282" s="3">
        <f t="shared" si="35"/>
        <v>45454</v>
      </c>
      <c r="E2282" s="1" t="s">
        <v>172</v>
      </c>
      <c r="F2282" s="4">
        <v>0.70208333333333328</v>
      </c>
      <c r="G2282" s="116">
        <v>7.55</v>
      </c>
      <c r="H2282" s="107">
        <v>22100</v>
      </c>
      <c r="I2282" s="107">
        <v>12000</v>
      </c>
    </row>
    <row r="2283" spans="1:9" x14ac:dyDescent="0.25">
      <c r="A2283" t="s">
        <v>17</v>
      </c>
      <c r="B2283" s="1">
        <v>563288</v>
      </c>
      <c r="C2283" s="2">
        <v>45454</v>
      </c>
      <c r="D2283" s="3">
        <f t="shared" si="35"/>
        <v>45454</v>
      </c>
      <c r="E2283" s="1" t="s">
        <v>59</v>
      </c>
      <c r="F2283" s="4">
        <v>0.70277777777777772</v>
      </c>
      <c r="G2283" s="116">
        <v>8.81</v>
      </c>
      <c r="H2283" s="107">
        <v>22100</v>
      </c>
      <c r="I2283" s="107">
        <v>12000</v>
      </c>
    </row>
    <row r="2284" spans="1:9" x14ac:dyDescent="0.25">
      <c r="A2284" t="s">
        <v>11</v>
      </c>
      <c r="B2284" s="1">
        <v>563292</v>
      </c>
      <c r="C2284" s="2">
        <v>45454</v>
      </c>
      <c r="D2284" s="3">
        <f t="shared" si="35"/>
        <v>45454</v>
      </c>
      <c r="E2284" s="1" t="s">
        <v>12</v>
      </c>
      <c r="F2284" s="4">
        <v>0.70972222222222225</v>
      </c>
      <c r="G2284" s="116">
        <v>4.49</v>
      </c>
      <c r="H2284" s="107">
        <v>22100</v>
      </c>
      <c r="I2284" s="107">
        <v>12000</v>
      </c>
    </row>
    <row r="2285" spans="1:9" x14ac:dyDescent="0.25">
      <c r="A2285" t="s">
        <v>15</v>
      </c>
      <c r="B2285" s="57">
        <v>563298</v>
      </c>
      <c r="C2285" s="58">
        <v>45454</v>
      </c>
      <c r="D2285" s="3">
        <f t="shared" si="35"/>
        <v>45454</v>
      </c>
      <c r="E2285" s="57" t="s">
        <v>46</v>
      </c>
      <c r="F2285" s="59">
        <v>0.72569444444444442</v>
      </c>
      <c r="G2285" s="114">
        <v>12.06</v>
      </c>
      <c r="H2285" s="107">
        <v>22100</v>
      </c>
      <c r="I2285" s="107">
        <v>12000</v>
      </c>
    </row>
    <row r="2286" spans="1:9" x14ac:dyDescent="0.25">
      <c r="A2286" t="s">
        <v>15</v>
      </c>
      <c r="B2286" s="57">
        <v>563299</v>
      </c>
      <c r="C2286" s="58">
        <v>45454</v>
      </c>
      <c r="D2286" s="3">
        <f t="shared" si="35"/>
        <v>45454</v>
      </c>
      <c r="E2286" s="57" t="s">
        <v>16</v>
      </c>
      <c r="F2286" s="59">
        <v>0.72638888888888886</v>
      </c>
      <c r="G2286" s="114">
        <v>10.97</v>
      </c>
      <c r="H2286" s="107">
        <v>22100</v>
      </c>
      <c r="I2286" s="107">
        <v>12000</v>
      </c>
    </row>
    <row r="2287" spans="1:9" x14ac:dyDescent="0.25">
      <c r="A2287" t="s">
        <v>23</v>
      </c>
      <c r="B2287" s="57">
        <v>563316</v>
      </c>
      <c r="C2287" s="58">
        <v>45454</v>
      </c>
      <c r="D2287" s="3">
        <f t="shared" si="35"/>
        <v>45454</v>
      </c>
      <c r="E2287" s="57" t="s">
        <v>416</v>
      </c>
      <c r="F2287" s="59">
        <v>0.83680555555555558</v>
      </c>
      <c r="G2287" s="114">
        <v>4.8600000000000003</v>
      </c>
      <c r="H2287" s="107">
        <v>22100</v>
      </c>
      <c r="I2287" s="107">
        <v>12000</v>
      </c>
    </row>
    <row r="2288" spans="1:9" x14ac:dyDescent="0.25">
      <c r="A2288" t="s">
        <v>24</v>
      </c>
      <c r="B2288" s="57">
        <v>563358</v>
      </c>
      <c r="C2288" s="58">
        <v>45455</v>
      </c>
      <c r="D2288" s="3">
        <f t="shared" si="35"/>
        <v>45455</v>
      </c>
      <c r="E2288" s="57" t="s">
        <v>172</v>
      </c>
      <c r="F2288" s="59">
        <v>0.29236111111111113</v>
      </c>
      <c r="G2288" s="114">
        <v>13.05</v>
      </c>
      <c r="H2288" s="107">
        <v>22100</v>
      </c>
      <c r="I2288" s="107">
        <v>12000</v>
      </c>
    </row>
    <row r="2289" spans="1:9" x14ac:dyDescent="0.25">
      <c r="A2289" t="s">
        <v>25</v>
      </c>
      <c r="B2289" s="57">
        <v>563365</v>
      </c>
      <c r="C2289" s="58">
        <v>45455</v>
      </c>
      <c r="D2289" s="3">
        <f t="shared" si="35"/>
        <v>45455</v>
      </c>
      <c r="E2289" s="57" t="s">
        <v>14</v>
      </c>
      <c r="F2289" s="59">
        <v>0.30972222222222223</v>
      </c>
      <c r="G2289" s="114">
        <v>12.8</v>
      </c>
      <c r="H2289" s="107">
        <v>22100</v>
      </c>
      <c r="I2289" s="107">
        <v>12000</v>
      </c>
    </row>
    <row r="2290" spans="1:9" x14ac:dyDescent="0.25">
      <c r="A2290" t="s">
        <v>27</v>
      </c>
      <c r="B2290" s="57">
        <v>563373</v>
      </c>
      <c r="C2290" s="58">
        <v>45455</v>
      </c>
      <c r="D2290" s="3">
        <f t="shared" si="35"/>
        <v>45455</v>
      </c>
      <c r="E2290" s="57" t="s">
        <v>16</v>
      </c>
      <c r="F2290" s="59">
        <v>0.32430555555555557</v>
      </c>
      <c r="G2290" s="114">
        <v>13.31</v>
      </c>
      <c r="H2290" s="107">
        <v>22100</v>
      </c>
      <c r="I2290" s="107">
        <v>12000</v>
      </c>
    </row>
    <row r="2291" spans="1:9" x14ac:dyDescent="0.25">
      <c r="A2291" t="s">
        <v>26</v>
      </c>
      <c r="B2291" s="57">
        <v>563386</v>
      </c>
      <c r="C2291" s="58">
        <v>45455</v>
      </c>
      <c r="D2291" s="3">
        <f t="shared" si="35"/>
        <v>45455</v>
      </c>
      <c r="E2291" s="57" t="s">
        <v>12</v>
      </c>
      <c r="F2291" s="59">
        <v>0.36249999999999999</v>
      </c>
      <c r="G2291" s="114">
        <v>13.69</v>
      </c>
      <c r="H2291" s="107">
        <v>22100</v>
      </c>
      <c r="I2291" s="107">
        <v>12000</v>
      </c>
    </row>
    <row r="2292" spans="1:9" x14ac:dyDescent="0.25">
      <c r="A2292" t="s">
        <v>24</v>
      </c>
      <c r="B2292" s="57">
        <v>563399</v>
      </c>
      <c r="C2292" s="58">
        <v>45455</v>
      </c>
      <c r="D2292" s="3">
        <f t="shared" si="35"/>
        <v>45455</v>
      </c>
      <c r="E2292" s="57" t="s">
        <v>46</v>
      </c>
      <c r="F2292" s="59">
        <v>0.39305555555555555</v>
      </c>
      <c r="G2292" s="114">
        <v>12.46</v>
      </c>
      <c r="H2292" s="107">
        <v>22100</v>
      </c>
      <c r="I2292" s="107">
        <v>12000</v>
      </c>
    </row>
    <row r="2293" spans="1:9" x14ac:dyDescent="0.25">
      <c r="A2293" t="s">
        <v>24</v>
      </c>
      <c r="B2293" s="57">
        <v>563437</v>
      </c>
      <c r="C2293" s="58">
        <v>45455</v>
      </c>
      <c r="D2293" s="3">
        <f t="shared" si="35"/>
        <v>45455</v>
      </c>
      <c r="E2293" s="57" t="s">
        <v>30</v>
      </c>
      <c r="F2293" s="59">
        <v>0.45624999999999999</v>
      </c>
      <c r="G2293" s="114">
        <v>8.8000000000000007</v>
      </c>
      <c r="H2293" s="107">
        <v>22100</v>
      </c>
      <c r="I2293" s="107">
        <v>12000</v>
      </c>
    </row>
    <row r="2294" spans="1:9" x14ac:dyDescent="0.25">
      <c r="A2294" t="s">
        <v>27</v>
      </c>
      <c r="B2294" s="57">
        <v>563457</v>
      </c>
      <c r="C2294" s="58">
        <v>45455</v>
      </c>
      <c r="D2294" s="3">
        <f t="shared" si="35"/>
        <v>45455</v>
      </c>
      <c r="E2294" s="57" t="s">
        <v>16</v>
      </c>
      <c r="F2294" s="59">
        <v>0.48541666666666666</v>
      </c>
      <c r="G2294" s="114">
        <v>12.35</v>
      </c>
      <c r="H2294" s="107">
        <v>22100</v>
      </c>
      <c r="I2294" s="107">
        <v>12000</v>
      </c>
    </row>
    <row r="2295" spans="1:9" x14ac:dyDescent="0.25">
      <c r="A2295" t="s">
        <v>25</v>
      </c>
      <c r="B2295" s="57">
        <v>563459</v>
      </c>
      <c r="C2295" s="58">
        <v>45455</v>
      </c>
      <c r="D2295" s="3">
        <f t="shared" si="35"/>
        <v>45455</v>
      </c>
      <c r="E2295" s="57" t="s">
        <v>14</v>
      </c>
      <c r="F2295" s="59">
        <v>0.48680555555555555</v>
      </c>
      <c r="G2295" s="114">
        <v>12.05</v>
      </c>
      <c r="H2295" s="107">
        <v>22100</v>
      </c>
      <c r="I2295" s="107">
        <v>12000</v>
      </c>
    </row>
    <row r="2296" spans="1:9" x14ac:dyDescent="0.25">
      <c r="A2296" t="s">
        <v>26</v>
      </c>
      <c r="B2296" s="57">
        <v>563475</v>
      </c>
      <c r="C2296" s="58">
        <v>45455</v>
      </c>
      <c r="D2296" s="3">
        <f t="shared" si="35"/>
        <v>45455</v>
      </c>
      <c r="E2296" s="57" t="s">
        <v>12</v>
      </c>
      <c r="F2296" s="59">
        <v>0.53263888888888888</v>
      </c>
      <c r="G2296" s="114">
        <v>12.04</v>
      </c>
      <c r="H2296" s="107">
        <v>22100</v>
      </c>
      <c r="I2296" s="107">
        <v>12000</v>
      </c>
    </row>
    <row r="2297" spans="1:9" x14ac:dyDescent="0.25">
      <c r="A2297" t="s">
        <v>9</v>
      </c>
      <c r="B2297" s="57">
        <v>563487</v>
      </c>
      <c r="C2297" s="58">
        <v>45455</v>
      </c>
      <c r="D2297" s="3">
        <f t="shared" si="35"/>
        <v>45455</v>
      </c>
      <c r="E2297" s="57" t="s">
        <v>417</v>
      </c>
      <c r="F2297" s="59">
        <v>0.5625</v>
      </c>
      <c r="G2297" s="114">
        <v>1.42</v>
      </c>
      <c r="H2297" s="107">
        <v>22100</v>
      </c>
      <c r="I2297" s="107">
        <v>12000</v>
      </c>
    </row>
    <row r="2298" spans="1:9" x14ac:dyDescent="0.25">
      <c r="A2298" t="s">
        <v>24</v>
      </c>
      <c r="B2298" s="57">
        <v>563501</v>
      </c>
      <c r="C2298" s="58">
        <v>45455</v>
      </c>
      <c r="D2298" s="3">
        <f t="shared" si="35"/>
        <v>45455</v>
      </c>
      <c r="E2298" s="57" t="s">
        <v>46</v>
      </c>
      <c r="F2298" s="59">
        <v>0.5854166666666667</v>
      </c>
      <c r="G2298" s="114">
        <v>11.92</v>
      </c>
      <c r="H2298" s="107">
        <v>22100</v>
      </c>
      <c r="I2298" s="107">
        <v>12000</v>
      </c>
    </row>
    <row r="2299" spans="1:9" x14ac:dyDescent="0.25">
      <c r="A2299" t="s">
        <v>24</v>
      </c>
      <c r="B2299" s="57">
        <v>563526</v>
      </c>
      <c r="C2299" s="58">
        <v>45455</v>
      </c>
      <c r="D2299" s="3">
        <f t="shared" si="35"/>
        <v>45455</v>
      </c>
      <c r="E2299" s="57" t="s">
        <v>172</v>
      </c>
      <c r="F2299" s="59">
        <v>0.62291666666666667</v>
      </c>
      <c r="G2299" s="114">
        <v>14.86</v>
      </c>
      <c r="H2299" s="107">
        <v>22100</v>
      </c>
      <c r="I2299" s="107">
        <v>12000</v>
      </c>
    </row>
    <row r="2300" spans="1:9" x14ac:dyDescent="0.25">
      <c r="A2300" t="s">
        <v>27</v>
      </c>
      <c r="B2300" s="57">
        <v>563549</v>
      </c>
      <c r="C2300" s="58">
        <v>45455</v>
      </c>
      <c r="D2300" s="3">
        <f t="shared" si="35"/>
        <v>45455</v>
      </c>
      <c r="E2300" s="57" t="s">
        <v>16</v>
      </c>
      <c r="F2300" s="59">
        <v>0.67847222222222225</v>
      </c>
      <c r="G2300" s="114">
        <v>6.15</v>
      </c>
      <c r="H2300" s="107">
        <v>22100</v>
      </c>
      <c r="I2300" s="107">
        <v>12000</v>
      </c>
    </row>
    <row r="2301" spans="1:9" x14ac:dyDescent="0.25">
      <c r="A2301" t="s">
        <v>24</v>
      </c>
      <c r="B2301" s="57">
        <v>563552</v>
      </c>
      <c r="C2301" s="58">
        <v>45455</v>
      </c>
      <c r="D2301" s="3">
        <f t="shared" si="35"/>
        <v>45455</v>
      </c>
      <c r="E2301" s="57" t="s">
        <v>30</v>
      </c>
      <c r="F2301" s="59">
        <v>0.68541666666666667</v>
      </c>
      <c r="G2301" s="114">
        <v>7.72</v>
      </c>
      <c r="H2301" s="107">
        <v>22100</v>
      </c>
      <c r="I2301" s="107">
        <v>12000</v>
      </c>
    </row>
    <row r="2302" spans="1:9" x14ac:dyDescent="0.25">
      <c r="A2302" t="s">
        <v>23</v>
      </c>
      <c r="B2302" s="57">
        <v>563588</v>
      </c>
      <c r="C2302" s="58">
        <v>45455</v>
      </c>
      <c r="D2302" s="3">
        <f t="shared" si="35"/>
        <v>45455</v>
      </c>
      <c r="E2302" s="57" t="s">
        <v>416</v>
      </c>
      <c r="F2302" s="59">
        <v>0.89513888888888893</v>
      </c>
      <c r="G2302" s="114">
        <v>6.49</v>
      </c>
      <c r="H2302" s="107">
        <v>22100</v>
      </c>
      <c r="I2302" s="107">
        <v>12000</v>
      </c>
    </row>
    <row r="2303" spans="1:9" x14ac:dyDescent="0.25">
      <c r="A2303" t="s">
        <v>23</v>
      </c>
      <c r="B2303" s="57">
        <v>563589</v>
      </c>
      <c r="C2303" s="58">
        <v>45455</v>
      </c>
      <c r="D2303" s="3">
        <f t="shared" si="35"/>
        <v>45455</v>
      </c>
      <c r="E2303" s="57" t="s">
        <v>16</v>
      </c>
      <c r="F2303" s="59">
        <v>0.90347222222222223</v>
      </c>
      <c r="G2303" s="114">
        <v>5.96</v>
      </c>
      <c r="H2303" s="107">
        <v>22100</v>
      </c>
      <c r="I2303" s="107">
        <v>12000</v>
      </c>
    </row>
    <row r="2304" spans="1:9" x14ac:dyDescent="0.25">
      <c r="A2304" t="s">
        <v>23</v>
      </c>
      <c r="B2304" s="57">
        <v>563590</v>
      </c>
      <c r="C2304" s="58">
        <v>45455</v>
      </c>
      <c r="D2304" s="3">
        <f t="shared" si="35"/>
        <v>45455</v>
      </c>
      <c r="E2304" s="57" t="s">
        <v>44</v>
      </c>
      <c r="F2304" s="59">
        <v>0.92083333333333328</v>
      </c>
      <c r="G2304" s="114">
        <v>5.6</v>
      </c>
      <c r="H2304" s="107">
        <v>22100</v>
      </c>
      <c r="I2304" s="107">
        <v>12000</v>
      </c>
    </row>
    <row r="2305" spans="1:9" x14ac:dyDescent="0.25">
      <c r="A2305" t="s">
        <v>23</v>
      </c>
      <c r="B2305" s="57">
        <v>563591</v>
      </c>
      <c r="C2305" s="58">
        <v>45455</v>
      </c>
      <c r="D2305" s="3">
        <f t="shared" ref="D2305:D2368" si="36">+C2305</f>
        <v>45455</v>
      </c>
      <c r="E2305" s="57" t="s">
        <v>14</v>
      </c>
      <c r="F2305" s="59">
        <v>0.94166666666666665</v>
      </c>
      <c r="G2305" s="114">
        <v>7.82</v>
      </c>
      <c r="H2305" s="107">
        <v>22100</v>
      </c>
      <c r="I2305" s="107">
        <v>12000</v>
      </c>
    </row>
    <row r="2306" spans="1:9" x14ac:dyDescent="0.25">
      <c r="A2306" t="s">
        <v>37</v>
      </c>
      <c r="B2306" s="1">
        <v>563642</v>
      </c>
      <c r="C2306" s="2">
        <v>45456</v>
      </c>
      <c r="D2306" s="3">
        <f t="shared" si="36"/>
        <v>45456</v>
      </c>
      <c r="E2306" s="1" t="s">
        <v>14</v>
      </c>
      <c r="F2306" s="4">
        <v>0.33124999999999999</v>
      </c>
      <c r="G2306" s="113">
        <v>11.86</v>
      </c>
      <c r="H2306" s="107">
        <v>22100</v>
      </c>
      <c r="I2306" s="107">
        <v>12000</v>
      </c>
    </row>
    <row r="2307" spans="1:9" x14ac:dyDescent="0.25">
      <c r="A2307" t="s">
        <v>36</v>
      </c>
      <c r="B2307" s="1">
        <v>563650</v>
      </c>
      <c r="C2307" s="2">
        <v>45456</v>
      </c>
      <c r="D2307" s="3">
        <f t="shared" si="36"/>
        <v>45456</v>
      </c>
      <c r="E2307" s="1" t="s">
        <v>172</v>
      </c>
      <c r="F2307" s="4">
        <v>0.34375</v>
      </c>
      <c r="G2307" s="113">
        <v>14.84</v>
      </c>
      <c r="H2307" s="107">
        <v>22100</v>
      </c>
      <c r="I2307" s="107">
        <v>12000</v>
      </c>
    </row>
    <row r="2308" spans="1:9" x14ac:dyDescent="0.25">
      <c r="A2308" t="s">
        <v>38</v>
      </c>
      <c r="B2308" s="1">
        <v>563651</v>
      </c>
      <c r="C2308" s="2">
        <v>45456</v>
      </c>
      <c r="D2308" s="3">
        <f t="shared" si="36"/>
        <v>45456</v>
      </c>
      <c r="E2308" s="1" t="s">
        <v>16</v>
      </c>
      <c r="F2308" s="4">
        <v>0.34444444444444444</v>
      </c>
      <c r="G2308" s="113">
        <v>11.1</v>
      </c>
      <c r="H2308" s="107">
        <v>22100</v>
      </c>
      <c r="I2308" s="107">
        <v>12000</v>
      </c>
    </row>
    <row r="2309" spans="1:9" x14ac:dyDescent="0.25">
      <c r="A2309" t="s">
        <v>39</v>
      </c>
      <c r="B2309" s="1">
        <v>563670</v>
      </c>
      <c r="C2309" s="2">
        <v>45456</v>
      </c>
      <c r="D2309" s="3">
        <f t="shared" si="36"/>
        <v>45456</v>
      </c>
      <c r="E2309" s="1" t="s">
        <v>12</v>
      </c>
      <c r="F2309" s="4">
        <v>0.37847222222222221</v>
      </c>
      <c r="G2309" s="113">
        <v>13.65</v>
      </c>
      <c r="H2309" s="107">
        <v>22100</v>
      </c>
      <c r="I2309" s="107">
        <v>12000</v>
      </c>
    </row>
    <row r="2310" spans="1:9" x14ac:dyDescent="0.25">
      <c r="A2310" t="s">
        <v>36</v>
      </c>
      <c r="B2310" s="1">
        <v>563683</v>
      </c>
      <c r="C2310" s="2">
        <v>45456</v>
      </c>
      <c r="D2310" s="3">
        <f t="shared" si="36"/>
        <v>45456</v>
      </c>
      <c r="E2310" s="1" t="s">
        <v>20</v>
      </c>
      <c r="F2310" s="4">
        <v>0.41805555555555557</v>
      </c>
      <c r="G2310" s="113">
        <v>3.79</v>
      </c>
      <c r="H2310" s="107">
        <v>22100</v>
      </c>
      <c r="I2310" s="107">
        <v>12000</v>
      </c>
    </row>
    <row r="2311" spans="1:9" x14ac:dyDescent="0.25">
      <c r="A2311" t="s">
        <v>36</v>
      </c>
      <c r="B2311" s="1">
        <v>563716</v>
      </c>
      <c r="C2311" s="2">
        <v>45456</v>
      </c>
      <c r="D2311" s="3">
        <f t="shared" si="36"/>
        <v>45456</v>
      </c>
      <c r="E2311" s="1" t="s">
        <v>172</v>
      </c>
      <c r="F2311" s="4">
        <v>0.46388888888888891</v>
      </c>
      <c r="G2311" s="113">
        <v>7.38</v>
      </c>
      <c r="H2311" s="107">
        <v>22100</v>
      </c>
      <c r="I2311" s="107">
        <v>12000</v>
      </c>
    </row>
    <row r="2312" spans="1:9" x14ac:dyDescent="0.25">
      <c r="A2312" t="s">
        <v>38</v>
      </c>
      <c r="B2312" s="1">
        <v>563719</v>
      </c>
      <c r="C2312" s="2">
        <v>45456</v>
      </c>
      <c r="D2312" s="3">
        <f t="shared" si="36"/>
        <v>45456</v>
      </c>
      <c r="E2312" s="1" t="s">
        <v>16</v>
      </c>
      <c r="F2312" s="4">
        <v>0.47083333333333333</v>
      </c>
      <c r="G2312" s="113">
        <v>8.58</v>
      </c>
      <c r="H2312" s="107">
        <v>22100</v>
      </c>
      <c r="I2312" s="107">
        <v>12000</v>
      </c>
    </row>
    <row r="2313" spans="1:9" x14ac:dyDescent="0.25">
      <c r="A2313" t="s">
        <v>37</v>
      </c>
      <c r="B2313" s="1">
        <v>563734</v>
      </c>
      <c r="C2313" s="2">
        <v>45456</v>
      </c>
      <c r="D2313" s="3">
        <f t="shared" si="36"/>
        <v>45456</v>
      </c>
      <c r="E2313" s="1" t="s">
        <v>14</v>
      </c>
      <c r="F2313" s="4">
        <v>0.47986111111111113</v>
      </c>
      <c r="G2313" s="113">
        <v>7.57</v>
      </c>
      <c r="H2313" s="107">
        <v>22100</v>
      </c>
      <c r="I2313" s="107">
        <v>12000</v>
      </c>
    </row>
    <row r="2314" spans="1:9" x14ac:dyDescent="0.25">
      <c r="A2314" t="s">
        <v>39</v>
      </c>
      <c r="B2314" s="1">
        <v>563749</v>
      </c>
      <c r="C2314" s="2">
        <v>45456</v>
      </c>
      <c r="D2314" s="3">
        <f t="shared" si="36"/>
        <v>45456</v>
      </c>
      <c r="E2314" s="1" t="s">
        <v>12</v>
      </c>
      <c r="F2314" s="4">
        <v>0.51041666666666663</v>
      </c>
      <c r="G2314" s="113">
        <v>6</v>
      </c>
      <c r="H2314" s="107">
        <v>22100</v>
      </c>
      <c r="I2314" s="107">
        <v>12000</v>
      </c>
    </row>
    <row r="2315" spans="1:9" x14ac:dyDescent="0.25">
      <c r="A2315" t="s">
        <v>23</v>
      </c>
      <c r="B2315" s="1">
        <v>563835</v>
      </c>
      <c r="C2315" s="2">
        <v>45456</v>
      </c>
      <c r="D2315" s="3">
        <f t="shared" si="36"/>
        <v>45456</v>
      </c>
      <c r="E2315" s="1" t="s">
        <v>418</v>
      </c>
      <c r="F2315" s="4">
        <v>0.82152777777777775</v>
      </c>
      <c r="G2315" s="113">
        <v>4.3899999999999997</v>
      </c>
      <c r="H2315" s="107">
        <v>22100</v>
      </c>
      <c r="I2315" s="107">
        <v>12000</v>
      </c>
    </row>
    <row r="2316" spans="1:9" x14ac:dyDescent="0.25">
      <c r="A2316" t="s">
        <v>45</v>
      </c>
      <c r="B2316" s="1">
        <v>563840</v>
      </c>
      <c r="C2316" s="2">
        <v>45457</v>
      </c>
      <c r="D2316" s="3">
        <f t="shared" si="36"/>
        <v>45457</v>
      </c>
      <c r="E2316" s="1" t="s">
        <v>51</v>
      </c>
      <c r="F2316" s="4">
        <v>1.7361111111111112E-2</v>
      </c>
      <c r="G2316" s="113">
        <v>7.32</v>
      </c>
      <c r="H2316" s="107">
        <v>22100</v>
      </c>
      <c r="I2316" s="107">
        <v>12000</v>
      </c>
    </row>
    <row r="2317" spans="1:9" x14ac:dyDescent="0.25">
      <c r="A2317" t="s">
        <v>13</v>
      </c>
      <c r="B2317" s="1">
        <v>563889</v>
      </c>
      <c r="C2317" s="2">
        <v>45457</v>
      </c>
      <c r="D2317" s="3">
        <f t="shared" si="36"/>
        <v>45457</v>
      </c>
      <c r="E2317" s="1" t="s">
        <v>14</v>
      </c>
      <c r="F2317" s="4">
        <v>0.33819444444444446</v>
      </c>
      <c r="G2317" s="113">
        <v>11.17</v>
      </c>
      <c r="H2317" s="107">
        <v>22100</v>
      </c>
      <c r="I2317" s="107">
        <v>12000</v>
      </c>
    </row>
    <row r="2318" spans="1:9" x14ac:dyDescent="0.25">
      <c r="A2318" t="s">
        <v>11</v>
      </c>
      <c r="B2318" s="1">
        <v>563894</v>
      </c>
      <c r="C2318" s="2">
        <v>45457</v>
      </c>
      <c r="D2318" s="3">
        <f t="shared" si="36"/>
        <v>45457</v>
      </c>
      <c r="E2318" s="1" t="s">
        <v>12</v>
      </c>
      <c r="F2318" s="4">
        <v>0.34861111111111109</v>
      </c>
      <c r="G2318" s="113">
        <v>11.96</v>
      </c>
      <c r="H2318" s="107">
        <v>22100</v>
      </c>
      <c r="I2318" s="107">
        <v>12000</v>
      </c>
    </row>
    <row r="2319" spans="1:9" x14ac:dyDescent="0.25">
      <c r="A2319" t="s">
        <v>15</v>
      </c>
      <c r="B2319" s="1">
        <v>563898</v>
      </c>
      <c r="C2319" s="2">
        <v>45457</v>
      </c>
      <c r="D2319" s="3">
        <f t="shared" si="36"/>
        <v>45457</v>
      </c>
      <c r="E2319" s="1" t="s">
        <v>16</v>
      </c>
      <c r="F2319" s="4">
        <v>0.36180555555555555</v>
      </c>
      <c r="G2319" s="113">
        <v>12.47</v>
      </c>
      <c r="H2319" s="107">
        <v>22100</v>
      </c>
      <c r="I2319" s="107">
        <v>12000</v>
      </c>
    </row>
    <row r="2320" spans="1:9" x14ac:dyDescent="0.25">
      <c r="A2320" t="s">
        <v>17</v>
      </c>
      <c r="B2320" s="1">
        <v>563899</v>
      </c>
      <c r="C2320" s="2">
        <v>45457</v>
      </c>
      <c r="D2320" s="3">
        <f t="shared" si="36"/>
        <v>45457</v>
      </c>
      <c r="E2320" s="1" t="s">
        <v>172</v>
      </c>
      <c r="F2320" s="4">
        <v>0.3659722222222222</v>
      </c>
      <c r="G2320" s="113">
        <v>12.28</v>
      </c>
      <c r="H2320" s="107">
        <v>22100</v>
      </c>
      <c r="I2320" s="107">
        <v>12000</v>
      </c>
    </row>
    <row r="2321" spans="1:9" x14ac:dyDescent="0.25">
      <c r="A2321" t="s">
        <v>17</v>
      </c>
      <c r="B2321" s="1">
        <v>563922</v>
      </c>
      <c r="C2321" s="2">
        <v>45457</v>
      </c>
      <c r="D2321" s="3">
        <f t="shared" si="36"/>
        <v>45457</v>
      </c>
      <c r="E2321" s="1" t="s">
        <v>29</v>
      </c>
      <c r="F2321" s="4">
        <v>0.40069444444444446</v>
      </c>
      <c r="G2321" s="113">
        <v>1.1200000000000001</v>
      </c>
      <c r="H2321" s="107">
        <v>22100</v>
      </c>
      <c r="I2321" s="107">
        <v>12000</v>
      </c>
    </row>
    <row r="2322" spans="1:9" x14ac:dyDescent="0.25">
      <c r="A2322" t="s">
        <v>13</v>
      </c>
      <c r="B2322" s="1">
        <v>563975</v>
      </c>
      <c r="C2322" s="2">
        <v>45457</v>
      </c>
      <c r="D2322" s="3">
        <f t="shared" si="36"/>
        <v>45457</v>
      </c>
      <c r="E2322" s="1" t="s">
        <v>46</v>
      </c>
      <c r="F2322" s="4">
        <v>0.46875</v>
      </c>
      <c r="G2322" s="113">
        <v>13.59</v>
      </c>
      <c r="H2322" s="107">
        <v>22100</v>
      </c>
      <c r="I2322" s="107">
        <v>12000</v>
      </c>
    </row>
    <row r="2323" spans="1:9" x14ac:dyDescent="0.25">
      <c r="A2323" t="s">
        <v>11</v>
      </c>
      <c r="B2323" s="1">
        <v>563992</v>
      </c>
      <c r="C2323" s="2">
        <v>45457</v>
      </c>
      <c r="D2323" s="3">
        <f t="shared" si="36"/>
        <v>45457</v>
      </c>
      <c r="E2323" s="1" t="s">
        <v>20</v>
      </c>
      <c r="F2323" s="4">
        <v>0.48958333333333331</v>
      </c>
      <c r="G2323" s="113">
        <v>8.6300000000000008</v>
      </c>
      <c r="H2323" s="107">
        <v>22100</v>
      </c>
      <c r="I2323" s="107">
        <v>12000</v>
      </c>
    </row>
    <row r="2324" spans="1:9" x14ac:dyDescent="0.25">
      <c r="A2324" t="s">
        <v>13</v>
      </c>
      <c r="B2324" s="1">
        <v>564004</v>
      </c>
      <c r="C2324" s="2">
        <v>45457</v>
      </c>
      <c r="D2324" s="3">
        <f t="shared" si="36"/>
        <v>45457</v>
      </c>
      <c r="E2324" s="1" t="s">
        <v>14</v>
      </c>
      <c r="F2324" s="4">
        <v>0.50555555555555554</v>
      </c>
      <c r="G2324" s="118">
        <v>11.27</v>
      </c>
      <c r="H2324" s="107">
        <v>22100</v>
      </c>
      <c r="I2324" s="107">
        <v>12000</v>
      </c>
    </row>
    <row r="2325" spans="1:9" x14ac:dyDescent="0.25">
      <c r="A2325" t="s">
        <v>17</v>
      </c>
      <c r="B2325" s="1">
        <v>564028</v>
      </c>
      <c r="C2325" s="2">
        <v>45457</v>
      </c>
      <c r="D2325" s="3">
        <f t="shared" si="36"/>
        <v>45457</v>
      </c>
      <c r="E2325" s="1" t="s">
        <v>172</v>
      </c>
      <c r="F2325" s="4">
        <v>0.54374999999999996</v>
      </c>
      <c r="G2325" s="116">
        <v>12.77</v>
      </c>
      <c r="H2325" s="107">
        <v>22100</v>
      </c>
      <c r="I2325" s="107">
        <v>12000</v>
      </c>
    </row>
    <row r="2326" spans="1:9" x14ac:dyDescent="0.25">
      <c r="A2326" t="s">
        <v>11</v>
      </c>
      <c r="B2326" s="1">
        <v>564043</v>
      </c>
      <c r="C2326" s="2">
        <v>45457</v>
      </c>
      <c r="D2326" s="3">
        <f t="shared" si="36"/>
        <v>45457</v>
      </c>
      <c r="E2326" s="1" t="s">
        <v>12</v>
      </c>
      <c r="F2326" s="4">
        <v>0.56597222222222221</v>
      </c>
      <c r="G2326" s="116">
        <v>11.07</v>
      </c>
      <c r="H2326" s="107">
        <v>22100</v>
      </c>
      <c r="I2326" s="107">
        <v>12000</v>
      </c>
    </row>
    <row r="2327" spans="1:9" x14ac:dyDescent="0.25">
      <c r="A2327" t="s">
        <v>15</v>
      </c>
      <c r="B2327" s="1">
        <v>564051</v>
      </c>
      <c r="C2327" s="2">
        <v>45457</v>
      </c>
      <c r="D2327" s="3">
        <f t="shared" si="36"/>
        <v>45457</v>
      </c>
      <c r="E2327" s="1" t="s">
        <v>46</v>
      </c>
      <c r="F2327" s="4">
        <v>0.59722222222222221</v>
      </c>
      <c r="G2327" s="116">
        <v>5.62</v>
      </c>
      <c r="H2327" s="107">
        <v>22100</v>
      </c>
      <c r="I2327" s="107">
        <v>12000</v>
      </c>
    </row>
    <row r="2328" spans="1:9" x14ac:dyDescent="0.25">
      <c r="A2328" t="s">
        <v>15</v>
      </c>
      <c r="B2328" s="1">
        <v>564052</v>
      </c>
      <c r="C2328" s="2">
        <v>45457</v>
      </c>
      <c r="D2328" s="3">
        <f t="shared" si="36"/>
        <v>45457</v>
      </c>
      <c r="E2328" s="1" t="s">
        <v>16</v>
      </c>
      <c r="F2328" s="4">
        <v>0.59722222222222221</v>
      </c>
      <c r="G2328" s="116">
        <v>12.76</v>
      </c>
      <c r="H2328" s="107">
        <v>22100</v>
      </c>
      <c r="I2328" s="107">
        <v>12000</v>
      </c>
    </row>
    <row r="2329" spans="1:9" x14ac:dyDescent="0.25">
      <c r="A2329" t="s">
        <v>45</v>
      </c>
      <c r="B2329" s="1">
        <v>564096</v>
      </c>
      <c r="C2329" s="2">
        <v>45457</v>
      </c>
      <c r="D2329" s="3">
        <f t="shared" si="36"/>
        <v>45457</v>
      </c>
      <c r="E2329" s="1" t="s">
        <v>419</v>
      </c>
      <c r="F2329" s="4">
        <v>0.86597222222222225</v>
      </c>
      <c r="G2329" s="116">
        <v>1.28</v>
      </c>
      <c r="H2329" s="107">
        <v>22100</v>
      </c>
      <c r="I2329" s="107">
        <v>12000</v>
      </c>
    </row>
    <row r="2330" spans="1:9" x14ac:dyDescent="0.25">
      <c r="A2330" t="s">
        <v>23</v>
      </c>
      <c r="B2330" s="1">
        <v>564097</v>
      </c>
      <c r="C2330" s="2">
        <v>45457</v>
      </c>
      <c r="D2330" s="3">
        <f t="shared" si="36"/>
        <v>45457</v>
      </c>
      <c r="E2330" s="1" t="s">
        <v>12</v>
      </c>
      <c r="F2330" s="4">
        <v>0.86805555555555558</v>
      </c>
      <c r="G2330" s="116">
        <v>7.89</v>
      </c>
      <c r="H2330" s="107">
        <v>22100</v>
      </c>
      <c r="I2330" s="107">
        <v>12000</v>
      </c>
    </row>
    <row r="2331" spans="1:9" x14ac:dyDescent="0.25">
      <c r="A2331" t="s">
        <v>23</v>
      </c>
      <c r="B2331" s="1">
        <v>564098</v>
      </c>
      <c r="C2331" s="2">
        <v>45457</v>
      </c>
      <c r="D2331" s="3">
        <f t="shared" si="36"/>
        <v>45457</v>
      </c>
      <c r="E2331" s="1" t="s">
        <v>44</v>
      </c>
      <c r="F2331" s="4">
        <v>0.88680555555555551</v>
      </c>
      <c r="G2331" s="116">
        <v>8.49</v>
      </c>
      <c r="H2331" s="107">
        <v>22100</v>
      </c>
      <c r="I2331" s="107">
        <v>12000</v>
      </c>
    </row>
    <row r="2332" spans="1:9" x14ac:dyDescent="0.25">
      <c r="A2332" t="s">
        <v>23</v>
      </c>
      <c r="B2332" s="1">
        <v>564099</v>
      </c>
      <c r="C2332" s="2">
        <v>45457</v>
      </c>
      <c r="D2332" s="3">
        <f t="shared" si="36"/>
        <v>45457</v>
      </c>
      <c r="E2332" s="1" t="s">
        <v>14</v>
      </c>
      <c r="F2332" s="4">
        <v>0.8930555555555556</v>
      </c>
      <c r="G2332" s="116">
        <v>7.6</v>
      </c>
      <c r="H2332" s="107">
        <v>22100</v>
      </c>
      <c r="I2332" s="107">
        <v>12000</v>
      </c>
    </row>
    <row r="2333" spans="1:9" x14ac:dyDescent="0.25">
      <c r="A2333" t="s">
        <v>23</v>
      </c>
      <c r="B2333" s="57">
        <v>564100</v>
      </c>
      <c r="C2333" s="58">
        <v>45457</v>
      </c>
      <c r="D2333" s="3">
        <f t="shared" si="36"/>
        <v>45457</v>
      </c>
      <c r="E2333" s="57" t="s">
        <v>16</v>
      </c>
      <c r="F2333" s="59">
        <v>0.91041666666666665</v>
      </c>
      <c r="G2333" s="114">
        <v>6.8</v>
      </c>
      <c r="H2333" s="107">
        <v>22100</v>
      </c>
      <c r="I2333" s="107">
        <v>12000</v>
      </c>
    </row>
    <row r="2334" spans="1:9" x14ac:dyDescent="0.25">
      <c r="A2334" t="s">
        <v>27</v>
      </c>
      <c r="B2334" s="57">
        <v>564122</v>
      </c>
      <c r="C2334" s="58">
        <v>45458</v>
      </c>
      <c r="D2334" s="3">
        <f t="shared" si="36"/>
        <v>45458</v>
      </c>
      <c r="E2334" s="57" t="s">
        <v>16</v>
      </c>
      <c r="F2334" s="59">
        <v>0.25138888888888888</v>
      </c>
      <c r="G2334" s="114">
        <v>12.6</v>
      </c>
      <c r="H2334" s="107">
        <v>22100</v>
      </c>
      <c r="I2334" s="107">
        <v>12000</v>
      </c>
    </row>
    <row r="2335" spans="1:9" x14ac:dyDescent="0.25">
      <c r="A2335" t="s">
        <v>24</v>
      </c>
      <c r="B2335" s="57">
        <v>564127</v>
      </c>
      <c r="C2335" s="58">
        <v>45458</v>
      </c>
      <c r="D2335" s="3">
        <f t="shared" si="36"/>
        <v>45458</v>
      </c>
      <c r="E2335" s="57" t="s">
        <v>172</v>
      </c>
      <c r="F2335" s="59">
        <v>0.28055555555555556</v>
      </c>
      <c r="G2335" s="114">
        <v>14.68</v>
      </c>
      <c r="H2335" s="107">
        <v>22100</v>
      </c>
      <c r="I2335" s="107">
        <v>12000</v>
      </c>
    </row>
    <row r="2336" spans="1:9" x14ac:dyDescent="0.25">
      <c r="A2336" t="s">
        <v>24</v>
      </c>
      <c r="B2336" s="57">
        <v>564140</v>
      </c>
      <c r="C2336" s="58">
        <v>45458</v>
      </c>
      <c r="D2336" s="3">
        <f t="shared" si="36"/>
        <v>45458</v>
      </c>
      <c r="E2336" s="57" t="s">
        <v>14</v>
      </c>
      <c r="F2336" s="59">
        <v>0.31458333333333333</v>
      </c>
      <c r="G2336" s="114">
        <v>12.5</v>
      </c>
      <c r="H2336" s="107">
        <v>22100</v>
      </c>
      <c r="I2336" s="107">
        <v>12000</v>
      </c>
    </row>
    <row r="2337" spans="1:9" x14ac:dyDescent="0.25">
      <c r="A2337" t="s">
        <v>26</v>
      </c>
      <c r="B2337" s="57">
        <v>564169</v>
      </c>
      <c r="C2337" s="58">
        <v>45458</v>
      </c>
      <c r="D2337" s="3">
        <f t="shared" si="36"/>
        <v>45458</v>
      </c>
      <c r="E2337" s="57" t="s">
        <v>12</v>
      </c>
      <c r="F2337" s="59">
        <v>0.3972222222222222</v>
      </c>
      <c r="G2337" s="114">
        <v>14.58</v>
      </c>
      <c r="H2337" s="107">
        <v>22100</v>
      </c>
      <c r="I2337" s="107">
        <v>12000</v>
      </c>
    </row>
    <row r="2338" spans="1:9" x14ac:dyDescent="0.25">
      <c r="A2338" t="s">
        <v>27</v>
      </c>
      <c r="B2338" s="57">
        <v>564185</v>
      </c>
      <c r="C2338" s="58">
        <v>45458</v>
      </c>
      <c r="D2338" s="3">
        <f t="shared" si="36"/>
        <v>45458</v>
      </c>
      <c r="E2338" s="57" t="s">
        <v>16</v>
      </c>
      <c r="F2338" s="59">
        <v>0.41597222222222224</v>
      </c>
      <c r="G2338" s="114">
        <v>10.029999999999999</v>
      </c>
      <c r="H2338" s="107">
        <v>22100</v>
      </c>
      <c r="I2338" s="107">
        <v>12000</v>
      </c>
    </row>
    <row r="2339" spans="1:9" x14ac:dyDescent="0.25">
      <c r="A2339" t="s">
        <v>26</v>
      </c>
      <c r="B2339" s="57">
        <v>564188</v>
      </c>
      <c r="C2339" s="58">
        <v>45458</v>
      </c>
      <c r="D2339" s="3">
        <f t="shared" si="36"/>
        <v>45458</v>
      </c>
      <c r="E2339" s="57" t="s">
        <v>46</v>
      </c>
      <c r="F2339" s="59">
        <v>0.4201388888888889</v>
      </c>
      <c r="G2339" s="114">
        <v>13.05</v>
      </c>
      <c r="H2339" s="107">
        <v>22100</v>
      </c>
      <c r="I2339" s="107">
        <v>12000</v>
      </c>
    </row>
    <row r="2340" spans="1:9" x14ac:dyDescent="0.25">
      <c r="A2340" t="s">
        <v>25</v>
      </c>
      <c r="B2340" s="57">
        <v>564220</v>
      </c>
      <c r="C2340" s="58">
        <v>45458</v>
      </c>
      <c r="D2340" s="3">
        <f t="shared" si="36"/>
        <v>45458</v>
      </c>
      <c r="E2340" s="57" t="s">
        <v>14</v>
      </c>
      <c r="F2340" s="59">
        <v>0.46805555555555556</v>
      </c>
      <c r="G2340" s="114">
        <v>8.3000000000000007</v>
      </c>
      <c r="H2340" s="107">
        <v>22100</v>
      </c>
      <c r="I2340" s="107">
        <v>12000</v>
      </c>
    </row>
    <row r="2341" spans="1:9" x14ac:dyDescent="0.25">
      <c r="A2341" t="s">
        <v>24</v>
      </c>
      <c r="B2341" s="57">
        <v>564222</v>
      </c>
      <c r="C2341" s="58">
        <v>45458</v>
      </c>
      <c r="D2341" s="3">
        <f t="shared" si="36"/>
        <v>45458</v>
      </c>
      <c r="E2341" s="57" t="s">
        <v>60</v>
      </c>
      <c r="F2341" s="59">
        <v>0.47083333333333333</v>
      </c>
      <c r="G2341" s="114">
        <v>8.6</v>
      </c>
      <c r="H2341" s="107">
        <v>22100</v>
      </c>
      <c r="I2341" s="107">
        <v>12000</v>
      </c>
    </row>
    <row r="2342" spans="1:9" x14ac:dyDescent="0.25">
      <c r="A2342" t="s">
        <v>24</v>
      </c>
      <c r="B2342" s="57">
        <v>564223</v>
      </c>
      <c r="C2342" s="58">
        <v>45458</v>
      </c>
      <c r="D2342" s="3">
        <f t="shared" si="36"/>
        <v>45458</v>
      </c>
      <c r="E2342" s="57" t="s">
        <v>172</v>
      </c>
      <c r="F2342" s="59">
        <v>0.47152777777777777</v>
      </c>
      <c r="G2342" s="114">
        <v>12.61</v>
      </c>
      <c r="H2342" s="107">
        <v>22100</v>
      </c>
      <c r="I2342" s="107">
        <v>12000</v>
      </c>
    </row>
    <row r="2343" spans="1:9" x14ac:dyDescent="0.25">
      <c r="A2343" t="s">
        <v>26</v>
      </c>
      <c r="B2343" s="57">
        <v>564234</v>
      </c>
      <c r="C2343" s="58">
        <v>45458</v>
      </c>
      <c r="D2343" s="3">
        <f t="shared" si="36"/>
        <v>45458</v>
      </c>
      <c r="E2343" s="57" t="s">
        <v>12</v>
      </c>
      <c r="F2343" s="59">
        <v>0.50277777777777777</v>
      </c>
      <c r="G2343" s="114">
        <v>2.2999999999999998</v>
      </c>
      <c r="H2343" s="107">
        <v>22100</v>
      </c>
      <c r="I2343" s="107">
        <v>12000</v>
      </c>
    </row>
    <row r="2344" spans="1:9" x14ac:dyDescent="0.25">
      <c r="A2344" t="s">
        <v>23</v>
      </c>
      <c r="B2344" s="57">
        <v>564289</v>
      </c>
      <c r="C2344" s="58">
        <v>45458</v>
      </c>
      <c r="D2344" s="3">
        <f t="shared" si="36"/>
        <v>45458</v>
      </c>
      <c r="E2344" s="57" t="s">
        <v>14</v>
      </c>
      <c r="F2344" s="59">
        <v>0.76597222222222228</v>
      </c>
      <c r="G2344" s="114">
        <v>2.3199999999999998</v>
      </c>
      <c r="H2344" s="107">
        <v>22100</v>
      </c>
      <c r="I2344" s="107">
        <v>12000</v>
      </c>
    </row>
    <row r="2345" spans="1:9" x14ac:dyDescent="0.25">
      <c r="A2345" t="s">
        <v>9</v>
      </c>
      <c r="B2345" s="57">
        <v>564375</v>
      </c>
      <c r="C2345" s="58">
        <v>45460</v>
      </c>
      <c r="D2345" s="3">
        <f t="shared" si="36"/>
        <v>45460</v>
      </c>
      <c r="E2345" s="57" t="s">
        <v>10</v>
      </c>
      <c r="F2345" s="59">
        <v>0.20833333333333334</v>
      </c>
      <c r="G2345" s="114">
        <v>9.74</v>
      </c>
      <c r="H2345" s="107">
        <v>22100</v>
      </c>
      <c r="I2345" s="107">
        <v>12000</v>
      </c>
    </row>
    <row r="2346" spans="1:9" x14ac:dyDescent="0.25">
      <c r="A2346" t="s">
        <v>37</v>
      </c>
      <c r="B2346" s="57">
        <v>564408</v>
      </c>
      <c r="C2346" s="58">
        <v>45460</v>
      </c>
      <c r="D2346" s="3">
        <f t="shared" si="36"/>
        <v>45460</v>
      </c>
      <c r="E2346" s="57" t="s">
        <v>14</v>
      </c>
      <c r="F2346" s="59">
        <v>0.32777777777777778</v>
      </c>
      <c r="G2346" s="114">
        <v>12.19</v>
      </c>
      <c r="H2346" s="107">
        <v>22100</v>
      </c>
      <c r="I2346" s="107">
        <v>12000</v>
      </c>
    </row>
    <row r="2347" spans="1:9" x14ac:dyDescent="0.25">
      <c r="A2347" t="s">
        <v>36</v>
      </c>
      <c r="B2347" s="57">
        <v>564410</v>
      </c>
      <c r="C2347" s="58">
        <v>45460</v>
      </c>
      <c r="D2347" s="3">
        <f t="shared" si="36"/>
        <v>45460</v>
      </c>
      <c r="E2347" s="57" t="s">
        <v>172</v>
      </c>
      <c r="F2347" s="59">
        <v>0.33402777777777776</v>
      </c>
      <c r="G2347" s="114">
        <v>13.47</v>
      </c>
      <c r="H2347" s="107">
        <v>22100</v>
      </c>
      <c r="I2347" s="107">
        <v>12000</v>
      </c>
    </row>
    <row r="2348" spans="1:9" x14ac:dyDescent="0.25">
      <c r="A2348" t="s">
        <v>38</v>
      </c>
      <c r="B2348" s="57">
        <v>564413</v>
      </c>
      <c r="C2348" s="58">
        <v>45460</v>
      </c>
      <c r="D2348" s="3">
        <f t="shared" si="36"/>
        <v>45460</v>
      </c>
      <c r="E2348" s="57" t="s">
        <v>16</v>
      </c>
      <c r="F2348" s="59">
        <v>0.34097222222222223</v>
      </c>
      <c r="G2348" s="114">
        <v>12.97</v>
      </c>
      <c r="H2348" s="107">
        <v>22100</v>
      </c>
      <c r="I2348" s="107">
        <v>12000</v>
      </c>
    </row>
    <row r="2349" spans="1:9" x14ac:dyDescent="0.25">
      <c r="A2349" t="s">
        <v>39</v>
      </c>
      <c r="B2349" s="1">
        <v>564417</v>
      </c>
      <c r="C2349" s="2">
        <v>45460</v>
      </c>
      <c r="D2349" s="3">
        <f t="shared" si="36"/>
        <v>45460</v>
      </c>
      <c r="E2349" s="1" t="s">
        <v>12</v>
      </c>
      <c r="F2349" s="4">
        <v>0.36319444444444443</v>
      </c>
      <c r="G2349" s="113">
        <v>13.52</v>
      </c>
      <c r="H2349" s="107">
        <v>22100</v>
      </c>
      <c r="I2349" s="107">
        <v>12000</v>
      </c>
    </row>
    <row r="2350" spans="1:9" x14ac:dyDescent="0.25">
      <c r="A2350" t="s">
        <v>36</v>
      </c>
      <c r="B2350" s="1">
        <v>564439</v>
      </c>
      <c r="C2350" s="2">
        <v>45460</v>
      </c>
      <c r="D2350" s="3">
        <f t="shared" si="36"/>
        <v>45460</v>
      </c>
      <c r="E2350" s="1" t="s">
        <v>46</v>
      </c>
      <c r="F2350" s="4">
        <v>0.44583333333333336</v>
      </c>
      <c r="G2350" s="113">
        <v>12.14</v>
      </c>
      <c r="H2350" s="107">
        <v>22100</v>
      </c>
      <c r="I2350" s="107">
        <v>12000</v>
      </c>
    </row>
    <row r="2351" spans="1:9" x14ac:dyDescent="0.25">
      <c r="A2351" t="s">
        <v>36</v>
      </c>
      <c r="B2351" s="1">
        <v>564463</v>
      </c>
      <c r="C2351" s="2">
        <v>45460</v>
      </c>
      <c r="D2351" s="3">
        <f t="shared" si="36"/>
        <v>45460</v>
      </c>
      <c r="E2351" s="1" t="s">
        <v>172</v>
      </c>
      <c r="F2351" s="4">
        <v>0.5180555555555556</v>
      </c>
      <c r="G2351" s="113">
        <v>12.09</v>
      </c>
      <c r="H2351" s="107">
        <v>22100</v>
      </c>
      <c r="I2351" s="107">
        <v>12000</v>
      </c>
    </row>
    <row r="2352" spans="1:9" x14ac:dyDescent="0.25">
      <c r="A2352" t="s">
        <v>37</v>
      </c>
      <c r="B2352" s="1">
        <v>564466</v>
      </c>
      <c r="C2352" s="2">
        <v>45460</v>
      </c>
      <c r="D2352" s="3">
        <f t="shared" si="36"/>
        <v>45460</v>
      </c>
      <c r="E2352" s="1" t="s">
        <v>14</v>
      </c>
      <c r="F2352" s="4">
        <v>0.52083333333333337</v>
      </c>
      <c r="G2352" s="113">
        <v>11.32</v>
      </c>
      <c r="H2352" s="107">
        <v>22100</v>
      </c>
      <c r="I2352" s="107">
        <v>12000</v>
      </c>
    </row>
    <row r="2353" spans="1:9" x14ac:dyDescent="0.25">
      <c r="A2353" t="s">
        <v>39</v>
      </c>
      <c r="B2353" s="57">
        <v>564509</v>
      </c>
      <c r="C2353" s="58">
        <v>45460</v>
      </c>
      <c r="D2353" s="3">
        <f t="shared" si="36"/>
        <v>45460</v>
      </c>
      <c r="E2353" s="57" t="s">
        <v>12</v>
      </c>
      <c r="F2353" s="59">
        <v>0.53611111111111109</v>
      </c>
      <c r="G2353" s="114">
        <v>9.33</v>
      </c>
      <c r="H2353" s="107">
        <v>22100</v>
      </c>
      <c r="I2353" s="107">
        <v>12000</v>
      </c>
    </row>
    <row r="2354" spans="1:9" x14ac:dyDescent="0.25">
      <c r="A2354" t="s">
        <v>37</v>
      </c>
      <c r="B2354" s="1">
        <v>564515</v>
      </c>
      <c r="C2354" s="2">
        <v>45460</v>
      </c>
      <c r="D2354" s="3">
        <f t="shared" si="36"/>
        <v>45460</v>
      </c>
      <c r="E2354" s="1" t="s">
        <v>18</v>
      </c>
      <c r="F2354" s="4">
        <v>0.55347222222222225</v>
      </c>
      <c r="G2354" s="113">
        <v>16.350000000000001</v>
      </c>
      <c r="H2354" s="107">
        <v>22100</v>
      </c>
      <c r="I2354" s="107">
        <v>12000</v>
      </c>
    </row>
    <row r="2355" spans="1:9" x14ac:dyDescent="0.25">
      <c r="A2355" t="s">
        <v>38</v>
      </c>
      <c r="B2355" s="1">
        <v>564521</v>
      </c>
      <c r="C2355" s="2">
        <v>45460</v>
      </c>
      <c r="D2355" s="3">
        <f t="shared" si="36"/>
        <v>45460</v>
      </c>
      <c r="E2355" s="1" t="s">
        <v>16</v>
      </c>
      <c r="F2355" s="4">
        <v>0.57361111111111107</v>
      </c>
      <c r="G2355" s="113">
        <v>9.35</v>
      </c>
      <c r="H2355" s="107">
        <v>22100</v>
      </c>
      <c r="I2355" s="107">
        <v>12000</v>
      </c>
    </row>
    <row r="2356" spans="1:9" x14ac:dyDescent="0.25">
      <c r="A2356" t="s">
        <v>36</v>
      </c>
      <c r="B2356" s="1">
        <v>564527</v>
      </c>
      <c r="C2356" s="2">
        <v>45460</v>
      </c>
      <c r="D2356" s="3">
        <f t="shared" si="36"/>
        <v>45460</v>
      </c>
      <c r="E2356" s="1" t="s">
        <v>417</v>
      </c>
      <c r="F2356" s="4">
        <v>0.59583333333333333</v>
      </c>
      <c r="G2356" s="113">
        <v>1.23</v>
      </c>
      <c r="H2356" s="107">
        <v>22100</v>
      </c>
      <c r="I2356" s="107">
        <v>12000</v>
      </c>
    </row>
    <row r="2357" spans="1:9" x14ac:dyDescent="0.25">
      <c r="A2357" t="s">
        <v>23</v>
      </c>
      <c r="B2357" s="1">
        <v>564560</v>
      </c>
      <c r="C2357" s="2">
        <v>45460</v>
      </c>
      <c r="D2357" s="3">
        <f t="shared" si="36"/>
        <v>45460</v>
      </c>
      <c r="E2357" s="1" t="s">
        <v>14</v>
      </c>
      <c r="F2357" s="4">
        <v>0.89444444444444449</v>
      </c>
      <c r="G2357" s="113">
        <v>9.74</v>
      </c>
      <c r="H2357" s="107">
        <v>22100</v>
      </c>
      <c r="I2357" s="107">
        <v>12000</v>
      </c>
    </row>
    <row r="2358" spans="1:9" x14ac:dyDescent="0.25">
      <c r="A2358" t="s">
        <v>23</v>
      </c>
      <c r="B2358" s="57">
        <v>564562</v>
      </c>
      <c r="C2358" s="58">
        <v>45460</v>
      </c>
      <c r="D2358" s="3">
        <f t="shared" si="36"/>
        <v>45460</v>
      </c>
      <c r="E2358" s="57" t="s">
        <v>16</v>
      </c>
      <c r="F2358" s="59">
        <v>0.91388888888888886</v>
      </c>
      <c r="G2358" s="115">
        <v>10.65</v>
      </c>
      <c r="H2358" s="107">
        <v>22100</v>
      </c>
      <c r="I2358" s="107">
        <v>12000</v>
      </c>
    </row>
    <row r="2359" spans="1:9" x14ac:dyDescent="0.25">
      <c r="A2359" t="s">
        <v>23</v>
      </c>
      <c r="B2359" s="1">
        <v>564563</v>
      </c>
      <c r="C2359" s="2">
        <v>45460</v>
      </c>
      <c r="D2359" s="3">
        <f t="shared" si="36"/>
        <v>45460</v>
      </c>
      <c r="E2359" s="1" t="s">
        <v>378</v>
      </c>
      <c r="F2359" s="4">
        <v>0.92847222222222225</v>
      </c>
      <c r="G2359" s="113">
        <v>10.78</v>
      </c>
      <c r="H2359" s="107">
        <v>22100</v>
      </c>
      <c r="I2359" s="107">
        <v>12000</v>
      </c>
    </row>
    <row r="2360" spans="1:9" x14ac:dyDescent="0.25">
      <c r="A2360" t="s">
        <v>23</v>
      </c>
      <c r="B2360" s="1">
        <v>564564</v>
      </c>
      <c r="C2360" s="2">
        <v>45460</v>
      </c>
      <c r="D2360" s="3">
        <f t="shared" si="36"/>
        <v>45460</v>
      </c>
      <c r="E2360" s="1" t="s">
        <v>172</v>
      </c>
      <c r="F2360" s="4">
        <v>0.93541666666666667</v>
      </c>
      <c r="G2360" s="116">
        <v>9.93</v>
      </c>
      <c r="H2360" s="107">
        <v>22100</v>
      </c>
      <c r="I2360" s="107">
        <v>12000</v>
      </c>
    </row>
    <row r="2361" spans="1:9" x14ac:dyDescent="0.25">
      <c r="A2361" t="s">
        <v>13</v>
      </c>
      <c r="B2361" s="1">
        <v>564647</v>
      </c>
      <c r="C2361" s="2">
        <v>45461</v>
      </c>
      <c r="D2361" s="3">
        <f t="shared" si="36"/>
        <v>45461</v>
      </c>
      <c r="E2361" s="1" t="s">
        <v>14</v>
      </c>
      <c r="F2361" s="4">
        <v>0.33194444444444443</v>
      </c>
      <c r="G2361" s="116">
        <v>12.18</v>
      </c>
      <c r="H2361" s="107">
        <v>22100</v>
      </c>
      <c r="I2361" s="107">
        <v>12000</v>
      </c>
    </row>
    <row r="2362" spans="1:9" x14ac:dyDescent="0.25">
      <c r="A2362" t="s">
        <v>15</v>
      </c>
      <c r="B2362" s="1">
        <v>564653</v>
      </c>
      <c r="C2362" s="2">
        <v>45461</v>
      </c>
      <c r="D2362" s="3">
        <f t="shared" si="36"/>
        <v>45461</v>
      </c>
      <c r="E2362" s="1" t="s">
        <v>16</v>
      </c>
      <c r="F2362" s="4">
        <v>0.34583333333333333</v>
      </c>
      <c r="G2362" s="116">
        <v>11.92</v>
      </c>
      <c r="H2362" s="107">
        <v>22100</v>
      </c>
      <c r="I2362" s="107">
        <v>12000</v>
      </c>
    </row>
    <row r="2363" spans="1:9" x14ac:dyDescent="0.25">
      <c r="A2363" t="s">
        <v>11</v>
      </c>
      <c r="B2363" s="1">
        <v>564655</v>
      </c>
      <c r="C2363" s="2">
        <v>45461</v>
      </c>
      <c r="D2363" s="3">
        <f t="shared" si="36"/>
        <v>45461</v>
      </c>
      <c r="E2363" s="1" t="s">
        <v>12</v>
      </c>
      <c r="F2363" s="4">
        <v>0.34861111111111109</v>
      </c>
      <c r="G2363" s="116">
        <v>12.38</v>
      </c>
      <c r="H2363" s="107">
        <v>22100</v>
      </c>
      <c r="I2363" s="107">
        <v>12000</v>
      </c>
    </row>
    <row r="2364" spans="1:9" x14ac:dyDescent="0.25">
      <c r="A2364" t="s">
        <v>17</v>
      </c>
      <c r="B2364" s="1">
        <v>564656</v>
      </c>
      <c r="C2364" s="2">
        <v>45461</v>
      </c>
      <c r="D2364" s="3">
        <f t="shared" si="36"/>
        <v>45461</v>
      </c>
      <c r="E2364" s="1" t="s">
        <v>172</v>
      </c>
      <c r="F2364" s="4">
        <v>0.34861111111111109</v>
      </c>
      <c r="G2364" s="116">
        <v>13.95</v>
      </c>
      <c r="H2364" s="107">
        <v>22100</v>
      </c>
      <c r="I2364" s="107">
        <v>12000</v>
      </c>
    </row>
    <row r="2365" spans="1:9" x14ac:dyDescent="0.25">
      <c r="A2365" t="s">
        <v>17</v>
      </c>
      <c r="B2365" s="1">
        <v>564674</v>
      </c>
      <c r="C2365" s="2">
        <v>45461</v>
      </c>
      <c r="D2365" s="3">
        <f t="shared" si="36"/>
        <v>45461</v>
      </c>
      <c r="E2365" s="1" t="s">
        <v>46</v>
      </c>
      <c r="F2365" s="4">
        <v>0.4236111111111111</v>
      </c>
      <c r="G2365" s="116">
        <v>11.65</v>
      </c>
      <c r="H2365" s="107">
        <v>22100</v>
      </c>
      <c r="I2365" s="107">
        <v>12000</v>
      </c>
    </row>
    <row r="2366" spans="1:9" x14ac:dyDescent="0.25">
      <c r="A2366" t="s">
        <v>9</v>
      </c>
      <c r="B2366" s="1">
        <v>564681</v>
      </c>
      <c r="C2366" s="2">
        <v>45461</v>
      </c>
      <c r="D2366" s="3">
        <f t="shared" si="36"/>
        <v>45461</v>
      </c>
      <c r="E2366" s="1" t="s">
        <v>417</v>
      </c>
      <c r="F2366" s="4">
        <v>0.45069444444444445</v>
      </c>
      <c r="G2366" s="116">
        <v>1.22</v>
      </c>
      <c r="H2366" s="107">
        <v>22100</v>
      </c>
      <c r="I2366" s="107">
        <v>12000</v>
      </c>
    </row>
    <row r="2367" spans="1:9" x14ac:dyDescent="0.25">
      <c r="A2367" t="s">
        <v>17</v>
      </c>
      <c r="B2367" s="1">
        <v>564690</v>
      </c>
      <c r="C2367" s="2">
        <v>45461</v>
      </c>
      <c r="D2367" s="3">
        <f t="shared" si="36"/>
        <v>45461</v>
      </c>
      <c r="E2367" s="1" t="s">
        <v>29</v>
      </c>
      <c r="F2367" s="4">
        <v>0.46319444444444446</v>
      </c>
      <c r="G2367" s="116">
        <v>1.84</v>
      </c>
      <c r="H2367" s="107">
        <v>22100</v>
      </c>
      <c r="I2367" s="107">
        <v>12000</v>
      </c>
    </row>
    <row r="2368" spans="1:9" x14ac:dyDescent="0.25">
      <c r="A2368" t="s">
        <v>13</v>
      </c>
      <c r="B2368" s="1">
        <v>564700</v>
      </c>
      <c r="C2368" s="2">
        <v>45461</v>
      </c>
      <c r="D2368" s="3">
        <f t="shared" si="36"/>
        <v>45461</v>
      </c>
      <c r="E2368" s="1" t="s">
        <v>14</v>
      </c>
      <c r="F2368" s="4">
        <v>0.49722222222222223</v>
      </c>
      <c r="G2368" s="116">
        <v>10.58</v>
      </c>
      <c r="H2368" s="107">
        <v>22100</v>
      </c>
      <c r="I2368" s="107">
        <v>12000</v>
      </c>
    </row>
    <row r="2369" spans="1:9" x14ac:dyDescent="0.25">
      <c r="A2369" t="s">
        <v>17</v>
      </c>
      <c r="B2369" s="1">
        <v>564702</v>
      </c>
      <c r="C2369" s="2">
        <v>45461</v>
      </c>
      <c r="D2369" s="3">
        <f t="shared" ref="D2369:D2432" si="37">+C2369</f>
        <v>45461</v>
      </c>
      <c r="E2369" s="1" t="s">
        <v>172</v>
      </c>
      <c r="F2369" s="4">
        <v>0.49861111111111112</v>
      </c>
      <c r="G2369" s="116">
        <v>12.37</v>
      </c>
      <c r="H2369" s="107">
        <v>22100</v>
      </c>
      <c r="I2369" s="107">
        <v>12000</v>
      </c>
    </row>
    <row r="2370" spans="1:9" x14ac:dyDescent="0.25">
      <c r="A2370" t="s">
        <v>11</v>
      </c>
      <c r="B2370" s="1">
        <v>564716</v>
      </c>
      <c r="C2370" s="2">
        <v>45461</v>
      </c>
      <c r="D2370" s="3">
        <f t="shared" si="37"/>
        <v>45461</v>
      </c>
      <c r="E2370" s="1" t="s">
        <v>12</v>
      </c>
      <c r="F2370" s="4">
        <v>0.54027777777777775</v>
      </c>
      <c r="G2370" s="116">
        <v>11.95</v>
      </c>
      <c r="H2370" s="107">
        <v>22100</v>
      </c>
      <c r="I2370" s="107">
        <v>12000</v>
      </c>
    </row>
    <row r="2371" spans="1:9" x14ac:dyDescent="0.25">
      <c r="A2371" t="s">
        <v>15</v>
      </c>
      <c r="B2371" s="1">
        <v>564718</v>
      </c>
      <c r="C2371" s="2">
        <v>45461</v>
      </c>
      <c r="D2371" s="3">
        <f t="shared" si="37"/>
        <v>45461</v>
      </c>
      <c r="E2371" s="1" t="s">
        <v>16</v>
      </c>
      <c r="F2371" s="4">
        <v>0.54861111111111116</v>
      </c>
      <c r="G2371" s="116">
        <v>12.88</v>
      </c>
      <c r="H2371" s="107">
        <v>22100</v>
      </c>
      <c r="I2371" s="107">
        <v>12000</v>
      </c>
    </row>
    <row r="2372" spans="1:9" x14ac:dyDescent="0.25">
      <c r="A2372" t="s">
        <v>15</v>
      </c>
      <c r="B2372" s="1">
        <v>564768</v>
      </c>
      <c r="C2372" s="2">
        <v>45461</v>
      </c>
      <c r="D2372" s="3">
        <f t="shared" si="37"/>
        <v>45461</v>
      </c>
      <c r="E2372" s="1" t="s">
        <v>30</v>
      </c>
      <c r="F2372" s="4">
        <v>0.66666666666666663</v>
      </c>
      <c r="G2372" s="116">
        <v>8.68</v>
      </c>
      <c r="H2372" s="107">
        <v>22100</v>
      </c>
      <c r="I2372" s="107">
        <v>12000</v>
      </c>
    </row>
    <row r="2373" spans="1:9" x14ac:dyDescent="0.25">
      <c r="A2373" t="s">
        <v>13</v>
      </c>
      <c r="B2373" s="1">
        <v>564770</v>
      </c>
      <c r="C2373" s="2">
        <v>45461</v>
      </c>
      <c r="D2373" s="3">
        <f t="shared" si="37"/>
        <v>45461</v>
      </c>
      <c r="E2373" s="1" t="s">
        <v>14</v>
      </c>
      <c r="F2373" s="4">
        <v>0.67638888888888893</v>
      </c>
      <c r="G2373" s="116">
        <v>7.25</v>
      </c>
      <c r="H2373" s="107">
        <v>22100</v>
      </c>
      <c r="I2373" s="107">
        <v>12000</v>
      </c>
    </row>
    <row r="2374" spans="1:9" x14ac:dyDescent="0.25">
      <c r="A2374" t="s">
        <v>19</v>
      </c>
      <c r="B2374" s="1">
        <v>564771</v>
      </c>
      <c r="C2374" s="2">
        <v>45461</v>
      </c>
      <c r="D2374" s="3">
        <f t="shared" si="37"/>
        <v>45461</v>
      </c>
      <c r="E2374" s="1" t="s">
        <v>417</v>
      </c>
      <c r="F2374" s="4">
        <v>0.68125000000000002</v>
      </c>
      <c r="G2374" s="116">
        <v>0.71</v>
      </c>
      <c r="H2374" s="107">
        <v>22100</v>
      </c>
      <c r="I2374" s="107">
        <v>12000</v>
      </c>
    </row>
    <row r="2375" spans="1:9" x14ac:dyDescent="0.25">
      <c r="A2375" t="s">
        <v>15</v>
      </c>
      <c r="B2375" s="1">
        <v>564773</v>
      </c>
      <c r="C2375" s="2">
        <v>45461</v>
      </c>
      <c r="D2375" s="3">
        <f t="shared" si="37"/>
        <v>45461</v>
      </c>
      <c r="E2375" s="1" t="s">
        <v>59</v>
      </c>
      <c r="F2375" s="4">
        <v>0.68472222222222223</v>
      </c>
      <c r="G2375" s="116">
        <v>8.7100000000000009</v>
      </c>
      <c r="H2375" s="107">
        <v>22100</v>
      </c>
      <c r="I2375" s="107">
        <v>12000</v>
      </c>
    </row>
    <row r="2376" spans="1:9" x14ac:dyDescent="0.25">
      <c r="A2376" t="s">
        <v>19</v>
      </c>
      <c r="B2376" s="1">
        <v>564775</v>
      </c>
      <c r="C2376" s="2">
        <v>45461</v>
      </c>
      <c r="D2376" s="3">
        <f t="shared" si="37"/>
        <v>45461</v>
      </c>
      <c r="E2376" s="1" t="s">
        <v>174</v>
      </c>
      <c r="F2376" s="4">
        <v>0.69027777777777777</v>
      </c>
      <c r="G2376" s="116">
        <v>0.44</v>
      </c>
      <c r="H2376" s="107">
        <v>22100</v>
      </c>
      <c r="I2376" s="107">
        <v>12000</v>
      </c>
    </row>
    <row r="2377" spans="1:9" x14ac:dyDescent="0.25">
      <c r="A2377" t="s">
        <v>17</v>
      </c>
      <c r="B2377" s="1">
        <v>564776</v>
      </c>
      <c r="C2377" s="2">
        <v>45461</v>
      </c>
      <c r="D2377" s="3">
        <f t="shared" si="37"/>
        <v>45461</v>
      </c>
      <c r="E2377" s="1" t="s">
        <v>46</v>
      </c>
      <c r="F2377" s="4">
        <v>0.69097222222222221</v>
      </c>
      <c r="G2377" s="116">
        <v>13.11</v>
      </c>
      <c r="H2377" s="107">
        <v>22100</v>
      </c>
      <c r="I2377" s="107">
        <v>12000</v>
      </c>
    </row>
    <row r="2378" spans="1:9" x14ac:dyDescent="0.25">
      <c r="A2378" t="s">
        <v>17</v>
      </c>
      <c r="B2378" s="1">
        <v>564782</v>
      </c>
      <c r="C2378" s="2">
        <v>45461</v>
      </c>
      <c r="D2378" s="3">
        <f t="shared" si="37"/>
        <v>45461</v>
      </c>
      <c r="E2378" s="1" t="s">
        <v>172</v>
      </c>
      <c r="F2378" s="4">
        <v>0.7104166666666667</v>
      </c>
      <c r="G2378" s="116">
        <v>6.52</v>
      </c>
      <c r="H2378" s="107">
        <v>22100</v>
      </c>
      <c r="I2378" s="107">
        <v>12000</v>
      </c>
    </row>
    <row r="2379" spans="1:9" x14ac:dyDescent="0.25">
      <c r="A2379" t="s">
        <v>11</v>
      </c>
      <c r="B2379" s="1">
        <v>564796</v>
      </c>
      <c r="C2379" s="2">
        <v>45461</v>
      </c>
      <c r="D2379" s="3">
        <f t="shared" si="37"/>
        <v>45461</v>
      </c>
      <c r="E2379" s="1" t="s">
        <v>12</v>
      </c>
      <c r="F2379" s="4">
        <v>0.78680555555555554</v>
      </c>
      <c r="G2379" s="116">
        <v>6.99</v>
      </c>
      <c r="H2379" s="107">
        <v>22100</v>
      </c>
      <c r="I2379" s="107">
        <v>12000</v>
      </c>
    </row>
    <row r="2380" spans="1:9" x14ac:dyDescent="0.25">
      <c r="A2380" t="s">
        <v>23</v>
      </c>
      <c r="B2380" s="1">
        <v>564797</v>
      </c>
      <c r="C2380" s="2">
        <v>45461</v>
      </c>
      <c r="D2380" s="3">
        <f t="shared" si="37"/>
        <v>45461</v>
      </c>
      <c r="E2380" s="1" t="s">
        <v>43</v>
      </c>
      <c r="F2380" s="4">
        <v>0.7993055555555556</v>
      </c>
      <c r="G2380" s="116">
        <v>6.23</v>
      </c>
      <c r="H2380" s="107">
        <v>22100</v>
      </c>
      <c r="I2380" s="107">
        <v>12000</v>
      </c>
    </row>
    <row r="2381" spans="1:9" x14ac:dyDescent="0.25">
      <c r="A2381" t="s">
        <v>15</v>
      </c>
      <c r="B2381" s="1">
        <v>564800</v>
      </c>
      <c r="C2381" s="2">
        <v>45461</v>
      </c>
      <c r="D2381" s="3">
        <f t="shared" si="37"/>
        <v>45461</v>
      </c>
      <c r="E2381" s="1" t="s">
        <v>31</v>
      </c>
      <c r="F2381" s="4">
        <v>0.80902777777777779</v>
      </c>
      <c r="G2381" s="116">
        <v>11.53</v>
      </c>
      <c r="H2381" s="107">
        <v>22100</v>
      </c>
      <c r="I2381" s="107">
        <v>12000</v>
      </c>
    </row>
    <row r="2382" spans="1:9" x14ac:dyDescent="0.25">
      <c r="A2382" t="s">
        <v>24</v>
      </c>
      <c r="B2382" s="1">
        <v>564846</v>
      </c>
      <c r="C2382" s="2">
        <v>45462</v>
      </c>
      <c r="D2382" s="3">
        <f t="shared" si="37"/>
        <v>45462</v>
      </c>
      <c r="E2382" s="1" t="s">
        <v>172</v>
      </c>
      <c r="F2382" s="4">
        <v>0.29375000000000001</v>
      </c>
      <c r="G2382" s="116">
        <v>12.5</v>
      </c>
      <c r="H2382" s="107">
        <v>22100</v>
      </c>
      <c r="I2382" s="107">
        <v>12000</v>
      </c>
    </row>
    <row r="2383" spans="1:9" x14ac:dyDescent="0.25">
      <c r="A2383" t="s">
        <v>25</v>
      </c>
      <c r="B2383" s="1">
        <v>564851</v>
      </c>
      <c r="C2383" s="2">
        <v>45462</v>
      </c>
      <c r="D2383" s="3">
        <f t="shared" si="37"/>
        <v>45462</v>
      </c>
      <c r="E2383" s="1" t="s">
        <v>14</v>
      </c>
      <c r="F2383" s="4">
        <v>0.30069444444444443</v>
      </c>
      <c r="G2383" s="116">
        <v>11.6</v>
      </c>
      <c r="H2383" s="107">
        <v>22100</v>
      </c>
      <c r="I2383" s="107">
        <v>12000</v>
      </c>
    </row>
    <row r="2384" spans="1:9" x14ac:dyDescent="0.25">
      <c r="A2384" t="s">
        <v>27</v>
      </c>
      <c r="B2384" s="1">
        <v>564872</v>
      </c>
      <c r="C2384" s="2">
        <v>45462</v>
      </c>
      <c r="D2384" s="3">
        <f t="shared" si="37"/>
        <v>45462</v>
      </c>
      <c r="E2384" s="1" t="s">
        <v>16</v>
      </c>
      <c r="F2384" s="4">
        <v>0.35069444444444442</v>
      </c>
      <c r="G2384" s="116">
        <v>15.09</v>
      </c>
      <c r="H2384" s="107">
        <v>22100</v>
      </c>
      <c r="I2384" s="107">
        <v>12000</v>
      </c>
    </row>
    <row r="2385" spans="1:9" x14ac:dyDescent="0.25">
      <c r="A2385" t="s">
        <v>26</v>
      </c>
      <c r="B2385" s="1">
        <v>564875</v>
      </c>
      <c r="C2385" s="2">
        <v>45462</v>
      </c>
      <c r="D2385" s="3">
        <f t="shared" si="37"/>
        <v>45462</v>
      </c>
      <c r="E2385" s="1" t="s">
        <v>18</v>
      </c>
      <c r="F2385" s="4">
        <v>0.36458333333333331</v>
      </c>
      <c r="G2385" s="116">
        <v>11.76</v>
      </c>
      <c r="H2385" s="107">
        <v>22100</v>
      </c>
      <c r="I2385" s="107">
        <v>12000</v>
      </c>
    </row>
    <row r="2386" spans="1:9" x14ac:dyDescent="0.25">
      <c r="A2386" t="s">
        <v>27</v>
      </c>
      <c r="B2386" s="1">
        <v>564887</v>
      </c>
      <c r="C2386" s="2">
        <v>45462</v>
      </c>
      <c r="D2386" s="3">
        <f t="shared" si="37"/>
        <v>45462</v>
      </c>
      <c r="E2386" s="1" t="s">
        <v>46</v>
      </c>
      <c r="F2386" s="4">
        <v>0.38611111111111113</v>
      </c>
      <c r="G2386" s="116">
        <v>14.2</v>
      </c>
      <c r="H2386" s="107">
        <v>22100</v>
      </c>
      <c r="I2386" s="107">
        <v>12000</v>
      </c>
    </row>
    <row r="2387" spans="1:9" x14ac:dyDescent="0.25">
      <c r="A2387" t="s">
        <v>26</v>
      </c>
      <c r="B2387" s="1">
        <v>564894</v>
      </c>
      <c r="C2387" s="2">
        <v>45462</v>
      </c>
      <c r="D2387" s="3">
        <f t="shared" si="37"/>
        <v>45462</v>
      </c>
      <c r="E2387" s="1" t="s">
        <v>12</v>
      </c>
      <c r="F2387" s="4">
        <v>0.40138888888888891</v>
      </c>
      <c r="G2387" s="116">
        <v>13.9</v>
      </c>
      <c r="H2387" s="107">
        <v>22100</v>
      </c>
      <c r="I2387" s="107">
        <v>12000</v>
      </c>
    </row>
    <row r="2388" spans="1:9" x14ac:dyDescent="0.25">
      <c r="A2388" t="s">
        <v>24</v>
      </c>
      <c r="B2388" s="1">
        <v>564924</v>
      </c>
      <c r="C2388" s="2">
        <v>45462</v>
      </c>
      <c r="D2388" s="3">
        <f t="shared" si="37"/>
        <v>45462</v>
      </c>
      <c r="E2388" s="1" t="s">
        <v>20</v>
      </c>
      <c r="F2388" s="4">
        <v>0.45347222222222222</v>
      </c>
      <c r="G2388" s="116">
        <v>9.66</v>
      </c>
      <c r="H2388" s="107">
        <v>22100</v>
      </c>
      <c r="I2388" s="107">
        <v>12000</v>
      </c>
    </row>
    <row r="2389" spans="1:9" x14ac:dyDescent="0.25">
      <c r="A2389" t="s">
        <v>25</v>
      </c>
      <c r="B2389" s="1">
        <v>564966</v>
      </c>
      <c r="C2389" s="2">
        <v>45462</v>
      </c>
      <c r="D2389" s="3">
        <f t="shared" si="37"/>
        <v>45462</v>
      </c>
      <c r="E2389" s="1" t="s">
        <v>14</v>
      </c>
      <c r="F2389" s="4">
        <v>0.51736111111111116</v>
      </c>
      <c r="G2389" s="116">
        <v>12.03</v>
      </c>
      <c r="H2389" s="107">
        <v>22100</v>
      </c>
      <c r="I2389" s="107">
        <v>12000</v>
      </c>
    </row>
    <row r="2390" spans="1:9" x14ac:dyDescent="0.25">
      <c r="A2390" t="s">
        <v>27</v>
      </c>
      <c r="B2390" s="1">
        <v>564985</v>
      </c>
      <c r="C2390" s="2">
        <v>45462</v>
      </c>
      <c r="D2390" s="3">
        <f t="shared" si="37"/>
        <v>45462</v>
      </c>
      <c r="E2390" s="1" t="s">
        <v>16</v>
      </c>
      <c r="F2390" s="4">
        <v>0.55833333333333335</v>
      </c>
      <c r="G2390" s="116">
        <v>13.95</v>
      </c>
      <c r="H2390" s="107">
        <v>22100</v>
      </c>
      <c r="I2390" s="107">
        <v>12000</v>
      </c>
    </row>
    <row r="2391" spans="1:9" x14ac:dyDescent="0.25">
      <c r="A2391" t="s">
        <v>24</v>
      </c>
      <c r="B2391" s="57">
        <v>564987</v>
      </c>
      <c r="C2391" s="58">
        <v>45462</v>
      </c>
      <c r="D2391" s="3">
        <f t="shared" si="37"/>
        <v>45462</v>
      </c>
      <c r="E2391" s="57" t="s">
        <v>46</v>
      </c>
      <c r="F2391" s="59">
        <v>0.56458333333333333</v>
      </c>
      <c r="G2391" s="114">
        <v>11.99</v>
      </c>
      <c r="H2391" s="107">
        <v>22100</v>
      </c>
      <c r="I2391" s="107">
        <v>12000</v>
      </c>
    </row>
    <row r="2392" spans="1:9" x14ac:dyDescent="0.25">
      <c r="A2392" t="s">
        <v>24</v>
      </c>
      <c r="B2392" s="57">
        <v>564989</v>
      </c>
      <c r="C2392" s="58">
        <v>45462</v>
      </c>
      <c r="D2392" s="3">
        <f t="shared" si="37"/>
        <v>45462</v>
      </c>
      <c r="E2392" s="57" t="s">
        <v>172</v>
      </c>
      <c r="F2392" s="59">
        <v>0.56597222222222221</v>
      </c>
      <c r="G2392" s="114">
        <v>14.33</v>
      </c>
      <c r="H2392" s="107">
        <v>22100</v>
      </c>
      <c r="I2392" s="107">
        <v>12000</v>
      </c>
    </row>
    <row r="2393" spans="1:9" x14ac:dyDescent="0.25">
      <c r="A2393" t="s">
        <v>24</v>
      </c>
      <c r="B2393" s="57">
        <v>565008</v>
      </c>
      <c r="C2393" s="58">
        <v>45462</v>
      </c>
      <c r="D2393" s="3">
        <f t="shared" si="37"/>
        <v>45462</v>
      </c>
      <c r="E2393" s="57" t="s">
        <v>20</v>
      </c>
      <c r="F2393" s="59">
        <v>0.60763888888888884</v>
      </c>
      <c r="G2393" s="114">
        <v>2.44</v>
      </c>
      <c r="H2393" s="107">
        <v>22100</v>
      </c>
      <c r="I2393" s="107">
        <v>12000</v>
      </c>
    </row>
    <row r="2394" spans="1:9" x14ac:dyDescent="0.25">
      <c r="A2394" t="s">
        <v>26</v>
      </c>
      <c r="B2394" s="57">
        <v>565018</v>
      </c>
      <c r="C2394" s="58">
        <v>45462</v>
      </c>
      <c r="D2394" s="3">
        <f t="shared" si="37"/>
        <v>45462</v>
      </c>
      <c r="E2394" s="57" t="s">
        <v>12</v>
      </c>
      <c r="F2394" s="59">
        <v>0.63611111111111107</v>
      </c>
      <c r="G2394" s="114">
        <v>13.84</v>
      </c>
      <c r="H2394" s="107">
        <v>22100</v>
      </c>
      <c r="I2394" s="107">
        <v>12000</v>
      </c>
    </row>
    <row r="2395" spans="1:9" x14ac:dyDescent="0.25">
      <c r="A2395" t="s">
        <v>23</v>
      </c>
      <c r="B2395" s="57">
        <v>565082</v>
      </c>
      <c r="C2395" s="58">
        <v>45462</v>
      </c>
      <c r="D2395" s="3">
        <f t="shared" si="37"/>
        <v>45462</v>
      </c>
      <c r="E2395" s="57" t="s">
        <v>43</v>
      </c>
      <c r="F2395" s="59">
        <v>0.8618055555555556</v>
      </c>
      <c r="G2395" s="114">
        <v>7.38</v>
      </c>
      <c r="H2395" s="107">
        <v>22100</v>
      </c>
      <c r="I2395" s="107">
        <v>12000</v>
      </c>
    </row>
    <row r="2396" spans="1:9" x14ac:dyDescent="0.25">
      <c r="A2396" t="s">
        <v>23</v>
      </c>
      <c r="B2396" s="1">
        <v>565085</v>
      </c>
      <c r="C2396" s="2">
        <v>45462</v>
      </c>
      <c r="D2396" s="3">
        <f t="shared" si="37"/>
        <v>45462</v>
      </c>
      <c r="E2396" s="1" t="s">
        <v>16</v>
      </c>
      <c r="F2396" s="4">
        <v>0.86736111111111114</v>
      </c>
      <c r="G2396" s="113">
        <v>7.43</v>
      </c>
      <c r="H2396" s="107">
        <v>22100</v>
      </c>
      <c r="I2396" s="107">
        <v>12000</v>
      </c>
    </row>
    <row r="2397" spans="1:9" x14ac:dyDescent="0.25">
      <c r="A2397" t="s">
        <v>23</v>
      </c>
      <c r="B2397" s="1">
        <v>565086</v>
      </c>
      <c r="C2397" s="2">
        <v>45462</v>
      </c>
      <c r="D2397" s="3">
        <f t="shared" si="37"/>
        <v>45462</v>
      </c>
      <c r="E2397" s="1" t="s">
        <v>61</v>
      </c>
      <c r="F2397" s="4">
        <v>0.88472222222222219</v>
      </c>
      <c r="G2397" s="113">
        <v>5.1100000000000003</v>
      </c>
      <c r="H2397" s="107">
        <v>22100</v>
      </c>
      <c r="I2397" s="107">
        <v>12000</v>
      </c>
    </row>
    <row r="2398" spans="1:9" x14ac:dyDescent="0.25">
      <c r="A2398" t="s">
        <v>23</v>
      </c>
      <c r="B2398" s="1">
        <v>565087</v>
      </c>
      <c r="C2398" s="2">
        <v>45462</v>
      </c>
      <c r="D2398" s="3">
        <f t="shared" si="37"/>
        <v>45462</v>
      </c>
      <c r="E2398" s="1" t="s">
        <v>12</v>
      </c>
      <c r="F2398" s="4">
        <v>0.90625</v>
      </c>
      <c r="G2398" s="113">
        <v>7.65</v>
      </c>
      <c r="H2398" s="107">
        <v>22100</v>
      </c>
      <c r="I2398" s="107">
        <v>12000</v>
      </c>
    </row>
    <row r="2399" spans="1:9" x14ac:dyDescent="0.25">
      <c r="A2399" t="s">
        <v>37</v>
      </c>
      <c r="B2399" s="1">
        <v>565131</v>
      </c>
      <c r="C2399" s="2">
        <v>45463</v>
      </c>
      <c r="D2399" s="3">
        <f t="shared" si="37"/>
        <v>45463</v>
      </c>
      <c r="E2399" s="1" t="s">
        <v>14</v>
      </c>
      <c r="F2399" s="4">
        <v>0.33263888888888887</v>
      </c>
      <c r="G2399" s="116">
        <v>11.88</v>
      </c>
      <c r="H2399" s="107">
        <v>22100</v>
      </c>
      <c r="I2399" s="107">
        <v>12000</v>
      </c>
    </row>
    <row r="2400" spans="1:9" x14ac:dyDescent="0.25">
      <c r="A2400" t="s">
        <v>36</v>
      </c>
      <c r="B2400" s="1">
        <v>565142</v>
      </c>
      <c r="C2400" s="2">
        <v>45463</v>
      </c>
      <c r="D2400" s="3">
        <f t="shared" si="37"/>
        <v>45463</v>
      </c>
      <c r="E2400" s="1" t="s">
        <v>172</v>
      </c>
      <c r="F2400" s="4">
        <v>0.35902777777777778</v>
      </c>
      <c r="G2400" s="116">
        <v>14.24</v>
      </c>
      <c r="H2400" s="107">
        <v>22100</v>
      </c>
      <c r="I2400" s="107">
        <v>12000</v>
      </c>
    </row>
    <row r="2401" spans="1:9" x14ac:dyDescent="0.25">
      <c r="A2401" t="s">
        <v>39</v>
      </c>
      <c r="B2401" s="1">
        <v>565144</v>
      </c>
      <c r="C2401" s="2">
        <v>45463</v>
      </c>
      <c r="D2401" s="3">
        <f t="shared" si="37"/>
        <v>45463</v>
      </c>
      <c r="E2401" s="1" t="s">
        <v>12</v>
      </c>
      <c r="F2401" s="4">
        <v>0.3611111111111111</v>
      </c>
      <c r="G2401" s="116">
        <v>12.15</v>
      </c>
      <c r="H2401" s="107">
        <v>22100</v>
      </c>
      <c r="I2401" s="107">
        <v>12000</v>
      </c>
    </row>
    <row r="2402" spans="1:9" x14ac:dyDescent="0.25">
      <c r="A2402" t="s">
        <v>38</v>
      </c>
      <c r="B2402" s="1">
        <v>565155</v>
      </c>
      <c r="C2402" s="2">
        <v>45463</v>
      </c>
      <c r="D2402" s="3">
        <f t="shared" si="37"/>
        <v>45463</v>
      </c>
      <c r="E2402" s="1" t="s">
        <v>172</v>
      </c>
      <c r="F2402" s="4">
        <v>0.37916666666666665</v>
      </c>
      <c r="G2402" s="116">
        <v>13.26</v>
      </c>
      <c r="H2402" s="107">
        <v>22100</v>
      </c>
      <c r="I2402" s="107">
        <v>12000</v>
      </c>
    </row>
    <row r="2403" spans="1:9" x14ac:dyDescent="0.25">
      <c r="A2403" t="s">
        <v>36</v>
      </c>
      <c r="B2403" s="1">
        <v>565170</v>
      </c>
      <c r="C2403" s="2">
        <v>45463</v>
      </c>
      <c r="D2403" s="3">
        <f t="shared" si="37"/>
        <v>45463</v>
      </c>
      <c r="E2403" s="1" t="s">
        <v>29</v>
      </c>
      <c r="F2403" s="4">
        <v>0.39374999999999999</v>
      </c>
      <c r="G2403" s="116">
        <v>0.83</v>
      </c>
      <c r="H2403" s="107">
        <v>22100</v>
      </c>
      <c r="I2403" s="107">
        <v>12000</v>
      </c>
    </row>
    <row r="2404" spans="1:9" x14ac:dyDescent="0.25">
      <c r="A2404" t="s">
        <v>19</v>
      </c>
      <c r="B2404" s="1">
        <v>565202</v>
      </c>
      <c r="C2404" s="2">
        <v>45463</v>
      </c>
      <c r="D2404" s="3">
        <f t="shared" si="37"/>
        <v>45463</v>
      </c>
      <c r="E2404" s="1" t="s">
        <v>20</v>
      </c>
      <c r="F2404" s="4">
        <v>0.44583333333333336</v>
      </c>
      <c r="G2404" s="116">
        <v>3.9</v>
      </c>
      <c r="H2404" s="107">
        <v>22100</v>
      </c>
      <c r="I2404" s="107">
        <v>12000</v>
      </c>
    </row>
    <row r="2405" spans="1:9" x14ac:dyDescent="0.25">
      <c r="A2405" t="s">
        <v>37</v>
      </c>
      <c r="B2405" s="1">
        <v>565223</v>
      </c>
      <c r="C2405" s="2">
        <v>45463</v>
      </c>
      <c r="D2405" s="3">
        <f t="shared" si="37"/>
        <v>45463</v>
      </c>
      <c r="E2405" s="1" t="s">
        <v>14</v>
      </c>
      <c r="F2405" s="4">
        <v>0.47708333333333336</v>
      </c>
      <c r="G2405" s="116">
        <v>8.5500000000000007</v>
      </c>
      <c r="H2405" s="107">
        <v>22100</v>
      </c>
      <c r="I2405" s="107">
        <v>12000</v>
      </c>
    </row>
    <row r="2406" spans="1:9" x14ac:dyDescent="0.25">
      <c r="A2406" t="s">
        <v>38</v>
      </c>
      <c r="B2406" s="1">
        <v>565233</v>
      </c>
      <c r="C2406" s="2">
        <v>45463</v>
      </c>
      <c r="D2406" s="3">
        <f t="shared" si="37"/>
        <v>45463</v>
      </c>
      <c r="E2406" s="1" t="s">
        <v>16</v>
      </c>
      <c r="F2406" s="4">
        <v>0.49444444444444446</v>
      </c>
      <c r="G2406" s="116">
        <v>7.25</v>
      </c>
      <c r="H2406" s="107">
        <v>22100</v>
      </c>
      <c r="I2406" s="107">
        <v>12000</v>
      </c>
    </row>
    <row r="2407" spans="1:9" x14ac:dyDescent="0.25">
      <c r="A2407" t="s">
        <v>36</v>
      </c>
      <c r="B2407" s="1">
        <v>565243</v>
      </c>
      <c r="C2407" s="2">
        <v>45463</v>
      </c>
      <c r="D2407" s="3">
        <f t="shared" si="37"/>
        <v>45463</v>
      </c>
      <c r="E2407" s="1" t="s">
        <v>172</v>
      </c>
      <c r="F2407" s="4">
        <v>0.51388888888888884</v>
      </c>
      <c r="G2407" s="116">
        <v>8.4600000000000009</v>
      </c>
      <c r="H2407" s="107">
        <v>22100</v>
      </c>
      <c r="I2407" s="107">
        <v>12000</v>
      </c>
    </row>
    <row r="2408" spans="1:9" x14ac:dyDescent="0.25">
      <c r="A2408" t="s">
        <v>39</v>
      </c>
      <c r="B2408" s="1">
        <v>565248</v>
      </c>
      <c r="C2408" s="2">
        <v>45463</v>
      </c>
      <c r="D2408" s="3">
        <f t="shared" si="37"/>
        <v>45463</v>
      </c>
      <c r="E2408" s="1" t="s">
        <v>12</v>
      </c>
      <c r="F2408" s="4">
        <v>0.52569444444444446</v>
      </c>
      <c r="G2408" s="116">
        <v>11.08</v>
      </c>
      <c r="H2408" s="107">
        <v>22100</v>
      </c>
      <c r="I2408" s="107">
        <v>12000</v>
      </c>
    </row>
    <row r="2409" spans="1:9" x14ac:dyDescent="0.25">
      <c r="A2409" t="s">
        <v>23</v>
      </c>
      <c r="B2409" s="1">
        <v>565326</v>
      </c>
      <c r="C2409" s="2">
        <v>45463</v>
      </c>
      <c r="D2409" s="3">
        <f t="shared" si="37"/>
        <v>45463</v>
      </c>
      <c r="E2409" s="1" t="s">
        <v>12</v>
      </c>
      <c r="F2409" s="4">
        <v>0.82499999999999996</v>
      </c>
      <c r="G2409" s="116">
        <v>4.2699999999999996</v>
      </c>
      <c r="H2409" s="107">
        <v>22100</v>
      </c>
      <c r="I2409" s="107">
        <v>12000</v>
      </c>
    </row>
    <row r="2410" spans="1:9" x14ac:dyDescent="0.25">
      <c r="A2410" t="s">
        <v>11</v>
      </c>
      <c r="B2410" s="1">
        <v>565365</v>
      </c>
      <c r="C2410" s="2">
        <v>45464</v>
      </c>
      <c r="D2410" s="3">
        <f t="shared" si="37"/>
        <v>45464</v>
      </c>
      <c r="E2410" s="1" t="s">
        <v>12</v>
      </c>
      <c r="F2410" s="4">
        <v>0.3263888888888889</v>
      </c>
      <c r="G2410" s="116">
        <v>12.63</v>
      </c>
      <c r="H2410" s="107">
        <v>22100</v>
      </c>
      <c r="I2410" s="107">
        <v>12000</v>
      </c>
    </row>
    <row r="2411" spans="1:9" x14ac:dyDescent="0.25">
      <c r="A2411" t="s">
        <v>13</v>
      </c>
      <c r="B2411" s="1">
        <v>565367</v>
      </c>
      <c r="C2411" s="2">
        <v>45464</v>
      </c>
      <c r="D2411" s="3">
        <f t="shared" si="37"/>
        <v>45464</v>
      </c>
      <c r="E2411" s="1" t="s">
        <v>14</v>
      </c>
      <c r="F2411" s="4">
        <v>0.32777777777777778</v>
      </c>
      <c r="G2411" s="116">
        <v>11.87</v>
      </c>
      <c r="H2411" s="107">
        <v>22100</v>
      </c>
      <c r="I2411" s="107">
        <v>12000</v>
      </c>
    </row>
    <row r="2412" spans="1:9" x14ac:dyDescent="0.25">
      <c r="A2412" t="s">
        <v>17</v>
      </c>
      <c r="B2412" s="1">
        <v>565374</v>
      </c>
      <c r="C2412" s="2">
        <v>45464</v>
      </c>
      <c r="D2412" s="3">
        <f t="shared" si="37"/>
        <v>45464</v>
      </c>
      <c r="E2412" s="1" t="s">
        <v>46</v>
      </c>
      <c r="F2412" s="4">
        <v>0.34722222222222221</v>
      </c>
      <c r="G2412" s="116">
        <v>7.1</v>
      </c>
      <c r="H2412" s="107">
        <v>22100</v>
      </c>
      <c r="I2412" s="107">
        <v>12000</v>
      </c>
    </row>
    <row r="2413" spans="1:9" x14ac:dyDescent="0.25">
      <c r="A2413" t="s">
        <v>15</v>
      </c>
      <c r="B2413" s="1">
        <v>565382</v>
      </c>
      <c r="C2413" s="2">
        <v>45464</v>
      </c>
      <c r="D2413" s="3">
        <f t="shared" si="37"/>
        <v>45464</v>
      </c>
      <c r="E2413" s="1" t="s">
        <v>16</v>
      </c>
      <c r="F2413" s="4">
        <v>0.36458333333333331</v>
      </c>
      <c r="G2413" s="116">
        <v>11.68</v>
      </c>
      <c r="H2413" s="107">
        <v>22100</v>
      </c>
      <c r="I2413" s="107">
        <v>12000</v>
      </c>
    </row>
    <row r="2414" spans="1:9" x14ac:dyDescent="0.25">
      <c r="A2414" t="s">
        <v>17</v>
      </c>
      <c r="B2414" s="1">
        <v>565384</v>
      </c>
      <c r="C2414" s="2">
        <v>45464</v>
      </c>
      <c r="D2414" s="3">
        <f t="shared" si="37"/>
        <v>45464</v>
      </c>
      <c r="E2414" s="1" t="s">
        <v>20</v>
      </c>
      <c r="F2414" s="4">
        <v>0.3659722222222222</v>
      </c>
      <c r="G2414" s="116">
        <v>5.43</v>
      </c>
      <c r="H2414" s="107">
        <v>22100</v>
      </c>
      <c r="I2414" s="107">
        <v>12000</v>
      </c>
    </row>
    <row r="2415" spans="1:9" x14ac:dyDescent="0.25">
      <c r="A2415" t="s">
        <v>17</v>
      </c>
      <c r="B2415" s="1">
        <v>565396</v>
      </c>
      <c r="C2415" s="2">
        <v>45464</v>
      </c>
      <c r="D2415" s="3">
        <f t="shared" si="37"/>
        <v>45464</v>
      </c>
      <c r="E2415" s="1" t="s">
        <v>172</v>
      </c>
      <c r="F2415" s="4">
        <v>0.38680555555555557</v>
      </c>
      <c r="G2415" s="116">
        <v>12.87</v>
      </c>
      <c r="H2415" s="107">
        <v>22100</v>
      </c>
      <c r="I2415" s="107">
        <v>12000</v>
      </c>
    </row>
    <row r="2416" spans="1:9" x14ac:dyDescent="0.25">
      <c r="A2416" t="s">
        <v>13</v>
      </c>
      <c r="B2416" s="1">
        <v>565474</v>
      </c>
      <c r="C2416" s="2">
        <v>45464</v>
      </c>
      <c r="D2416" s="3">
        <f t="shared" si="37"/>
        <v>45464</v>
      </c>
      <c r="E2416" s="1" t="s">
        <v>14</v>
      </c>
      <c r="F2416" s="4">
        <v>0.5180555555555556</v>
      </c>
      <c r="G2416" s="116">
        <v>11.54</v>
      </c>
      <c r="H2416" s="107">
        <v>22100</v>
      </c>
      <c r="I2416" s="107">
        <v>12000</v>
      </c>
    </row>
    <row r="2417" spans="1:9" x14ac:dyDescent="0.25">
      <c r="A2417" t="s">
        <v>17</v>
      </c>
      <c r="B2417" s="1">
        <v>565491</v>
      </c>
      <c r="C2417" s="2">
        <v>45464</v>
      </c>
      <c r="D2417" s="3">
        <f t="shared" si="37"/>
        <v>45464</v>
      </c>
      <c r="E2417" s="1" t="s">
        <v>46</v>
      </c>
      <c r="F2417" s="4">
        <v>0.57222222222222219</v>
      </c>
      <c r="G2417" s="116">
        <v>12.38</v>
      </c>
      <c r="H2417" s="107">
        <v>22100</v>
      </c>
      <c r="I2417" s="107">
        <v>12000</v>
      </c>
    </row>
    <row r="2418" spans="1:9" x14ac:dyDescent="0.25">
      <c r="A2418" t="s">
        <v>11</v>
      </c>
      <c r="B2418" s="1">
        <v>565492</v>
      </c>
      <c r="C2418" s="2">
        <v>45464</v>
      </c>
      <c r="D2418" s="3">
        <f t="shared" si="37"/>
        <v>45464</v>
      </c>
      <c r="E2418" s="1" t="s">
        <v>12</v>
      </c>
      <c r="F2418" s="4">
        <v>0.57499999999999996</v>
      </c>
      <c r="G2418" s="116">
        <v>12.17</v>
      </c>
      <c r="H2418" s="107">
        <v>22100</v>
      </c>
      <c r="I2418" s="107">
        <v>12000</v>
      </c>
    </row>
    <row r="2419" spans="1:9" x14ac:dyDescent="0.25">
      <c r="A2419" t="s">
        <v>17</v>
      </c>
      <c r="B2419" s="1">
        <v>565493</v>
      </c>
      <c r="C2419" s="2">
        <v>45464</v>
      </c>
      <c r="D2419" s="3">
        <f t="shared" si="37"/>
        <v>45464</v>
      </c>
      <c r="E2419" s="1" t="s">
        <v>172</v>
      </c>
      <c r="F2419" s="4">
        <v>0.57777777777777772</v>
      </c>
      <c r="G2419" s="116">
        <v>12.63</v>
      </c>
      <c r="H2419" s="107">
        <v>22100</v>
      </c>
      <c r="I2419" s="107">
        <v>12000</v>
      </c>
    </row>
    <row r="2420" spans="1:9" x14ac:dyDescent="0.25">
      <c r="A2420" t="s">
        <v>15</v>
      </c>
      <c r="B2420" s="1">
        <v>565518</v>
      </c>
      <c r="C2420" s="2">
        <v>45464</v>
      </c>
      <c r="D2420" s="3">
        <f t="shared" si="37"/>
        <v>45464</v>
      </c>
      <c r="E2420" s="1" t="s">
        <v>16</v>
      </c>
      <c r="F2420" s="4">
        <v>0.6166666666666667</v>
      </c>
      <c r="G2420" s="116">
        <v>11.55</v>
      </c>
      <c r="H2420" s="107">
        <v>22100</v>
      </c>
      <c r="I2420" s="107">
        <v>12000</v>
      </c>
    </row>
    <row r="2421" spans="1:9" x14ac:dyDescent="0.25">
      <c r="A2421" t="s">
        <v>15</v>
      </c>
      <c r="B2421" s="1">
        <v>565525</v>
      </c>
      <c r="C2421" s="2">
        <v>45464</v>
      </c>
      <c r="D2421" s="3">
        <f t="shared" si="37"/>
        <v>45464</v>
      </c>
      <c r="E2421" s="1" t="s">
        <v>30</v>
      </c>
      <c r="F2421" s="4">
        <v>0.64027777777777772</v>
      </c>
      <c r="G2421" s="116">
        <v>5.22</v>
      </c>
      <c r="H2421" s="107">
        <v>22100</v>
      </c>
      <c r="I2421" s="107">
        <v>12000</v>
      </c>
    </row>
    <row r="2422" spans="1:9" x14ac:dyDescent="0.25">
      <c r="A2422" t="s">
        <v>23</v>
      </c>
      <c r="B2422" s="1">
        <v>565560</v>
      </c>
      <c r="C2422" s="2">
        <v>45464</v>
      </c>
      <c r="D2422" s="3">
        <f t="shared" si="37"/>
        <v>45464</v>
      </c>
      <c r="E2422" s="1" t="s">
        <v>34</v>
      </c>
      <c r="F2422" s="4">
        <v>0.84652777777777777</v>
      </c>
      <c r="G2422" s="116">
        <v>7.22</v>
      </c>
      <c r="H2422" s="107">
        <v>22100</v>
      </c>
      <c r="I2422" s="107">
        <v>12000</v>
      </c>
    </row>
    <row r="2423" spans="1:9" x14ac:dyDescent="0.25">
      <c r="A2423" t="s">
        <v>23</v>
      </c>
      <c r="B2423" s="1">
        <v>565563</v>
      </c>
      <c r="C2423" s="2">
        <v>45464</v>
      </c>
      <c r="D2423" s="3">
        <f t="shared" si="37"/>
        <v>45464</v>
      </c>
      <c r="E2423" s="1" t="s">
        <v>14</v>
      </c>
      <c r="F2423" s="4">
        <v>0.85416666666666663</v>
      </c>
      <c r="G2423" s="116">
        <v>7.93</v>
      </c>
      <c r="H2423" s="107">
        <v>22100</v>
      </c>
      <c r="I2423" s="107">
        <v>12000</v>
      </c>
    </row>
    <row r="2424" spans="1:9" x14ac:dyDescent="0.25">
      <c r="A2424" t="s">
        <v>23</v>
      </c>
      <c r="B2424" s="1">
        <v>565568</v>
      </c>
      <c r="C2424" s="2">
        <v>45464</v>
      </c>
      <c r="D2424" s="3">
        <f t="shared" si="37"/>
        <v>45464</v>
      </c>
      <c r="E2424" s="1" t="s">
        <v>12</v>
      </c>
      <c r="F2424" s="4">
        <v>0.88958333333333328</v>
      </c>
      <c r="G2424" s="116">
        <v>7.41</v>
      </c>
      <c r="H2424" s="107">
        <v>22100</v>
      </c>
      <c r="I2424" s="107">
        <v>12000</v>
      </c>
    </row>
    <row r="2425" spans="1:9" x14ac:dyDescent="0.25">
      <c r="A2425" t="s">
        <v>23</v>
      </c>
      <c r="B2425" s="1">
        <v>565570</v>
      </c>
      <c r="C2425" s="2">
        <v>45464</v>
      </c>
      <c r="D2425" s="3">
        <f t="shared" si="37"/>
        <v>45464</v>
      </c>
      <c r="E2425" s="1" t="s">
        <v>16</v>
      </c>
      <c r="F2425" s="4">
        <v>0.90277777777777779</v>
      </c>
      <c r="G2425" s="116">
        <v>8.41</v>
      </c>
      <c r="H2425" s="107">
        <v>22100</v>
      </c>
      <c r="I2425" s="107">
        <v>12000</v>
      </c>
    </row>
    <row r="2426" spans="1:9" x14ac:dyDescent="0.25">
      <c r="A2426" t="s">
        <v>27</v>
      </c>
      <c r="B2426" s="1">
        <v>565589</v>
      </c>
      <c r="C2426" s="2">
        <v>45465</v>
      </c>
      <c r="D2426" s="3">
        <f t="shared" si="37"/>
        <v>45465</v>
      </c>
      <c r="E2426" s="1" t="s">
        <v>16</v>
      </c>
      <c r="F2426" s="4">
        <v>0.25624999999999998</v>
      </c>
      <c r="G2426" s="116">
        <v>12.77</v>
      </c>
      <c r="H2426" s="107">
        <v>22100</v>
      </c>
      <c r="I2426" s="107">
        <v>12000</v>
      </c>
    </row>
    <row r="2427" spans="1:9" x14ac:dyDescent="0.25">
      <c r="A2427" t="s">
        <v>24</v>
      </c>
      <c r="B2427" s="1">
        <v>565610</v>
      </c>
      <c r="C2427" s="2">
        <v>45465</v>
      </c>
      <c r="D2427" s="3">
        <f t="shared" si="37"/>
        <v>45465</v>
      </c>
      <c r="E2427" s="1" t="s">
        <v>172</v>
      </c>
      <c r="F2427" s="4">
        <v>0.33263888888888887</v>
      </c>
      <c r="G2427" s="116">
        <v>14.44</v>
      </c>
      <c r="H2427" s="107">
        <v>22100</v>
      </c>
      <c r="I2427" s="107">
        <v>12000</v>
      </c>
    </row>
    <row r="2428" spans="1:9" x14ac:dyDescent="0.25">
      <c r="A2428" t="s">
        <v>25</v>
      </c>
      <c r="B2428" s="1">
        <v>565616</v>
      </c>
      <c r="C2428" s="2">
        <v>45465</v>
      </c>
      <c r="D2428" s="3">
        <f t="shared" si="37"/>
        <v>45465</v>
      </c>
      <c r="E2428" s="1" t="s">
        <v>14</v>
      </c>
      <c r="F2428" s="4">
        <v>0.33819444444444446</v>
      </c>
      <c r="G2428" s="116">
        <v>13.4</v>
      </c>
      <c r="H2428" s="107">
        <v>22100</v>
      </c>
      <c r="I2428" s="107">
        <v>12000</v>
      </c>
    </row>
    <row r="2429" spans="1:9" x14ac:dyDescent="0.25">
      <c r="A2429" t="s">
        <v>26</v>
      </c>
      <c r="B2429" s="1">
        <v>565625</v>
      </c>
      <c r="C2429" s="2">
        <v>45465</v>
      </c>
      <c r="D2429" s="3">
        <f t="shared" si="37"/>
        <v>45465</v>
      </c>
      <c r="E2429" s="1" t="s">
        <v>46</v>
      </c>
      <c r="F2429" s="4">
        <v>0.36458333333333331</v>
      </c>
      <c r="G2429" s="116">
        <v>13.21</v>
      </c>
      <c r="H2429" s="107">
        <v>22100</v>
      </c>
      <c r="I2429" s="107">
        <v>12000</v>
      </c>
    </row>
    <row r="2430" spans="1:9" x14ac:dyDescent="0.25">
      <c r="A2430" t="s">
        <v>26</v>
      </c>
      <c r="B2430" s="1">
        <v>565634</v>
      </c>
      <c r="C2430" s="2">
        <v>45465</v>
      </c>
      <c r="D2430" s="3">
        <f t="shared" si="37"/>
        <v>45465</v>
      </c>
      <c r="E2430" s="1" t="s">
        <v>12</v>
      </c>
      <c r="F2430" s="4">
        <v>0.37847222222222221</v>
      </c>
      <c r="G2430" s="116">
        <v>14.37</v>
      </c>
      <c r="H2430" s="107">
        <v>22100</v>
      </c>
      <c r="I2430" s="107">
        <v>12000</v>
      </c>
    </row>
    <row r="2431" spans="1:9" x14ac:dyDescent="0.25">
      <c r="A2431" t="s">
        <v>27</v>
      </c>
      <c r="B2431" s="1">
        <v>565664</v>
      </c>
      <c r="C2431" s="2">
        <v>45465</v>
      </c>
      <c r="D2431" s="3">
        <f t="shared" si="37"/>
        <v>45465</v>
      </c>
      <c r="E2431" s="1" t="s">
        <v>16</v>
      </c>
      <c r="F2431" s="4">
        <v>0.42569444444444443</v>
      </c>
      <c r="G2431" s="116">
        <v>11.83</v>
      </c>
      <c r="H2431" s="107">
        <v>22100</v>
      </c>
      <c r="I2431" s="107">
        <v>12000</v>
      </c>
    </row>
    <row r="2432" spans="1:9" x14ac:dyDescent="0.25">
      <c r="A2432" t="s">
        <v>25</v>
      </c>
      <c r="B2432" s="1">
        <v>565697</v>
      </c>
      <c r="C2432" s="2">
        <v>45465</v>
      </c>
      <c r="D2432" s="3">
        <f t="shared" si="37"/>
        <v>45465</v>
      </c>
      <c r="E2432" s="1" t="s">
        <v>14</v>
      </c>
      <c r="F2432" s="4">
        <v>0.49652777777777779</v>
      </c>
      <c r="G2432" s="116">
        <v>10.63</v>
      </c>
      <c r="H2432" s="107">
        <v>22100</v>
      </c>
      <c r="I2432" s="107">
        <v>12000</v>
      </c>
    </row>
    <row r="2433" spans="1:9" x14ac:dyDescent="0.25">
      <c r="A2433" t="s">
        <v>24</v>
      </c>
      <c r="B2433" s="1">
        <v>565698</v>
      </c>
      <c r="C2433" s="2">
        <v>45465</v>
      </c>
      <c r="D2433" s="3">
        <f t="shared" ref="D2433:D2496" si="38">+C2433</f>
        <v>45465</v>
      </c>
      <c r="E2433" s="1" t="s">
        <v>172</v>
      </c>
      <c r="F2433" s="4">
        <v>0.49791666666666667</v>
      </c>
      <c r="G2433" s="116">
        <v>9.2799999999999994</v>
      </c>
      <c r="H2433" s="107">
        <v>22100</v>
      </c>
      <c r="I2433" s="107">
        <v>12000</v>
      </c>
    </row>
    <row r="2434" spans="1:9" x14ac:dyDescent="0.25">
      <c r="A2434" t="s">
        <v>24</v>
      </c>
      <c r="B2434" s="1">
        <v>565718</v>
      </c>
      <c r="C2434" s="2">
        <v>45465</v>
      </c>
      <c r="D2434" s="3">
        <f t="shared" si="38"/>
        <v>45465</v>
      </c>
      <c r="E2434" s="1" t="s">
        <v>30</v>
      </c>
      <c r="F2434" s="4">
        <v>0.54791666666666672</v>
      </c>
      <c r="G2434" s="116">
        <v>8.58</v>
      </c>
      <c r="H2434" s="107">
        <v>22100</v>
      </c>
      <c r="I2434" s="107">
        <v>12000</v>
      </c>
    </row>
    <row r="2435" spans="1:9" x14ac:dyDescent="0.25">
      <c r="A2435" t="s">
        <v>26</v>
      </c>
      <c r="B2435" s="1">
        <v>565725</v>
      </c>
      <c r="C2435" s="2">
        <v>45465</v>
      </c>
      <c r="D2435" s="3">
        <f t="shared" si="38"/>
        <v>45465</v>
      </c>
      <c r="E2435" s="1" t="s">
        <v>12</v>
      </c>
      <c r="F2435" s="4">
        <v>0.56319444444444444</v>
      </c>
      <c r="G2435" s="116">
        <v>7.42</v>
      </c>
      <c r="H2435" s="107">
        <v>22100</v>
      </c>
      <c r="I2435" s="107">
        <v>12000</v>
      </c>
    </row>
    <row r="2436" spans="1:9" x14ac:dyDescent="0.25">
      <c r="A2436" t="s">
        <v>23</v>
      </c>
      <c r="B2436" s="1">
        <v>565753</v>
      </c>
      <c r="C2436" s="2">
        <v>45465</v>
      </c>
      <c r="D2436" s="3">
        <f t="shared" si="38"/>
        <v>45465</v>
      </c>
      <c r="E2436" s="1" t="s">
        <v>16</v>
      </c>
      <c r="F2436" s="4">
        <v>0.74861111111111112</v>
      </c>
      <c r="G2436" s="116">
        <v>4.38</v>
      </c>
      <c r="H2436" s="107">
        <v>22100</v>
      </c>
      <c r="I2436" s="107">
        <v>12000</v>
      </c>
    </row>
    <row r="2437" spans="1:9" x14ac:dyDescent="0.25">
      <c r="A2437" t="s">
        <v>45</v>
      </c>
      <c r="B2437" s="1">
        <v>565761</v>
      </c>
      <c r="C2437" s="2">
        <v>45465</v>
      </c>
      <c r="D2437" s="3">
        <f t="shared" si="38"/>
        <v>45465</v>
      </c>
      <c r="E2437" s="1" t="s">
        <v>10</v>
      </c>
      <c r="F2437" s="4">
        <v>0.86805555555555558</v>
      </c>
      <c r="G2437" s="116">
        <v>6.92</v>
      </c>
      <c r="H2437" s="107">
        <v>22100</v>
      </c>
      <c r="I2437" s="107">
        <v>12000</v>
      </c>
    </row>
    <row r="2438" spans="1:9" x14ac:dyDescent="0.25">
      <c r="A2438" t="s">
        <v>45</v>
      </c>
      <c r="B2438" s="1">
        <v>565766</v>
      </c>
      <c r="C2438" s="2">
        <v>45465</v>
      </c>
      <c r="D2438" s="3">
        <f t="shared" si="38"/>
        <v>45465</v>
      </c>
      <c r="E2438" s="1" t="s">
        <v>10</v>
      </c>
      <c r="F2438" s="4">
        <v>0.92013888888888884</v>
      </c>
      <c r="G2438" s="116">
        <v>6.41</v>
      </c>
      <c r="H2438" s="107">
        <v>22100</v>
      </c>
      <c r="I2438" s="107">
        <v>12000</v>
      </c>
    </row>
    <row r="2439" spans="1:9" x14ac:dyDescent="0.25">
      <c r="A2439" t="s">
        <v>9</v>
      </c>
      <c r="B2439" s="1">
        <v>565812</v>
      </c>
      <c r="C2439" s="2">
        <v>45467</v>
      </c>
      <c r="D2439" s="3">
        <f t="shared" si="38"/>
        <v>45467</v>
      </c>
      <c r="E2439" s="1" t="s">
        <v>10</v>
      </c>
      <c r="F2439" s="4">
        <v>0.20833333333333334</v>
      </c>
      <c r="G2439" s="116">
        <v>10.34</v>
      </c>
      <c r="H2439" s="107">
        <v>22100</v>
      </c>
      <c r="I2439" s="107">
        <v>12000</v>
      </c>
    </row>
    <row r="2440" spans="1:9" x14ac:dyDescent="0.25">
      <c r="A2440" t="s">
        <v>36</v>
      </c>
      <c r="B2440" s="1">
        <v>565835</v>
      </c>
      <c r="C2440" s="2">
        <v>45467</v>
      </c>
      <c r="D2440" s="3">
        <f t="shared" si="38"/>
        <v>45467</v>
      </c>
      <c r="E2440" s="1" t="s">
        <v>172</v>
      </c>
      <c r="F2440" s="4">
        <v>0.3215277777777778</v>
      </c>
      <c r="G2440" s="116">
        <v>13.87</v>
      </c>
      <c r="H2440" s="107">
        <v>22100</v>
      </c>
      <c r="I2440" s="107">
        <v>12000</v>
      </c>
    </row>
    <row r="2441" spans="1:9" x14ac:dyDescent="0.25">
      <c r="A2441" t="s">
        <v>37</v>
      </c>
      <c r="B2441" s="1">
        <v>565843</v>
      </c>
      <c r="C2441" s="2">
        <v>45467</v>
      </c>
      <c r="D2441" s="3">
        <f t="shared" si="38"/>
        <v>45467</v>
      </c>
      <c r="E2441" s="1" t="s">
        <v>14</v>
      </c>
      <c r="F2441" s="4">
        <v>0.33402777777777776</v>
      </c>
      <c r="G2441" s="116">
        <v>14.02</v>
      </c>
      <c r="H2441" s="107">
        <v>22100</v>
      </c>
      <c r="I2441" s="107">
        <v>12000</v>
      </c>
    </row>
    <row r="2442" spans="1:9" x14ac:dyDescent="0.25">
      <c r="A2442" t="s">
        <v>38</v>
      </c>
      <c r="B2442" s="1">
        <v>565851</v>
      </c>
      <c r="C2442" s="2">
        <v>45467</v>
      </c>
      <c r="D2442" s="3">
        <f t="shared" si="38"/>
        <v>45467</v>
      </c>
      <c r="E2442" s="1" t="s">
        <v>16</v>
      </c>
      <c r="F2442" s="4">
        <v>0.35138888888888886</v>
      </c>
      <c r="G2442" s="116">
        <v>12.51</v>
      </c>
      <c r="H2442" s="107">
        <v>22100</v>
      </c>
      <c r="I2442" s="107">
        <v>12000</v>
      </c>
    </row>
    <row r="2443" spans="1:9" x14ac:dyDescent="0.25">
      <c r="A2443" t="s">
        <v>39</v>
      </c>
      <c r="B2443" s="1">
        <v>565857</v>
      </c>
      <c r="C2443" s="2">
        <v>45467</v>
      </c>
      <c r="D2443" s="3">
        <f t="shared" si="38"/>
        <v>45467</v>
      </c>
      <c r="E2443" s="1" t="s">
        <v>12</v>
      </c>
      <c r="F2443" s="4">
        <v>0.3611111111111111</v>
      </c>
      <c r="G2443" s="116">
        <v>13.37</v>
      </c>
      <c r="H2443" s="107">
        <v>22100</v>
      </c>
      <c r="I2443" s="107">
        <v>12000</v>
      </c>
    </row>
    <row r="2444" spans="1:9" x14ac:dyDescent="0.25">
      <c r="A2444" t="s">
        <v>36</v>
      </c>
      <c r="B2444" s="1">
        <v>565905</v>
      </c>
      <c r="C2444" s="2">
        <v>45467</v>
      </c>
      <c r="D2444" s="3">
        <f t="shared" si="38"/>
        <v>45467</v>
      </c>
      <c r="E2444" s="1" t="s">
        <v>29</v>
      </c>
      <c r="F2444" s="4">
        <v>0.45624999999999999</v>
      </c>
      <c r="G2444" s="116">
        <v>0.8</v>
      </c>
      <c r="H2444" s="107">
        <v>22100</v>
      </c>
      <c r="I2444" s="107">
        <v>12000</v>
      </c>
    </row>
    <row r="2445" spans="1:9" x14ac:dyDescent="0.25">
      <c r="A2445" t="s">
        <v>37</v>
      </c>
      <c r="B2445" s="1">
        <v>565947</v>
      </c>
      <c r="C2445" s="2">
        <v>45467</v>
      </c>
      <c r="D2445" s="3">
        <f t="shared" si="38"/>
        <v>45467</v>
      </c>
      <c r="E2445" s="1" t="s">
        <v>14</v>
      </c>
      <c r="F2445" s="4">
        <v>0.51666666666666672</v>
      </c>
      <c r="G2445" s="116">
        <v>13.58</v>
      </c>
      <c r="H2445" s="107">
        <v>22100</v>
      </c>
      <c r="I2445" s="107">
        <v>12000</v>
      </c>
    </row>
    <row r="2446" spans="1:9" x14ac:dyDescent="0.25">
      <c r="A2446" t="s">
        <v>38</v>
      </c>
      <c r="B2446" s="1">
        <v>565974</v>
      </c>
      <c r="C2446" s="2">
        <v>45467</v>
      </c>
      <c r="D2446" s="3">
        <f t="shared" si="38"/>
        <v>45467</v>
      </c>
      <c r="E2446" s="1" t="s">
        <v>46</v>
      </c>
      <c r="F2446" s="4">
        <v>0.57638888888888884</v>
      </c>
      <c r="G2446" s="116">
        <v>13.43</v>
      </c>
      <c r="H2446" s="107">
        <v>22100</v>
      </c>
      <c r="I2446" s="107">
        <v>12000</v>
      </c>
    </row>
    <row r="2447" spans="1:9" x14ac:dyDescent="0.25">
      <c r="A2447" t="s">
        <v>38</v>
      </c>
      <c r="B2447" s="1">
        <v>565979</v>
      </c>
      <c r="C2447" s="2">
        <v>45467</v>
      </c>
      <c r="D2447" s="3">
        <f t="shared" si="38"/>
        <v>45467</v>
      </c>
      <c r="E2447" s="1" t="s">
        <v>16</v>
      </c>
      <c r="F2447" s="4">
        <v>0.58750000000000002</v>
      </c>
      <c r="G2447" s="116">
        <v>11.12</v>
      </c>
      <c r="H2447" s="107">
        <v>22100</v>
      </c>
      <c r="I2447" s="107">
        <v>12000</v>
      </c>
    </row>
    <row r="2448" spans="1:9" x14ac:dyDescent="0.25">
      <c r="A2448" t="s">
        <v>39</v>
      </c>
      <c r="B2448" s="1">
        <v>565991</v>
      </c>
      <c r="C2448" s="2">
        <v>45467</v>
      </c>
      <c r="D2448" s="3">
        <f t="shared" si="38"/>
        <v>45467</v>
      </c>
      <c r="E2448" s="1" t="s">
        <v>12</v>
      </c>
      <c r="F2448" s="4">
        <v>0.62152777777777779</v>
      </c>
      <c r="G2448" s="116">
        <v>13.18</v>
      </c>
      <c r="H2448" s="107">
        <v>22100</v>
      </c>
      <c r="I2448" s="107">
        <v>12000</v>
      </c>
    </row>
    <row r="2449" spans="1:9" x14ac:dyDescent="0.25">
      <c r="A2449" t="s">
        <v>36</v>
      </c>
      <c r="B2449" s="1">
        <v>566010</v>
      </c>
      <c r="C2449" s="2">
        <v>45467</v>
      </c>
      <c r="D2449" s="3">
        <f t="shared" si="38"/>
        <v>45467</v>
      </c>
      <c r="E2449" s="1" t="s">
        <v>417</v>
      </c>
      <c r="F2449" s="4">
        <v>0.68611111111111112</v>
      </c>
      <c r="G2449" s="116">
        <v>0.33</v>
      </c>
      <c r="H2449" s="107">
        <v>22100</v>
      </c>
      <c r="I2449" s="107">
        <v>12000</v>
      </c>
    </row>
    <row r="2450" spans="1:9" x14ac:dyDescent="0.25">
      <c r="A2450" t="s">
        <v>39</v>
      </c>
      <c r="B2450" s="1">
        <v>566018</v>
      </c>
      <c r="C2450" s="2">
        <v>45467</v>
      </c>
      <c r="D2450" s="3">
        <f t="shared" si="38"/>
        <v>45467</v>
      </c>
      <c r="E2450" s="1" t="s">
        <v>59</v>
      </c>
      <c r="F2450" s="4">
        <v>0.70486111111111116</v>
      </c>
      <c r="G2450" s="116">
        <v>8.44</v>
      </c>
      <c r="H2450" s="107">
        <v>22100</v>
      </c>
      <c r="I2450" s="107">
        <v>12000</v>
      </c>
    </row>
    <row r="2451" spans="1:9" x14ac:dyDescent="0.25">
      <c r="A2451" t="s">
        <v>36</v>
      </c>
      <c r="B2451" s="1">
        <v>566031</v>
      </c>
      <c r="C2451" s="2">
        <v>45467</v>
      </c>
      <c r="D2451" s="3">
        <f t="shared" si="38"/>
        <v>45467</v>
      </c>
      <c r="E2451" s="1" t="s">
        <v>172</v>
      </c>
      <c r="F2451" s="4">
        <v>0.74375000000000002</v>
      </c>
      <c r="G2451" s="116">
        <v>13.5</v>
      </c>
      <c r="H2451" s="107">
        <v>22100</v>
      </c>
      <c r="I2451" s="107">
        <v>12000</v>
      </c>
    </row>
    <row r="2452" spans="1:9" x14ac:dyDescent="0.25">
      <c r="A2452" t="s">
        <v>36</v>
      </c>
      <c r="B2452" s="1">
        <v>566032</v>
      </c>
      <c r="C2452" s="2">
        <v>45467</v>
      </c>
      <c r="D2452" s="3">
        <f t="shared" si="38"/>
        <v>45467</v>
      </c>
      <c r="E2452" s="1" t="s">
        <v>30</v>
      </c>
      <c r="F2452" s="4">
        <v>0.74444444444444446</v>
      </c>
      <c r="G2452" s="116">
        <v>4.78</v>
      </c>
      <c r="H2452" s="107">
        <v>22100</v>
      </c>
      <c r="I2452" s="107">
        <v>12000</v>
      </c>
    </row>
    <row r="2453" spans="1:9" x14ac:dyDescent="0.25">
      <c r="A2453" t="s">
        <v>23</v>
      </c>
      <c r="B2453" s="1">
        <v>566068</v>
      </c>
      <c r="C2453" s="2">
        <v>45467</v>
      </c>
      <c r="D2453" s="3">
        <f t="shared" si="38"/>
        <v>45467</v>
      </c>
      <c r="E2453" s="1" t="s">
        <v>58</v>
      </c>
      <c r="F2453" s="4">
        <v>0.88749999999999996</v>
      </c>
      <c r="G2453" s="116">
        <v>11.24</v>
      </c>
      <c r="H2453" s="107">
        <v>22100</v>
      </c>
      <c r="I2453" s="107">
        <v>12000</v>
      </c>
    </row>
    <row r="2454" spans="1:9" x14ac:dyDescent="0.25">
      <c r="A2454" t="s">
        <v>23</v>
      </c>
      <c r="B2454" s="1">
        <v>566070</v>
      </c>
      <c r="C2454" s="2">
        <v>45467</v>
      </c>
      <c r="D2454" s="3">
        <f t="shared" si="38"/>
        <v>45467</v>
      </c>
      <c r="E2454" s="1" t="s">
        <v>16</v>
      </c>
      <c r="F2454" s="4">
        <v>0.89722222222222225</v>
      </c>
      <c r="G2454" s="116">
        <v>11.3</v>
      </c>
      <c r="H2454" s="107">
        <v>22100</v>
      </c>
      <c r="I2454" s="107">
        <v>12000</v>
      </c>
    </row>
    <row r="2455" spans="1:9" x14ac:dyDescent="0.25">
      <c r="A2455" t="s">
        <v>23</v>
      </c>
      <c r="B2455" s="1">
        <v>566071</v>
      </c>
      <c r="C2455" s="2">
        <v>45467</v>
      </c>
      <c r="D2455" s="3">
        <f t="shared" si="38"/>
        <v>45467</v>
      </c>
      <c r="E2455" s="1" t="s">
        <v>44</v>
      </c>
      <c r="F2455" s="4">
        <v>0.90833333333333333</v>
      </c>
      <c r="G2455" s="116">
        <v>9.23</v>
      </c>
      <c r="H2455" s="107">
        <v>22100</v>
      </c>
      <c r="I2455" s="107">
        <v>12000</v>
      </c>
    </row>
    <row r="2456" spans="1:9" x14ac:dyDescent="0.25">
      <c r="A2456" t="s">
        <v>23</v>
      </c>
      <c r="B2456" s="1">
        <v>566072</v>
      </c>
      <c r="C2456" s="2">
        <v>45467</v>
      </c>
      <c r="D2456" s="3">
        <f t="shared" si="38"/>
        <v>45467</v>
      </c>
      <c r="E2456" s="1" t="s">
        <v>378</v>
      </c>
      <c r="F2456" s="4">
        <v>0.92152777777777772</v>
      </c>
      <c r="G2456" s="116">
        <v>10.67</v>
      </c>
      <c r="H2456" s="107">
        <v>22100</v>
      </c>
      <c r="I2456" s="107">
        <v>12000</v>
      </c>
    </row>
    <row r="2457" spans="1:9" x14ac:dyDescent="0.25">
      <c r="A2457" t="s">
        <v>11</v>
      </c>
      <c r="B2457" s="1">
        <v>566115</v>
      </c>
      <c r="C2457" s="2">
        <v>45468</v>
      </c>
      <c r="D2457" s="3">
        <f t="shared" si="38"/>
        <v>45468</v>
      </c>
      <c r="E2457" s="1" t="s">
        <v>12</v>
      </c>
      <c r="F2457" s="4">
        <v>0.34791666666666665</v>
      </c>
      <c r="G2457" s="116">
        <v>12.83</v>
      </c>
      <c r="H2457" s="107">
        <v>22100</v>
      </c>
      <c r="I2457" s="107">
        <v>12000</v>
      </c>
    </row>
    <row r="2458" spans="1:9" x14ac:dyDescent="0.25">
      <c r="A2458" t="s">
        <v>13</v>
      </c>
      <c r="B2458" s="1">
        <v>566117</v>
      </c>
      <c r="C2458" s="2">
        <v>45468</v>
      </c>
      <c r="D2458" s="3">
        <f t="shared" si="38"/>
        <v>45468</v>
      </c>
      <c r="E2458" s="1" t="s">
        <v>14</v>
      </c>
      <c r="F2458" s="4">
        <v>0.35347222222222224</v>
      </c>
      <c r="G2458" s="116">
        <v>12.34</v>
      </c>
      <c r="H2458" s="107">
        <v>22100</v>
      </c>
      <c r="I2458" s="107">
        <v>12000</v>
      </c>
    </row>
    <row r="2459" spans="1:9" x14ac:dyDescent="0.25">
      <c r="A2459" t="s">
        <v>17</v>
      </c>
      <c r="B2459" s="1">
        <v>566131</v>
      </c>
      <c r="C2459" s="2">
        <v>45468</v>
      </c>
      <c r="D2459" s="3">
        <f t="shared" si="38"/>
        <v>45468</v>
      </c>
      <c r="E2459" s="1" t="s">
        <v>172</v>
      </c>
      <c r="F2459" s="4">
        <v>0.37638888888888888</v>
      </c>
      <c r="G2459" s="116">
        <v>13.12</v>
      </c>
      <c r="H2459" s="107">
        <v>22100</v>
      </c>
      <c r="I2459" s="107">
        <v>12000</v>
      </c>
    </row>
    <row r="2460" spans="1:9" x14ac:dyDescent="0.25">
      <c r="A2460" t="s">
        <v>15</v>
      </c>
      <c r="B2460" s="1">
        <v>566143</v>
      </c>
      <c r="C2460" s="2">
        <v>45468</v>
      </c>
      <c r="D2460" s="3">
        <f t="shared" si="38"/>
        <v>45468</v>
      </c>
      <c r="E2460" s="1" t="s">
        <v>16</v>
      </c>
      <c r="F2460" s="4">
        <v>0.40555555555555556</v>
      </c>
      <c r="G2460" s="116">
        <v>13.02</v>
      </c>
      <c r="H2460" s="107">
        <v>22100</v>
      </c>
      <c r="I2460" s="107">
        <v>12000</v>
      </c>
    </row>
    <row r="2461" spans="1:9" x14ac:dyDescent="0.25">
      <c r="A2461" t="s">
        <v>17</v>
      </c>
      <c r="B2461" s="1">
        <v>566174</v>
      </c>
      <c r="C2461" s="2">
        <v>45468</v>
      </c>
      <c r="D2461" s="3">
        <f t="shared" si="38"/>
        <v>45468</v>
      </c>
      <c r="E2461" s="1" t="s">
        <v>30</v>
      </c>
      <c r="F2461" s="4">
        <v>0.45902777777777776</v>
      </c>
      <c r="G2461" s="116">
        <v>7.55</v>
      </c>
      <c r="H2461" s="107">
        <v>22100</v>
      </c>
      <c r="I2461" s="107">
        <v>12000</v>
      </c>
    </row>
    <row r="2462" spans="1:9" x14ac:dyDescent="0.25">
      <c r="A2462" t="s">
        <v>17</v>
      </c>
      <c r="B2462" s="1">
        <v>566206</v>
      </c>
      <c r="C2462" s="2">
        <v>45468</v>
      </c>
      <c r="D2462" s="3">
        <f t="shared" si="38"/>
        <v>45468</v>
      </c>
      <c r="E2462" s="1" t="s">
        <v>29</v>
      </c>
      <c r="F2462" s="4">
        <v>0.50763888888888886</v>
      </c>
      <c r="G2462" s="116">
        <v>1.71</v>
      </c>
      <c r="H2462" s="107">
        <v>22100</v>
      </c>
      <c r="I2462" s="107">
        <v>12000</v>
      </c>
    </row>
    <row r="2463" spans="1:9" x14ac:dyDescent="0.25">
      <c r="A2463" t="s">
        <v>11</v>
      </c>
      <c r="B2463" s="1">
        <v>566213</v>
      </c>
      <c r="C2463" s="2">
        <v>45468</v>
      </c>
      <c r="D2463" s="3">
        <f t="shared" si="38"/>
        <v>45468</v>
      </c>
      <c r="E2463" s="1" t="s">
        <v>46</v>
      </c>
      <c r="F2463" s="4">
        <v>0.52152777777777781</v>
      </c>
      <c r="G2463" s="116">
        <v>12.16</v>
      </c>
      <c r="H2463" s="107">
        <v>22100</v>
      </c>
      <c r="I2463" s="107">
        <v>12000</v>
      </c>
    </row>
    <row r="2464" spans="1:9" x14ac:dyDescent="0.25">
      <c r="A2464" t="s">
        <v>9</v>
      </c>
      <c r="B2464" s="1">
        <v>566215</v>
      </c>
      <c r="C2464" s="2">
        <v>45468</v>
      </c>
      <c r="D2464" s="3">
        <f t="shared" si="38"/>
        <v>45468</v>
      </c>
      <c r="E2464" s="1" t="s">
        <v>176</v>
      </c>
      <c r="F2464" s="4">
        <v>0.52222222222222225</v>
      </c>
      <c r="G2464" s="116">
        <v>0.72</v>
      </c>
      <c r="H2464" s="107">
        <v>22100</v>
      </c>
      <c r="I2464" s="107">
        <v>12000</v>
      </c>
    </row>
    <row r="2465" spans="1:9" x14ac:dyDescent="0.25">
      <c r="A2465" t="s">
        <v>13</v>
      </c>
      <c r="B2465" s="1">
        <v>566229</v>
      </c>
      <c r="C2465" s="2">
        <v>45468</v>
      </c>
      <c r="D2465" s="3">
        <f t="shared" si="38"/>
        <v>45468</v>
      </c>
      <c r="E2465" s="1" t="s">
        <v>14</v>
      </c>
      <c r="F2465" s="4">
        <v>0.54652777777777772</v>
      </c>
      <c r="G2465" s="116">
        <v>11.14</v>
      </c>
      <c r="H2465" s="107">
        <v>22100</v>
      </c>
      <c r="I2465" s="107">
        <v>12000</v>
      </c>
    </row>
    <row r="2466" spans="1:9" x14ac:dyDescent="0.25">
      <c r="A2466" t="s">
        <v>17</v>
      </c>
      <c r="B2466" s="1">
        <v>566248</v>
      </c>
      <c r="C2466" s="2">
        <v>45468</v>
      </c>
      <c r="D2466" s="3">
        <f t="shared" si="38"/>
        <v>45468</v>
      </c>
      <c r="E2466" s="1" t="s">
        <v>172</v>
      </c>
      <c r="F2466" s="4">
        <v>0.58333333333333337</v>
      </c>
      <c r="G2466" s="116">
        <v>14.71</v>
      </c>
      <c r="H2466" s="107">
        <v>22100</v>
      </c>
      <c r="I2466" s="107">
        <v>12000</v>
      </c>
    </row>
    <row r="2467" spans="1:9" x14ac:dyDescent="0.25">
      <c r="A2467" t="s">
        <v>11</v>
      </c>
      <c r="B2467" s="1">
        <v>566250</v>
      </c>
      <c r="C2467" s="2">
        <v>45468</v>
      </c>
      <c r="D2467" s="3">
        <f t="shared" si="38"/>
        <v>45468</v>
      </c>
      <c r="E2467" s="1" t="s">
        <v>12</v>
      </c>
      <c r="F2467" s="4">
        <v>0.58611111111111114</v>
      </c>
      <c r="G2467" s="116">
        <v>11.87</v>
      </c>
      <c r="H2467" s="107">
        <v>22100</v>
      </c>
      <c r="I2467" s="107">
        <v>12000</v>
      </c>
    </row>
    <row r="2468" spans="1:9" x14ac:dyDescent="0.25">
      <c r="A2468" t="s">
        <v>15</v>
      </c>
      <c r="B2468" s="1">
        <v>566265</v>
      </c>
      <c r="C2468" s="2">
        <v>45468</v>
      </c>
      <c r="D2468" s="3">
        <f t="shared" si="38"/>
        <v>45468</v>
      </c>
      <c r="E2468" s="1" t="s">
        <v>16</v>
      </c>
      <c r="F2468" s="4">
        <v>0.62152777777777779</v>
      </c>
      <c r="G2468" s="116">
        <v>13.52</v>
      </c>
      <c r="H2468" s="107">
        <v>22100</v>
      </c>
      <c r="I2468" s="107">
        <v>12000</v>
      </c>
    </row>
    <row r="2469" spans="1:9" x14ac:dyDescent="0.25">
      <c r="A2469" t="s">
        <v>17</v>
      </c>
      <c r="B2469" s="1">
        <v>566272</v>
      </c>
      <c r="C2469" s="2">
        <v>45468</v>
      </c>
      <c r="D2469" s="3">
        <f t="shared" si="38"/>
        <v>45468</v>
      </c>
      <c r="E2469" s="1" t="s">
        <v>29</v>
      </c>
      <c r="F2469" s="4">
        <v>0.64166666666666672</v>
      </c>
      <c r="G2469" s="116">
        <v>2.58</v>
      </c>
      <c r="H2469" s="107">
        <v>22100</v>
      </c>
      <c r="I2469" s="107">
        <v>12000</v>
      </c>
    </row>
    <row r="2470" spans="1:9" x14ac:dyDescent="0.25">
      <c r="A2470" t="s">
        <v>13</v>
      </c>
      <c r="B2470" s="1">
        <v>566285</v>
      </c>
      <c r="C2470" s="2">
        <v>45468</v>
      </c>
      <c r="D2470" s="3">
        <f t="shared" si="38"/>
        <v>45468</v>
      </c>
      <c r="E2470" s="1" t="s">
        <v>14</v>
      </c>
      <c r="F2470" s="4">
        <v>0.67222222222222228</v>
      </c>
      <c r="G2470" s="116">
        <v>7.18</v>
      </c>
      <c r="H2470" s="107">
        <v>22100</v>
      </c>
      <c r="I2470" s="107">
        <v>12000</v>
      </c>
    </row>
    <row r="2471" spans="1:9" x14ac:dyDescent="0.25">
      <c r="A2471" t="s">
        <v>17</v>
      </c>
      <c r="B2471" s="1">
        <v>566293</v>
      </c>
      <c r="C2471" s="2">
        <v>45468</v>
      </c>
      <c r="D2471" s="3">
        <f t="shared" si="38"/>
        <v>45468</v>
      </c>
      <c r="E2471" s="1" t="s">
        <v>30</v>
      </c>
      <c r="F2471" s="4">
        <v>0.71875</v>
      </c>
      <c r="G2471" s="116">
        <v>8.6999999999999993</v>
      </c>
      <c r="H2471" s="107">
        <v>22100</v>
      </c>
      <c r="I2471" s="107">
        <v>12000</v>
      </c>
    </row>
    <row r="2472" spans="1:9" x14ac:dyDescent="0.25">
      <c r="A2472" t="s">
        <v>11</v>
      </c>
      <c r="B2472" s="1">
        <v>566302</v>
      </c>
      <c r="C2472" s="2">
        <v>45468</v>
      </c>
      <c r="D2472" s="3">
        <f t="shared" si="38"/>
        <v>45468</v>
      </c>
      <c r="E2472" s="1" t="s">
        <v>59</v>
      </c>
      <c r="F2472" s="4">
        <v>0.7416666666666667</v>
      </c>
      <c r="G2472" s="116">
        <v>8.36</v>
      </c>
      <c r="H2472" s="107">
        <v>22100</v>
      </c>
      <c r="I2472" s="107">
        <v>12000</v>
      </c>
    </row>
    <row r="2473" spans="1:9" x14ac:dyDescent="0.25">
      <c r="A2473" t="s">
        <v>11</v>
      </c>
      <c r="B2473" s="1">
        <v>566314</v>
      </c>
      <c r="C2473" s="2">
        <v>45468</v>
      </c>
      <c r="D2473" s="3">
        <f t="shared" si="38"/>
        <v>45468</v>
      </c>
      <c r="E2473" s="1" t="s">
        <v>12</v>
      </c>
      <c r="F2473" s="4">
        <v>0.77986111111111112</v>
      </c>
      <c r="G2473" s="116">
        <v>7.59</v>
      </c>
      <c r="H2473" s="107">
        <v>22100</v>
      </c>
      <c r="I2473" s="107">
        <v>12000</v>
      </c>
    </row>
    <row r="2474" spans="1:9" x14ac:dyDescent="0.25">
      <c r="A2474" t="s">
        <v>17</v>
      </c>
      <c r="B2474" s="1">
        <v>566316</v>
      </c>
      <c r="C2474" s="2">
        <v>45468</v>
      </c>
      <c r="D2474" s="3">
        <f t="shared" si="38"/>
        <v>45468</v>
      </c>
      <c r="E2474" s="1" t="s">
        <v>172</v>
      </c>
      <c r="F2474" s="4">
        <v>0.78472222222222221</v>
      </c>
      <c r="G2474" s="116">
        <v>9.31</v>
      </c>
      <c r="H2474" s="107">
        <v>22100</v>
      </c>
      <c r="I2474" s="107">
        <v>12000</v>
      </c>
    </row>
    <row r="2475" spans="1:9" x14ac:dyDescent="0.25">
      <c r="A2475" t="s">
        <v>23</v>
      </c>
      <c r="B2475" s="1">
        <v>566318</v>
      </c>
      <c r="C2475" s="2">
        <v>45468</v>
      </c>
      <c r="D2475" s="3">
        <f t="shared" si="38"/>
        <v>45468</v>
      </c>
      <c r="E2475" s="1" t="s">
        <v>34</v>
      </c>
      <c r="F2475" s="4">
        <v>0.79861111111111116</v>
      </c>
      <c r="G2475" s="116">
        <v>5.13</v>
      </c>
      <c r="H2475" s="107">
        <v>22100</v>
      </c>
      <c r="I2475" s="107">
        <v>12000</v>
      </c>
    </row>
    <row r="2476" spans="1:9" x14ac:dyDescent="0.25">
      <c r="A2476" t="s">
        <v>15</v>
      </c>
      <c r="B2476" s="1">
        <v>566319</v>
      </c>
      <c r="C2476" s="2">
        <v>45468</v>
      </c>
      <c r="D2476" s="3">
        <f t="shared" si="38"/>
        <v>45468</v>
      </c>
      <c r="E2476" s="1" t="s">
        <v>16</v>
      </c>
      <c r="F2476" s="4">
        <v>0.80208333333333337</v>
      </c>
      <c r="G2476" s="116">
        <v>11.12</v>
      </c>
      <c r="H2476" s="107">
        <v>22100</v>
      </c>
      <c r="I2476" s="107">
        <v>12000</v>
      </c>
    </row>
    <row r="2477" spans="1:9" x14ac:dyDescent="0.25">
      <c r="A2477" t="s">
        <v>25</v>
      </c>
      <c r="B2477" s="1">
        <v>566384</v>
      </c>
      <c r="C2477" s="2">
        <v>45469</v>
      </c>
      <c r="D2477" s="3">
        <f t="shared" si="38"/>
        <v>45469</v>
      </c>
      <c r="E2477" s="1" t="s">
        <v>14</v>
      </c>
      <c r="F2477" s="4">
        <v>0.32916666666666666</v>
      </c>
      <c r="G2477" s="116">
        <v>13.04</v>
      </c>
      <c r="H2477" s="107">
        <v>22100</v>
      </c>
      <c r="I2477" s="107">
        <v>12000</v>
      </c>
    </row>
    <row r="2478" spans="1:9" x14ac:dyDescent="0.25">
      <c r="A2478" t="s">
        <v>27</v>
      </c>
      <c r="B2478" s="1">
        <v>566387</v>
      </c>
      <c r="C2478" s="2">
        <v>45469</v>
      </c>
      <c r="D2478" s="3">
        <f t="shared" si="38"/>
        <v>45469</v>
      </c>
      <c r="E2478" s="1" t="s">
        <v>16</v>
      </c>
      <c r="F2478" s="4">
        <v>0.33958333333333335</v>
      </c>
      <c r="G2478" s="116">
        <v>14.54</v>
      </c>
      <c r="H2478" s="107">
        <v>22100</v>
      </c>
      <c r="I2478" s="107">
        <v>12000</v>
      </c>
    </row>
    <row r="2479" spans="1:9" x14ac:dyDescent="0.25">
      <c r="A2479" t="s">
        <v>24</v>
      </c>
      <c r="B2479" s="1">
        <v>566388</v>
      </c>
      <c r="C2479" s="2">
        <v>45469</v>
      </c>
      <c r="D2479" s="3">
        <f t="shared" si="38"/>
        <v>45469</v>
      </c>
      <c r="E2479" s="1" t="s">
        <v>172</v>
      </c>
      <c r="F2479" s="4">
        <v>0.34305555555555556</v>
      </c>
      <c r="G2479" s="116">
        <v>14.24</v>
      </c>
      <c r="H2479" s="107">
        <v>22100</v>
      </c>
      <c r="I2479" s="107">
        <v>12000</v>
      </c>
    </row>
    <row r="2480" spans="1:9" x14ac:dyDescent="0.25">
      <c r="A2480" t="s">
        <v>26</v>
      </c>
      <c r="B2480" s="1">
        <v>566406</v>
      </c>
      <c r="C2480" s="2">
        <v>45469</v>
      </c>
      <c r="D2480" s="3">
        <f t="shared" si="38"/>
        <v>45469</v>
      </c>
      <c r="E2480" s="1" t="s">
        <v>46</v>
      </c>
      <c r="F2480" s="4">
        <v>0.38750000000000001</v>
      </c>
      <c r="G2480" s="116">
        <v>11.14</v>
      </c>
      <c r="H2480" s="107">
        <v>22100</v>
      </c>
      <c r="I2480" s="107">
        <v>12000</v>
      </c>
    </row>
    <row r="2481" spans="1:9" x14ac:dyDescent="0.25">
      <c r="A2481" t="s">
        <v>26</v>
      </c>
      <c r="B2481" s="1">
        <v>566412</v>
      </c>
      <c r="C2481" s="2">
        <v>45469</v>
      </c>
      <c r="D2481" s="3">
        <f t="shared" si="38"/>
        <v>45469</v>
      </c>
      <c r="E2481" s="1" t="s">
        <v>12</v>
      </c>
      <c r="F2481" s="4">
        <v>0.3972222222222222</v>
      </c>
      <c r="G2481" s="116">
        <v>13.86</v>
      </c>
      <c r="H2481" s="107">
        <v>22100</v>
      </c>
      <c r="I2481" s="107">
        <v>12000</v>
      </c>
    </row>
    <row r="2482" spans="1:9" x14ac:dyDescent="0.25">
      <c r="A2482" t="s">
        <v>25</v>
      </c>
      <c r="B2482" s="1">
        <v>566443</v>
      </c>
      <c r="C2482" s="2">
        <v>45469</v>
      </c>
      <c r="D2482" s="3">
        <f t="shared" si="38"/>
        <v>45469</v>
      </c>
      <c r="E2482" s="1" t="s">
        <v>12</v>
      </c>
      <c r="F2482" s="4">
        <v>0.4909722222222222</v>
      </c>
      <c r="G2482" s="116">
        <v>8.76</v>
      </c>
      <c r="H2482" s="107">
        <v>22100</v>
      </c>
      <c r="I2482" s="107">
        <v>12000</v>
      </c>
    </row>
    <row r="2483" spans="1:9" x14ac:dyDescent="0.25">
      <c r="A2483" t="s">
        <v>24</v>
      </c>
      <c r="B2483" s="1">
        <v>566451</v>
      </c>
      <c r="C2483" s="2">
        <v>45469</v>
      </c>
      <c r="D2483" s="3">
        <f t="shared" si="38"/>
        <v>45469</v>
      </c>
      <c r="E2483" s="1" t="s">
        <v>172</v>
      </c>
      <c r="F2483" s="4">
        <v>0.51527777777777772</v>
      </c>
      <c r="G2483" s="116">
        <v>11.45</v>
      </c>
      <c r="H2483" s="107">
        <v>22100</v>
      </c>
      <c r="I2483" s="107">
        <v>12000</v>
      </c>
    </row>
    <row r="2484" spans="1:9" x14ac:dyDescent="0.25">
      <c r="A2484" t="s">
        <v>27</v>
      </c>
      <c r="B2484" s="1">
        <v>566456</v>
      </c>
      <c r="C2484" s="2">
        <v>45469</v>
      </c>
      <c r="D2484" s="3">
        <f t="shared" si="38"/>
        <v>45469</v>
      </c>
      <c r="E2484" s="1" t="s">
        <v>16</v>
      </c>
      <c r="F2484" s="4">
        <v>0.52638888888888891</v>
      </c>
      <c r="G2484" s="116">
        <v>13.14</v>
      </c>
      <c r="H2484" s="107">
        <v>22100</v>
      </c>
      <c r="I2484" s="107">
        <v>12000</v>
      </c>
    </row>
    <row r="2485" spans="1:9" x14ac:dyDescent="0.25">
      <c r="A2485" t="s">
        <v>24</v>
      </c>
      <c r="B2485" s="1">
        <v>566458</v>
      </c>
      <c r="C2485" s="2">
        <v>45469</v>
      </c>
      <c r="D2485" s="3">
        <f t="shared" si="38"/>
        <v>45469</v>
      </c>
      <c r="E2485" s="1" t="s">
        <v>30</v>
      </c>
      <c r="F2485" s="4">
        <v>0.53680555555555554</v>
      </c>
      <c r="G2485" s="116">
        <v>10.14</v>
      </c>
      <c r="H2485" s="107">
        <v>22100</v>
      </c>
      <c r="I2485" s="107">
        <v>12000</v>
      </c>
    </row>
    <row r="2486" spans="1:9" x14ac:dyDescent="0.25">
      <c r="A2486" t="s">
        <v>26</v>
      </c>
      <c r="B2486" s="1">
        <v>566518</v>
      </c>
      <c r="C2486" s="2">
        <v>45469</v>
      </c>
      <c r="D2486" s="3">
        <f t="shared" si="38"/>
        <v>45469</v>
      </c>
      <c r="E2486" s="1" t="s">
        <v>12</v>
      </c>
      <c r="F2486" s="4">
        <v>0.59861111111111109</v>
      </c>
      <c r="G2486" s="116">
        <v>12.24</v>
      </c>
      <c r="H2486" s="107">
        <v>22100</v>
      </c>
      <c r="I2486" s="107">
        <v>12000</v>
      </c>
    </row>
    <row r="2487" spans="1:9" x14ac:dyDescent="0.25">
      <c r="A2487" t="s">
        <v>25</v>
      </c>
      <c r="B2487" s="1">
        <v>566541</v>
      </c>
      <c r="C2487" s="2">
        <v>45469</v>
      </c>
      <c r="D2487" s="3">
        <f t="shared" si="38"/>
        <v>45469</v>
      </c>
      <c r="E2487" s="1" t="s">
        <v>14</v>
      </c>
      <c r="F2487" s="4">
        <v>0.65347222222222223</v>
      </c>
      <c r="G2487" s="116">
        <v>9.27</v>
      </c>
      <c r="H2487" s="107">
        <v>22100</v>
      </c>
      <c r="I2487" s="107">
        <v>12000</v>
      </c>
    </row>
    <row r="2488" spans="1:9" x14ac:dyDescent="0.25">
      <c r="A2488" t="s">
        <v>27</v>
      </c>
      <c r="B2488" s="1">
        <v>566545</v>
      </c>
      <c r="C2488" s="2">
        <v>45469</v>
      </c>
      <c r="D2488" s="3">
        <f t="shared" si="38"/>
        <v>45469</v>
      </c>
      <c r="E2488" s="1" t="s">
        <v>47</v>
      </c>
      <c r="F2488" s="4">
        <v>0.66041666666666665</v>
      </c>
      <c r="G2488" s="116">
        <v>11.4</v>
      </c>
      <c r="H2488" s="107">
        <v>22100</v>
      </c>
      <c r="I2488" s="107">
        <v>12000</v>
      </c>
    </row>
    <row r="2489" spans="1:9" x14ac:dyDescent="0.25">
      <c r="A2489" t="s">
        <v>24</v>
      </c>
      <c r="B2489" s="1">
        <v>566564</v>
      </c>
      <c r="C2489" s="2">
        <v>45469</v>
      </c>
      <c r="D2489" s="3">
        <f t="shared" si="38"/>
        <v>45469</v>
      </c>
      <c r="E2489" s="1" t="s">
        <v>172</v>
      </c>
      <c r="F2489" s="4">
        <v>0.68541666666666667</v>
      </c>
      <c r="G2489" s="116">
        <v>9.17</v>
      </c>
      <c r="H2489" s="107">
        <v>22100</v>
      </c>
      <c r="I2489" s="107">
        <v>12000</v>
      </c>
    </row>
    <row r="2490" spans="1:9" x14ac:dyDescent="0.25">
      <c r="A2490" t="s">
        <v>24</v>
      </c>
      <c r="B2490" s="1">
        <v>566565</v>
      </c>
      <c r="C2490" s="2">
        <v>45469</v>
      </c>
      <c r="D2490" s="3">
        <f t="shared" si="38"/>
        <v>45469</v>
      </c>
      <c r="E2490" s="1" t="s">
        <v>30</v>
      </c>
      <c r="F2490" s="4">
        <v>0.69097222222222221</v>
      </c>
      <c r="G2490" s="116">
        <v>6.01</v>
      </c>
      <c r="H2490" s="107">
        <v>22100</v>
      </c>
      <c r="I2490" s="107">
        <v>12000</v>
      </c>
    </row>
    <row r="2491" spans="1:9" x14ac:dyDescent="0.25">
      <c r="A2491" t="s">
        <v>23</v>
      </c>
      <c r="B2491" s="1">
        <v>566591</v>
      </c>
      <c r="C2491" s="2">
        <v>45469</v>
      </c>
      <c r="D2491" s="3">
        <f t="shared" si="38"/>
        <v>45469</v>
      </c>
      <c r="E2491" s="1" t="s">
        <v>44</v>
      </c>
      <c r="F2491" s="4">
        <v>0.86597222222222225</v>
      </c>
      <c r="G2491" s="116">
        <v>9.11</v>
      </c>
      <c r="H2491" s="107">
        <v>22100</v>
      </c>
      <c r="I2491" s="107">
        <v>12000</v>
      </c>
    </row>
    <row r="2492" spans="1:9" x14ac:dyDescent="0.25">
      <c r="A2492" t="s">
        <v>23</v>
      </c>
      <c r="B2492" s="1">
        <v>566602</v>
      </c>
      <c r="C2492" s="2">
        <v>45469</v>
      </c>
      <c r="D2492" s="3">
        <f t="shared" si="38"/>
        <v>45469</v>
      </c>
      <c r="E2492" s="1" t="s">
        <v>41</v>
      </c>
      <c r="F2492" s="4">
        <v>0.8833333333333333</v>
      </c>
      <c r="G2492" s="116">
        <v>8.93</v>
      </c>
      <c r="H2492" s="107">
        <v>22100</v>
      </c>
      <c r="I2492" s="107">
        <v>12000</v>
      </c>
    </row>
    <row r="2493" spans="1:9" x14ac:dyDescent="0.25">
      <c r="A2493" t="s">
        <v>23</v>
      </c>
      <c r="B2493" s="1">
        <v>566603</v>
      </c>
      <c r="C2493" s="2">
        <v>45469</v>
      </c>
      <c r="D2493" s="3">
        <f t="shared" si="38"/>
        <v>45469</v>
      </c>
      <c r="E2493" s="1" t="s">
        <v>12</v>
      </c>
      <c r="F2493" s="4">
        <v>0.90763888888888888</v>
      </c>
      <c r="G2493" s="116">
        <v>5.8</v>
      </c>
      <c r="H2493" s="107">
        <v>22100</v>
      </c>
      <c r="I2493" s="107">
        <v>12000</v>
      </c>
    </row>
    <row r="2494" spans="1:9" x14ac:dyDescent="0.25">
      <c r="A2494" t="s">
        <v>23</v>
      </c>
      <c r="B2494" s="1">
        <v>566606</v>
      </c>
      <c r="C2494" s="2">
        <v>45469</v>
      </c>
      <c r="D2494" s="3">
        <f t="shared" si="38"/>
        <v>45469</v>
      </c>
      <c r="E2494" s="1" t="s">
        <v>57</v>
      </c>
      <c r="F2494" s="4">
        <v>0.90138888888888891</v>
      </c>
      <c r="G2494" s="116">
        <v>8.32</v>
      </c>
      <c r="H2494" s="107">
        <v>22100</v>
      </c>
      <c r="I2494" s="107">
        <v>12000</v>
      </c>
    </row>
    <row r="2495" spans="1:9" x14ac:dyDescent="0.25">
      <c r="A2495" t="s">
        <v>36</v>
      </c>
      <c r="B2495" s="1">
        <v>566649</v>
      </c>
      <c r="C2495" s="2">
        <v>45470</v>
      </c>
      <c r="D2495" s="3">
        <f t="shared" si="38"/>
        <v>45470</v>
      </c>
      <c r="E2495" s="1" t="s">
        <v>172</v>
      </c>
      <c r="F2495" s="4">
        <v>0.33819444444444446</v>
      </c>
      <c r="G2495" s="116">
        <v>14.04</v>
      </c>
      <c r="H2495" s="107">
        <v>22100</v>
      </c>
      <c r="I2495" s="107">
        <v>12000</v>
      </c>
    </row>
    <row r="2496" spans="1:9" x14ac:dyDescent="0.25">
      <c r="A2496" t="s">
        <v>37</v>
      </c>
      <c r="B2496" s="1">
        <v>566652</v>
      </c>
      <c r="C2496" s="2">
        <v>45470</v>
      </c>
      <c r="D2496" s="3">
        <f t="shared" si="38"/>
        <v>45470</v>
      </c>
      <c r="E2496" s="1" t="s">
        <v>14</v>
      </c>
      <c r="F2496" s="4">
        <v>0.34722222222222221</v>
      </c>
      <c r="G2496" s="116">
        <v>11.5</v>
      </c>
      <c r="H2496" s="107">
        <v>22100</v>
      </c>
      <c r="I2496" s="107">
        <v>12000</v>
      </c>
    </row>
    <row r="2497" spans="1:9" x14ac:dyDescent="0.25">
      <c r="A2497" t="s">
        <v>38</v>
      </c>
      <c r="B2497" s="1">
        <v>566668</v>
      </c>
      <c r="C2497" s="2">
        <v>45470</v>
      </c>
      <c r="D2497" s="3">
        <f t="shared" ref="D2497:D2537" si="39">+C2497</f>
        <v>45470</v>
      </c>
      <c r="E2497" s="1" t="s">
        <v>16</v>
      </c>
      <c r="F2497" s="4">
        <v>0.37361111111111112</v>
      </c>
      <c r="G2497" s="116">
        <v>12.83</v>
      </c>
      <c r="H2497" s="107">
        <v>22100</v>
      </c>
      <c r="I2497" s="107">
        <v>12000</v>
      </c>
    </row>
    <row r="2498" spans="1:9" x14ac:dyDescent="0.25">
      <c r="A2498" t="s">
        <v>66</v>
      </c>
      <c r="B2498" s="1">
        <v>566670</v>
      </c>
      <c r="C2498" s="2">
        <v>45470</v>
      </c>
      <c r="D2498" s="3">
        <f t="shared" si="39"/>
        <v>45470</v>
      </c>
      <c r="E2498" s="1" t="s">
        <v>46</v>
      </c>
      <c r="F2498" s="4">
        <v>0.37777777777777777</v>
      </c>
      <c r="G2498" s="116">
        <v>6.5</v>
      </c>
      <c r="H2498" s="107">
        <v>22100</v>
      </c>
      <c r="I2498" s="107">
        <v>12000</v>
      </c>
    </row>
    <row r="2499" spans="1:9" x14ac:dyDescent="0.25">
      <c r="A2499" t="s">
        <v>39</v>
      </c>
      <c r="B2499" s="1">
        <v>566671</v>
      </c>
      <c r="C2499" s="2">
        <v>45470</v>
      </c>
      <c r="D2499" s="3">
        <f t="shared" si="39"/>
        <v>45470</v>
      </c>
      <c r="E2499" s="1" t="s">
        <v>12</v>
      </c>
      <c r="F2499" s="4">
        <v>0.37847222222222221</v>
      </c>
      <c r="G2499" s="116">
        <v>13.74</v>
      </c>
      <c r="H2499" s="107">
        <v>22100</v>
      </c>
      <c r="I2499" s="107">
        <v>12000</v>
      </c>
    </row>
    <row r="2500" spans="1:9" x14ac:dyDescent="0.25">
      <c r="A2500" t="s">
        <v>66</v>
      </c>
      <c r="B2500" s="1">
        <v>566750</v>
      </c>
      <c r="C2500" s="2">
        <v>45470</v>
      </c>
      <c r="D2500" s="3">
        <f t="shared" si="39"/>
        <v>45470</v>
      </c>
      <c r="E2500" s="1" t="s">
        <v>180</v>
      </c>
      <c r="F2500" s="4">
        <v>0.51249999999999996</v>
      </c>
      <c r="G2500" s="116">
        <v>14.29</v>
      </c>
      <c r="H2500" s="107">
        <v>22100</v>
      </c>
      <c r="I2500" s="107">
        <v>12000</v>
      </c>
    </row>
    <row r="2501" spans="1:9" x14ac:dyDescent="0.25">
      <c r="A2501" t="s">
        <v>66</v>
      </c>
      <c r="B2501" s="1">
        <v>566760</v>
      </c>
      <c r="C2501" s="2">
        <v>45470</v>
      </c>
      <c r="D2501" s="3">
        <f t="shared" si="39"/>
        <v>45470</v>
      </c>
      <c r="E2501" s="1" t="s">
        <v>29</v>
      </c>
      <c r="F2501" s="4">
        <v>0.53263888888888888</v>
      </c>
      <c r="G2501" s="116">
        <v>0.94</v>
      </c>
      <c r="H2501" s="107">
        <v>22100</v>
      </c>
      <c r="I2501" s="107">
        <v>12000</v>
      </c>
    </row>
    <row r="2502" spans="1:9" x14ac:dyDescent="0.25">
      <c r="A2502" t="s">
        <v>36</v>
      </c>
      <c r="B2502" s="1">
        <v>566779</v>
      </c>
      <c r="C2502" s="2">
        <v>45470</v>
      </c>
      <c r="D2502" s="3">
        <f t="shared" si="39"/>
        <v>45470</v>
      </c>
      <c r="E2502" s="1" t="s">
        <v>172</v>
      </c>
      <c r="F2502" s="4">
        <v>0.56319444444444444</v>
      </c>
      <c r="G2502" s="116">
        <v>10.42</v>
      </c>
      <c r="H2502" s="107">
        <v>22100</v>
      </c>
      <c r="I2502" s="107">
        <v>12000</v>
      </c>
    </row>
    <row r="2503" spans="1:9" x14ac:dyDescent="0.25">
      <c r="A2503" t="s">
        <v>66</v>
      </c>
      <c r="B2503" s="1">
        <v>566786</v>
      </c>
      <c r="C2503" s="2">
        <v>45470</v>
      </c>
      <c r="D2503" s="3">
        <f t="shared" si="39"/>
        <v>45470</v>
      </c>
      <c r="E2503" s="1" t="s">
        <v>46</v>
      </c>
      <c r="F2503" s="4">
        <v>0.58611111111111114</v>
      </c>
      <c r="G2503" s="116">
        <v>6.59</v>
      </c>
      <c r="H2503" s="107">
        <v>22100</v>
      </c>
      <c r="I2503" s="107">
        <v>12000</v>
      </c>
    </row>
    <row r="2504" spans="1:9" x14ac:dyDescent="0.25">
      <c r="A2504" t="s">
        <v>39</v>
      </c>
      <c r="B2504" s="1">
        <v>566787</v>
      </c>
      <c r="C2504" s="2">
        <v>45470</v>
      </c>
      <c r="D2504" s="3">
        <f t="shared" si="39"/>
        <v>45470</v>
      </c>
      <c r="E2504" s="1" t="s">
        <v>12</v>
      </c>
      <c r="F2504" s="4">
        <v>0.58750000000000002</v>
      </c>
      <c r="G2504" s="116">
        <v>8.75</v>
      </c>
      <c r="H2504" s="107">
        <v>22100</v>
      </c>
      <c r="I2504" s="107">
        <v>12000</v>
      </c>
    </row>
    <row r="2505" spans="1:9" x14ac:dyDescent="0.25">
      <c r="A2505" t="s">
        <v>38</v>
      </c>
      <c r="B2505" s="1">
        <v>566789</v>
      </c>
      <c r="C2505" s="2">
        <v>45470</v>
      </c>
      <c r="D2505" s="3">
        <f t="shared" si="39"/>
        <v>45470</v>
      </c>
      <c r="E2505" s="1" t="s">
        <v>16</v>
      </c>
      <c r="F2505" s="4">
        <v>0.59166666666666667</v>
      </c>
      <c r="G2505" s="116">
        <v>12.48</v>
      </c>
      <c r="H2505" s="107">
        <v>22100</v>
      </c>
      <c r="I2505" s="107">
        <v>12000</v>
      </c>
    </row>
    <row r="2506" spans="1:9" x14ac:dyDescent="0.25">
      <c r="A2506" t="s">
        <v>37</v>
      </c>
      <c r="B2506" s="1">
        <v>566791</v>
      </c>
      <c r="C2506" s="2">
        <v>45470</v>
      </c>
      <c r="D2506" s="3">
        <f t="shared" si="39"/>
        <v>45470</v>
      </c>
      <c r="E2506" s="1" t="s">
        <v>14</v>
      </c>
      <c r="F2506" s="4">
        <v>0.59791666666666665</v>
      </c>
      <c r="G2506" s="116">
        <v>10.28</v>
      </c>
      <c r="H2506" s="107">
        <v>22100</v>
      </c>
      <c r="I2506" s="107">
        <v>12000</v>
      </c>
    </row>
    <row r="2507" spans="1:9" x14ac:dyDescent="0.25">
      <c r="A2507" t="s">
        <v>19</v>
      </c>
      <c r="B2507" s="1">
        <v>566814</v>
      </c>
      <c r="C2507" s="2">
        <v>45470</v>
      </c>
      <c r="D2507" s="3">
        <f t="shared" si="39"/>
        <v>45470</v>
      </c>
      <c r="E2507" s="1" t="s">
        <v>30</v>
      </c>
      <c r="F2507" s="4">
        <v>0.6958333333333333</v>
      </c>
      <c r="G2507" s="116">
        <v>6.34</v>
      </c>
      <c r="H2507" s="107">
        <v>22100</v>
      </c>
      <c r="I2507" s="107">
        <v>12000</v>
      </c>
    </row>
    <row r="2508" spans="1:9" x14ac:dyDescent="0.25">
      <c r="A2508" t="s">
        <v>23</v>
      </c>
      <c r="B2508" s="1">
        <v>566842</v>
      </c>
      <c r="C2508" s="2">
        <v>45470</v>
      </c>
      <c r="D2508" s="3">
        <f t="shared" si="39"/>
        <v>45470</v>
      </c>
      <c r="E2508" s="1" t="s">
        <v>16</v>
      </c>
      <c r="F2508" s="4">
        <v>0.82291666666666663</v>
      </c>
      <c r="G2508" s="116">
        <v>5.04</v>
      </c>
      <c r="H2508" s="107">
        <v>22100</v>
      </c>
      <c r="I2508" s="107">
        <v>12000</v>
      </c>
    </row>
    <row r="2509" spans="1:9" x14ac:dyDescent="0.25">
      <c r="A2509" t="s">
        <v>45</v>
      </c>
      <c r="B2509" s="1">
        <v>566857</v>
      </c>
      <c r="C2509" s="2">
        <v>45470</v>
      </c>
      <c r="D2509" s="3">
        <f t="shared" si="39"/>
        <v>45470</v>
      </c>
      <c r="E2509" s="1" t="s">
        <v>10</v>
      </c>
      <c r="F2509" s="4">
        <v>0.89722222222222225</v>
      </c>
      <c r="G2509" s="116">
        <v>4.99</v>
      </c>
      <c r="H2509" s="107">
        <v>22100</v>
      </c>
      <c r="I2509" s="107">
        <v>12000</v>
      </c>
    </row>
    <row r="2510" spans="1:9" x14ac:dyDescent="0.25">
      <c r="A2510" t="s">
        <v>45</v>
      </c>
      <c r="B2510" s="1">
        <v>566858</v>
      </c>
      <c r="C2510" s="2">
        <v>45470</v>
      </c>
      <c r="D2510" s="3">
        <f t="shared" si="39"/>
        <v>45470</v>
      </c>
      <c r="E2510" s="1" t="s">
        <v>10</v>
      </c>
      <c r="F2510" s="4">
        <v>0.94930555555555551</v>
      </c>
      <c r="G2510" s="116">
        <v>2.46</v>
      </c>
      <c r="H2510" s="107">
        <v>22100</v>
      </c>
      <c r="I2510" s="107">
        <v>12000</v>
      </c>
    </row>
    <row r="2511" spans="1:9" x14ac:dyDescent="0.25">
      <c r="A2511" t="s">
        <v>17</v>
      </c>
      <c r="B2511" s="1">
        <v>566894</v>
      </c>
      <c r="C2511" s="2">
        <v>45471</v>
      </c>
      <c r="D2511" s="3">
        <f t="shared" si="39"/>
        <v>45471</v>
      </c>
      <c r="E2511" s="1" t="s">
        <v>172</v>
      </c>
      <c r="F2511" s="4">
        <v>0.34513888888888888</v>
      </c>
      <c r="G2511" s="116">
        <v>12.03</v>
      </c>
      <c r="H2511" s="107">
        <v>22100</v>
      </c>
      <c r="I2511" s="107">
        <v>12000</v>
      </c>
    </row>
    <row r="2512" spans="1:9" x14ac:dyDescent="0.25">
      <c r="A2512" t="s">
        <v>11</v>
      </c>
      <c r="B2512" s="1">
        <v>566901</v>
      </c>
      <c r="C2512" s="2">
        <v>45471</v>
      </c>
      <c r="D2512" s="3">
        <f t="shared" si="39"/>
        <v>45471</v>
      </c>
      <c r="E2512" s="1" t="s">
        <v>12</v>
      </c>
      <c r="F2512" s="4">
        <v>0.35625000000000001</v>
      </c>
      <c r="G2512" s="116">
        <v>11.37</v>
      </c>
      <c r="H2512" s="107">
        <v>22100</v>
      </c>
      <c r="I2512" s="107">
        <v>12000</v>
      </c>
    </row>
    <row r="2513" spans="1:9" x14ac:dyDescent="0.25">
      <c r="A2513" t="s">
        <v>13</v>
      </c>
      <c r="B2513" s="1">
        <v>566910</v>
      </c>
      <c r="C2513" s="2">
        <v>45471</v>
      </c>
      <c r="D2513" s="3">
        <f t="shared" si="39"/>
        <v>45471</v>
      </c>
      <c r="E2513" s="1" t="s">
        <v>14</v>
      </c>
      <c r="F2513" s="4">
        <v>0.36944444444444446</v>
      </c>
      <c r="G2513" s="116">
        <v>13.1</v>
      </c>
      <c r="H2513" s="107">
        <v>22100</v>
      </c>
      <c r="I2513" s="107">
        <v>12000</v>
      </c>
    </row>
    <row r="2514" spans="1:9" x14ac:dyDescent="0.25">
      <c r="A2514" t="s">
        <v>15</v>
      </c>
      <c r="B2514" s="1">
        <v>566911</v>
      </c>
      <c r="C2514" s="2">
        <v>45471</v>
      </c>
      <c r="D2514" s="3">
        <f t="shared" si="39"/>
        <v>45471</v>
      </c>
      <c r="E2514" s="1" t="s">
        <v>16</v>
      </c>
      <c r="F2514" s="4">
        <v>0.36944444444444446</v>
      </c>
      <c r="G2514" s="116">
        <v>14.07</v>
      </c>
      <c r="H2514" s="107">
        <v>22100</v>
      </c>
      <c r="I2514" s="107">
        <v>12000</v>
      </c>
    </row>
    <row r="2515" spans="1:9" x14ac:dyDescent="0.25">
      <c r="A2515" t="s">
        <v>11</v>
      </c>
      <c r="B2515" s="1">
        <v>566957</v>
      </c>
      <c r="C2515" s="2">
        <v>45471</v>
      </c>
      <c r="D2515" s="3">
        <f t="shared" si="39"/>
        <v>45471</v>
      </c>
      <c r="E2515" s="1" t="s">
        <v>46</v>
      </c>
      <c r="F2515" s="4">
        <v>0.45</v>
      </c>
      <c r="G2515" s="116">
        <v>14.14</v>
      </c>
      <c r="H2515" s="107">
        <v>22100</v>
      </c>
      <c r="I2515" s="107">
        <v>12000</v>
      </c>
    </row>
    <row r="2516" spans="1:9" x14ac:dyDescent="0.25">
      <c r="A2516" t="s">
        <v>17</v>
      </c>
      <c r="B2516" s="1">
        <v>567001</v>
      </c>
      <c r="C2516" s="2">
        <v>45471</v>
      </c>
      <c r="D2516" s="3">
        <f t="shared" si="39"/>
        <v>45471</v>
      </c>
      <c r="E2516" s="1" t="s">
        <v>172</v>
      </c>
      <c r="F2516" s="4">
        <v>0.52013888888888893</v>
      </c>
      <c r="G2516" s="116">
        <v>12.62</v>
      </c>
      <c r="H2516" s="107">
        <v>22100</v>
      </c>
      <c r="I2516" s="107">
        <v>12000</v>
      </c>
    </row>
    <row r="2517" spans="1:9" x14ac:dyDescent="0.25">
      <c r="A2517" t="s">
        <v>17</v>
      </c>
      <c r="B2517" s="1">
        <v>567002</v>
      </c>
      <c r="C2517" s="2">
        <v>45471</v>
      </c>
      <c r="D2517" s="3">
        <f t="shared" si="39"/>
        <v>45471</v>
      </c>
      <c r="E2517" s="1" t="s">
        <v>29</v>
      </c>
      <c r="F2517" s="4">
        <v>0.52430555555555558</v>
      </c>
      <c r="G2517" s="116">
        <v>1.41</v>
      </c>
      <c r="H2517" s="107">
        <v>22100</v>
      </c>
      <c r="I2517" s="107">
        <v>12000</v>
      </c>
    </row>
    <row r="2518" spans="1:9" x14ac:dyDescent="0.25">
      <c r="A2518" t="s">
        <v>11</v>
      </c>
      <c r="B2518" s="1">
        <v>567018</v>
      </c>
      <c r="C2518" s="2">
        <v>45471</v>
      </c>
      <c r="D2518" s="3">
        <f t="shared" si="39"/>
        <v>45471</v>
      </c>
      <c r="E2518" s="1" t="s">
        <v>12</v>
      </c>
      <c r="F2518" s="4">
        <v>0.56458333333333333</v>
      </c>
      <c r="G2518" s="116">
        <v>10.49</v>
      </c>
      <c r="H2518" s="107">
        <v>22100</v>
      </c>
      <c r="I2518" s="107">
        <v>12000</v>
      </c>
    </row>
    <row r="2519" spans="1:9" x14ac:dyDescent="0.25">
      <c r="A2519" t="s">
        <v>15</v>
      </c>
      <c r="B2519" s="1">
        <v>567026</v>
      </c>
      <c r="C2519" s="2">
        <v>45471</v>
      </c>
      <c r="D2519" s="3">
        <f t="shared" si="39"/>
        <v>45471</v>
      </c>
      <c r="E2519" s="1" t="s">
        <v>30</v>
      </c>
      <c r="F2519" s="4">
        <v>0.58125000000000004</v>
      </c>
      <c r="G2519" s="116">
        <v>5.9</v>
      </c>
      <c r="H2519" s="107">
        <v>22100</v>
      </c>
      <c r="I2519" s="107">
        <v>12000</v>
      </c>
    </row>
    <row r="2520" spans="1:9" x14ac:dyDescent="0.25">
      <c r="A2520" t="s">
        <v>13</v>
      </c>
      <c r="B2520" s="1">
        <v>567027</v>
      </c>
      <c r="C2520" s="2">
        <v>45471</v>
      </c>
      <c r="D2520" s="3">
        <f t="shared" si="39"/>
        <v>45471</v>
      </c>
      <c r="E2520" s="1" t="s">
        <v>14</v>
      </c>
      <c r="F2520" s="4">
        <v>0.58194444444444449</v>
      </c>
      <c r="G2520" s="116">
        <v>12.25</v>
      </c>
      <c r="H2520" s="107">
        <v>22100</v>
      </c>
      <c r="I2520" s="107">
        <v>12000</v>
      </c>
    </row>
    <row r="2521" spans="1:9" x14ac:dyDescent="0.25">
      <c r="A2521" t="s">
        <v>15</v>
      </c>
      <c r="B2521" s="1">
        <v>567031</v>
      </c>
      <c r="C2521" s="2">
        <v>45471</v>
      </c>
      <c r="D2521" s="3">
        <f t="shared" si="39"/>
        <v>45471</v>
      </c>
      <c r="E2521" s="1" t="s">
        <v>46</v>
      </c>
      <c r="F2521" s="4">
        <v>0.59375</v>
      </c>
      <c r="G2521" s="116">
        <v>5.36</v>
      </c>
      <c r="H2521" s="107">
        <v>22100</v>
      </c>
      <c r="I2521" s="107">
        <v>12000</v>
      </c>
    </row>
    <row r="2522" spans="1:9" x14ac:dyDescent="0.25">
      <c r="A2522" t="s">
        <v>15</v>
      </c>
      <c r="B2522" s="1">
        <v>567032</v>
      </c>
      <c r="C2522" s="2">
        <v>45471</v>
      </c>
      <c r="D2522" s="3">
        <f t="shared" si="39"/>
        <v>45471</v>
      </c>
      <c r="E2522" s="1" t="s">
        <v>16</v>
      </c>
      <c r="F2522" s="4">
        <v>0.59652777777777777</v>
      </c>
      <c r="G2522" s="116">
        <v>10.050000000000001</v>
      </c>
      <c r="H2522" s="107">
        <v>22100</v>
      </c>
      <c r="I2522" s="107">
        <v>12000</v>
      </c>
    </row>
    <row r="2523" spans="1:9" x14ac:dyDescent="0.25">
      <c r="A2523" t="s">
        <v>23</v>
      </c>
      <c r="B2523" s="1">
        <v>567080</v>
      </c>
      <c r="C2523" s="2">
        <v>45471</v>
      </c>
      <c r="D2523" s="3">
        <f t="shared" si="39"/>
        <v>45471</v>
      </c>
      <c r="E2523" s="1" t="s">
        <v>14</v>
      </c>
      <c r="F2523" s="4">
        <v>0.86458333333333337</v>
      </c>
      <c r="G2523" s="116">
        <v>7.78</v>
      </c>
      <c r="H2523" s="107">
        <v>22100</v>
      </c>
      <c r="I2523" s="107">
        <v>12000</v>
      </c>
    </row>
    <row r="2524" spans="1:9" x14ac:dyDescent="0.25">
      <c r="A2524" t="s">
        <v>23</v>
      </c>
      <c r="B2524" s="1">
        <v>567082</v>
      </c>
      <c r="C2524" s="2">
        <v>45471</v>
      </c>
      <c r="D2524" s="3">
        <f t="shared" si="39"/>
        <v>45471</v>
      </c>
      <c r="E2524" s="1" t="s">
        <v>12</v>
      </c>
      <c r="F2524" s="4">
        <v>0.89375000000000004</v>
      </c>
      <c r="G2524" s="116">
        <v>10.119999999999999</v>
      </c>
      <c r="H2524" s="107">
        <v>22100</v>
      </c>
      <c r="I2524" s="107">
        <v>12000</v>
      </c>
    </row>
    <row r="2525" spans="1:9" x14ac:dyDescent="0.25">
      <c r="A2525" t="s">
        <v>23</v>
      </c>
      <c r="B2525" s="1">
        <v>567083</v>
      </c>
      <c r="C2525" s="2">
        <v>45471</v>
      </c>
      <c r="D2525" s="3">
        <f t="shared" si="39"/>
        <v>45471</v>
      </c>
      <c r="E2525" s="1" t="s">
        <v>44</v>
      </c>
      <c r="F2525" s="4">
        <v>0.90347222222222223</v>
      </c>
      <c r="G2525" s="116">
        <v>6.47</v>
      </c>
      <c r="H2525" s="107">
        <v>22100</v>
      </c>
      <c r="I2525" s="107">
        <v>12000</v>
      </c>
    </row>
    <row r="2526" spans="1:9" x14ac:dyDescent="0.25">
      <c r="A2526" t="s">
        <v>23</v>
      </c>
      <c r="B2526" s="1">
        <v>567089</v>
      </c>
      <c r="C2526" s="2">
        <v>45471</v>
      </c>
      <c r="D2526" s="3">
        <f t="shared" si="39"/>
        <v>45471</v>
      </c>
      <c r="E2526" s="1" t="s">
        <v>16</v>
      </c>
      <c r="F2526" s="4">
        <v>0.91666666666666663</v>
      </c>
      <c r="G2526" s="116">
        <v>8.09</v>
      </c>
      <c r="H2526" s="107">
        <v>22100</v>
      </c>
      <c r="I2526" s="107">
        <v>12000</v>
      </c>
    </row>
    <row r="2527" spans="1:9" x14ac:dyDescent="0.25">
      <c r="A2527" t="s">
        <v>26</v>
      </c>
      <c r="B2527" s="1">
        <v>567119</v>
      </c>
      <c r="C2527" s="2">
        <v>45472</v>
      </c>
      <c r="D2527" s="3">
        <f t="shared" si="39"/>
        <v>45472</v>
      </c>
      <c r="E2527" s="1" t="s">
        <v>46</v>
      </c>
      <c r="F2527" s="4">
        <v>0.30763888888888891</v>
      </c>
      <c r="G2527" s="116">
        <v>9.57</v>
      </c>
      <c r="H2527" s="107">
        <v>22100</v>
      </c>
      <c r="I2527" s="107">
        <v>12000</v>
      </c>
    </row>
    <row r="2528" spans="1:9" x14ac:dyDescent="0.25">
      <c r="A2528" t="s">
        <v>24</v>
      </c>
      <c r="B2528" s="1">
        <v>567120</v>
      </c>
      <c r="C2528" s="2">
        <v>45472</v>
      </c>
      <c r="D2528" s="3">
        <f t="shared" si="39"/>
        <v>45472</v>
      </c>
      <c r="E2528" s="1" t="s">
        <v>31</v>
      </c>
      <c r="F2528" s="4">
        <v>0.30833333333333335</v>
      </c>
      <c r="G2528" s="116">
        <v>14.38</v>
      </c>
      <c r="H2528" s="107">
        <v>22100</v>
      </c>
      <c r="I2528" s="107">
        <v>12000</v>
      </c>
    </row>
    <row r="2529" spans="1:9" x14ac:dyDescent="0.25">
      <c r="A2529" t="s">
        <v>25</v>
      </c>
      <c r="B2529" s="1">
        <v>567124</v>
      </c>
      <c r="C2529" s="2">
        <v>45472</v>
      </c>
      <c r="D2529" s="3">
        <f t="shared" si="39"/>
        <v>45472</v>
      </c>
      <c r="E2529" s="1" t="s">
        <v>14</v>
      </c>
      <c r="F2529" s="4">
        <v>0.32708333333333334</v>
      </c>
      <c r="G2529" s="116">
        <v>12.47</v>
      </c>
      <c r="H2529" s="107">
        <v>22100</v>
      </c>
      <c r="I2529" s="107">
        <v>12000</v>
      </c>
    </row>
    <row r="2530" spans="1:9" x14ac:dyDescent="0.25">
      <c r="A2530" t="s">
        <v>27</v>
      </c>
      <c r="B2530" s="1">
        <v>567128</v>
      </c>
      <c r="C2530" s="2">
        <v>45472</v>
      </c>
      <c r="D2530" s="3">
        <f t="shared" si="39"/>
        <v>45472</v>
      </c>
      <c r="E2530" s="1" t="s">
        <v>16</v>
      </c>
      <c r="F2530" s="4">
        <v>0.34375</v>
      </c>
      <c r="G2530" s="116">
        <v>13.59</v>
      </c>
      <c r="H2530" s="107">
        <v>22100</v>
      </c>
      <c r="I2530" s="107">
        <v>12000</v>
      </c>
    </row>
    <row r="2531" spans="1:9" x14ac:dyDescent="0.25">
      <c r="A2531" t="s">
        <v>26</v>
      </c>
      <c r="B2531" s="1">
        <v>567145</v>
      </c>
      <c r="C2531" s="2">
        <v>45472</v>
      </c>
      <c r="D2531" s="3">
        <f t="shared" si="39"/>
        <v>45472</v>
      </c>
      <c r="E2531" s="1" t="s">
        <v>12</v>
      </c>
      <c r="F2531" s="4">
        <v>0.37708333333333333</v>
      </c>
      <c r="G2531" s="116">
        <v>13.17</v>
      </c>
      <c r="H2531" s="107">
        <v>22100</v>
      </c>
      <c r="I2531" s="107">
        <v>12000</v>
      </c>
    </row>
    <row r="2532" spans="1:9" x14ac:dyDescent="0.25">
      <c r="A2532" t="s">
        <v>26</v>
      </c>
      <c r="B2532" s="1">
        <v>567201</v>
      </c>
      <c r="C2532" s="2">
        <v>45472</v>
      </c>
      <c r="D2532" s="3">
        <f t="shared" si="39"/>
        <v>45472</v>
      </c>
      <c r="E2532" s="1" t="s">
        <v>46</v>
      </c>
      <c r="F2532" s="4">
        <v>0.47430555555555554</v>
      </c>
      <c r="G2532" s="116">
        <v>11.65</v>
      </c>
      <c r="H2532" s="107">
        <v>22100</v>
      </c>
      <c r="I2532" s="107">
        <v>12000</v>
      </c>
    </row>
    <row r="2533" spans="1:9" x14ac:dyDescent="0.25">
      <c r="A2533" t="s">
        <v>25</v>
      </c>
      <c r="B2533" s="1">
        <v>567207</v>
      </c>
      <c r="C2533" s="2">
        <v>45472</v>
      </c>
      <c r="D2533" s="3">
        <f t="shared" si="39"/>
        <v>45472</v>
      </c>
      <c r="E2533" s="1" t="s">
        <v>14</v>
      </c>
      <c r="F2533" s="4">
        <v>0.48333333333333334</v>
      </c>
      <c r="G2533" s="116">
        <v>10</v>
      </c>
      <c r="H2533" s="107">
        <v>22100</v>
      </c>
      <c r="I2533" s="107">
        <v>12000</v>
      </c>
    </row>
    <row r="2534" spans="1:9" x14ac:dyDescent="0.25">
      <c r="A2534" t="s">
        <v>26</v>
      </c>
      <c r="B2534" s="1">
        <v>567216</v>
      </c>
      <c r="C2534" s="2">
        <v>45472</v>
      </c>
      <c r="D2534" s="3">
        <f t="shared" si="39"/>
        <v>45472</v>
      </c>
      <c r="E2534" s="1" t="s">
        <v>12</v>
      </c>
      <c r="F2534" s="4">
        <v>0.49375000000000002</v>
      </c>
      <c r="G2534" s="116">
        <v>4.5199999999999996</v>
      </c>
      <c r="H2534" s="107">
        <v>22100</v>
      </c>
      <c r="I2534" s="107">
        <v>12000</v>
      </c>
    </row>
    <row r="2535" spans="1:9" x14ac:dyDescent="0.25">
      <c r="A2535" t="s">
        <v>24</v>
      </c>
      <c r="B2535" s="1">
        <v>567220</v>
      </c>
      <c r="C2535" s="2">
        <v>45472</v>
      </c>
      <c r="D2535" s="3">
        <f t="shared" si="39"/>
        <v>45472</v>
      </c>
      <c r="E2535" s="1" t="s">
        <v>31</v>
      </c>
      <c r="F2535" s="4">
        <v>0.49861111111111112</v>
      </c>
      <c r="G2535" s="116">
        <v>12.54</v>
      </c>
      <c r="H2535" s="107">
        <v>22100</v>
      </c>
      <c r="I2535" s="107">
        <v>12000</v>
      </c>
    </row>
    <row r="2536" spans="1:9" x14ac:dyDescent="0.25">
      <c r="A2536" t="s">
        <v>27</v>
      </c>
      <c r="B2536" s="1">
        <v>567221</v>
      </c>
      <c r="C2536" s="2">
        <v>45472</v>
      </c>
      <c r="D2536" s="3">
        <f t="shared" si="39"/>
        <v>45472</v>
      </c>
      <c r="E2536" s="1" t="s">
        <v>16</v>
      </c>
      <c r="F2536" s="4">
        <v>0.49930555555555556</v>
      </c>
      <c r="G2536" s="116">
        <v>12.46</v>
      </c>
      <c r="H2536" s="107">
        <v>22100</v>
      </c>
      <c r="I2536" s="107">
        <v>12000</v>
      </c>
    </row>
    <row r="2537" spans="1:9" x14ac:dyDescent="0.25">
      <c r="A2537" t="s">
        <v>23</v>
      </c>
      <c r="B2537" s="1">
        <v>567275</v>
      </c>
      <c r="C2537" s="2">
        <v>45472</v>
      </c>
      <c r="D2537" s="3">
        <f t="shared" si="39"/>
        <v>45472</v>
      </c>
      <c r="E2537" s="1" t="s">
        <v>44</v>
      </c>
      <c r="F2537" s="4">
        <v>0.74444444444444446</v>
      </c>
      <c r="G2537" s="116">
        <v>3.12</v>
      </c>
      <c r="H2537" s="107">
        <v>22100</v>
      </c>
      <c r="I2537" s="107">
        <v>12000</v>
      </c>
    </row>
  </sheetData>
  <conditionalFormatting sqref="A2:A1402">
    <cfRule type="containsText" dxfId="78" priority="23" operator="containsText" text="feria">
      <formula>NOT(ISERROR(SEARCH("feria",A2)))</formula>
    </cfRule>
  </conditionalFormatting>
  <conditionalFormatting sqref="A1408:A1438">
    <cfRule type="containsText" dxfId="77" priority="24" operator="containsText" text="feria">
      <formula>NOT(ISERROR(SEARCH("feria",A1408)))</formula>
    </cfRule>
  </conditionalFormatting>
  <conditionalFormatting sqref="A1472:A1637">
    <cfRule type="containsText" dxfId="76" priority="22" operator="containsText" text="feria">
      <formula>NOT(ISERROR(SEARCH("feria",A1472)))</formula>
    </cfRule>
  </conditionalFormatting>
  <conditionalFormatting sqref="A1671">
    <cfRule type="cellIs" dxfId="75" priority="20" operator="equal">
      <formula>$A$15477</formula>
    </cfRule>
  </conditionalFormatting>
  <conditionalFormatting sqref="A1745">
    <cfRule type="cellIs" dxfId="74" priority="19" operator="equal">
      <formula>$A$15477</formula>
    </cfRule>
  </conditionalFormatting>
  <conditionalFormatting sqref="A1748:A2116">
    <cfRule type="cellIs" dxfId="73" priority="12" operator="equal">
      <formula>$A$15342</formula>
    </cfRule>
    <cfRule type="cellIs" dxfId="72" priority="13" operator="equal">
      <formula>$A$15321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conditionalFormatting sqref="A2142:A2196">
    <cfRule type="cellIs" dxfId="69" priority="8" operator="equal">
      <formula>$A$15342</formula>
    </cfRule>
    <cfRule type="cellIs" dxfId="68" priority="9" operator="equal">
      <formula>$A$15321</formula>
    </cfRule>
    <cfRule type="cellIs" dxfId="67" priority="10" operator="equal">
      <formula>#REF!</formula>
    </cfRule>
    <cfRule type="cellIs" dxfId="66" priority="11" operator="equal">
      <formula>#REF!</formula>
    </cfRule>
  </conditionalFormatting>
  <conditionalFormatting sqref="A2215:A2537">
    <cfRule type="cellIs" dxfId="65" priority="1" operator="equal">
      <formula>$A$15217</formula>
    </cfRule>
    <cfRule type="cellIs" dxfId="64" priority="2" operator="equal">
      <formula>$A$15342</formula>
    </cfRule>
    <cfRule type="cellIs" dxfId="63" priority="3" operator="equal">
      <formula>$A$15321</formula>
    </cfRule>
    <cfRule type="cellIs" dxfId="62" priority="6" operator="equal">
      <formula>#REF!</formula>
    </cfRule>
    <cfRule type="cellIs" dxfId="61" priority="7" operator="equal">
      <formula>#REF!</formula>
    </cfRule>
  </conditionalFormatting>
  <conditionalFormatting sqref="A1638:I1747 H1748:I2537">
    <cfRule type="cellIs" dxfId="60" priority="18" operator="equal">
      <formula>$A$15477</formula>
    </cfRule>
    <cfRule type="cellIs" dxfId="59" priority="21" operator="equal">
      <formula>$A$15384</formula>
    </cfRule>
  </conditionalFormatting>
  <conditionalFormatting sqref="B1748:C1855 E1748:G1855">
    <cfRule type="cellIs" dxfId="58" priority="16" operator="equal">
      <formula>$A$2049</formula>
    </cfRule>
    <cfRule type="cellIs" dxfId="57" priority="17" operator="equal">
      <formula>$A$2049</formula>
    </cfRule>
  </conditionalFormatting>
  <conditionalFormatting sqref="D1748:D2537">
    <cfRule type="cellIs" dxfId="56" priority="4" operator="equal">
      <formula>$A$15477</formula>
    </cfRule>
    <cfRule type="cellIs" dxfId="55" priority="5" operator="equal">
      <formula>$A$15384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67CE-8C02-4D66-B282-9192B589655E}">
  <dimension ref="A1:I9"/>
  <sheetViews>
    <sheetView workbookViewId="0">
      <selection activeCell="G15" sqref="G15"/>
    </sheetView>
  </sheetViews>
  <sheetFormatPr baseColWidth="10" defaultRowHeight="15" x14ac:dyDescent="0.25"/>
  <sheetData>
    <row r="1" spans="1:9" ht="63.75" thickBot="1" x14ac:dyDescent="0.3">
      <c r="A1" s="260" t="s">
        <v>0</v>
      </c>
      <c r="B1" s="261" t="s">
        <v>1</v>
      </c>
      <c r="C1" s="261" t="s">
        <v>2</v>
      </c>
      <c r="D1" s="261" t="s">
        <v>3</v>
      </c>
      <c r="E1" s="261" t="s">
        <v>4</v>
      </c>
      <c r="F1" s="261" t="s">
        <v>5</v>
      </c>
      <c r="G1" s="262" t="s">
        <v>6</v>
      </c>
      <c r="H1" s="263" t="s">
        <v>7</v>
      </c>
      <c r="I1" s="261" t="s">
        <v>8</v>
      </c>
    </row>
    <row r="2" spans="1:9" x14ac:dyDescent="0.25">
      <c r="A2" t="s">
        <v>260</v>
      </c>
      <c r="B2" s="1">
        <v>551801</v>
      </c>
      <c r="C2" s="2">
        <v>45400</v>
      </c>
      <c r="D2" s="3">
        <f t="shared" ref="D2:D6" si="0">+C2</f>
        <v>45400</v>
      </c>
      <c r="E2" s="1" t="s">
        <v>29</v>
      </c>
      <c r="F2" s="4">
        <v>0.77013888888888893</v>
      </c>
      <c r="G2" s="102">
        <v>1.48</v>
      </c>
      <c r="H2" s="264">
        <v>22100</v>
      </c>
      <c r="I2" s="264">
        <v>12000</v>
      </c>
    </row>
    <row r="3" spans="1:9" x14ac:dyDescent="0.25">
      <c r="A3" t="s">
        <v>260</v>
      </c>
      <c r="B3" s="1">
        <v>552010</v>
      </c>
      <c r="C3" s="2">
        <v>45401</v>
      </c>
      <c r="D3" s="3">
        <f t="shared" si="0"/>
        <v>45401</v>
      </c>
      <c r="E3" s="1" t="s">
        <v>29</v>
      </c>
      <c r="F3" s="4">
        <v>0.67708333333333337</v>
      </c>
      <c r="G3" s="102">
        <v>1.37</v>
      </c>
      <c r="H3" s="264">
        <v>22100</v>
      </c>
      <c r="I3" s="264">
        <v>12000</v>
      </c>
    </row>
    <row r="4" spans="1:9" x14ac:dyDescent="0.25">
      <c r="A4" t="s">
        <v>260</v>
      </c>
      <c r="B4" s="1">
        <v>552013</v>
      </c>
      <c r="C4" s="2">
        <v>45401</v>
      </c>
      <c r="D4" s="3">
        <f t="shared" si="0"/>
        <v>45401</v>
      </c>
      <c r="E4" s="1" t="s">
        <v>174</v>
      </c>
      <c r="F4" s="4">
        <v>0.68055555555555558</v>
      </c>
      <c r="G4" s="102">
        <v>2.36</v>
      </c>
      <c r="H4" s="264">
        <v>22100</v>
      </c>
      <c r="I4" s="264">
        <v>12000</v>
      </c>
    </row>
    <row r="5" spans="1:9" x14ac:dyDescent="0.25">
      <c r="A5" t="s">
        <v>260</v>
      </c>
      <c r="B5" s="1">
        <v>552796</v>
      </c>
      <c r="C5" s="2">
        <v>45405</v>
      </c>
      <c r="D5" s="3">
        <f t="shared" si="0"/>
        <v>45405</v>
      </c>
      <c r="E5" s="1" t="s">
        <v>29</v>
      </c>
      <c r="F5" s="4">
        <v>0.69166666666666665</v>
      </c>
      <c r="G5" s="86">
        <v>1.73</v>
      </c>
      <c r="H5" s="264">
        <v>22100</v>
      </c>
      <c r="I5" s="264">
        <v>12000</v>
      </c>
    </row>
    <row r="6" spans="1:9" x14ac:dyDescent="0.25">
      <c r="A6" t="s">
        <v>260</v>
      </c>
      <c r="B6" s="1">
        <v>551011</v>
      </c>
      <c r="C6" s="2">
        <v>45397</v>
      </c>
      <c r="D6" s="3">
        <f t="shared" si="0"/>
        <v>45397</v>
      </c>
      <c r="E6" s="1" t="s">
        <v>29</v>
      </c>
      <c r="F6" s="4">
        <v>0.58194444444444449</v>
      </c>
      <c r="G6" s="49">
        <v>1.84</v>
      </c>
      <c r="H6" s="264">
        <v>22100</v>
      </c>
      <c r="I6" s="264">
        <v>12000</v>
      </c>
    </row>
    <row r="7" spans="1:9" x14ac:dyDescent="0.25">
      <c r="A7" t="s">
        <v>260</v>
      </c>
      <c r="B7" s="1">
        <v>555984</v>
      </c>
      <c r="C7" s="2">
        <v>45420</v>
      </c>
      <c r="D7" s="3">
        <v>45420</v>
      </c>
      <c r="E7" s="1" t="s">
        <v>29</v>
      </c>
      <c r="F7" s="4">
        <v>0.7055555555555556</v>
      </c>
      <c r="G7" s="86">
        <v>1.1499999999999999</v>
      </c>
      <c r="H7" s="264">
        <v>22100</v>
      </c>
      <c r="I7" s="264">
        <v>12000</v>
      </c>
    </row>
    <row r="8" spans="1:9" x14ac:dyDescent="0.25">
      <c r="A8" t="s">
        <v>260</v>
      </c>
      <c r="B8" s="1">
        <v>558499</v>
      </c>
      <c r="C8" s="2">
        <v>45432</v>
      </c>
      <c r="D8" s="3">
        <v>45432</v>
      </c>
      <c r="E8" s="1" t="s">
        <v>174</v>
      </c>
      <c r="F8" s="4" t="s">
        <v>384</v>
      </c>
      <c r="G8" s="23">
        <v>1.22</v>
      </c>
      <c r="H8" s="264">
        <v>22100</v>
      </c>
      <c r="I8" s="264">
        <v>12000</v>
      </c>
    </row>
    <row r="9" spans="1:9" x14ac:dyDescent="0.25">
      <c r="A9" t="s">
        <v>260</v>
      </c>
      <c r="B9" s="1">
        <v>561526</v>
      </c>
      <c r="C9" s="2">
        <v>45446</v>
      </c>
      <c r="D9" s="3">
        <f t="shared" ref="D9" si="1">+C9</f>
        <v>45446</v>
      </c>
      <c r="E9" s="1" t="s">
        <v>29</v>
      </c>
      <c r="F9" s="4">
        <v>0.70486111111111116</v>
      </c>
      <c r="G9" s="23">
        <v>0.26</v>
      </c>
      <c r="H9" s="264">
        <v>22100</v>
      </c>
      <c r="I9" s="264">
        <v>12000</v>
      </c>
    </row>
  </sheetData>
  <conditionalFormatting sqref="A7:A9">
    <cfRule type="cellIs" dxfId="54" priority="1" operator="equal">
      <formula>$A$15343</formula>
    </cfRule>
    <cfRule type="cellIs" dxfId="53" priority="2" operator="equal">
      <formula>$A$15322</formula>
    </cfRule>
    <cfRule type="cellIs" dxfId="52" priority="5" operator="equal">
      <formula>#REF!</formula>
    </cfRule>
    <cfRule type="cellIs" dxfId="51" priority="6" operator="equal">
      <formula>#REF!</formula>
    </cfRule>
  </conditionalFormatting>
  <conditionalFormatting sqref="B7:C7 E7:G7">
    <cfRule type="cellIs" dxfId="50" priority="7" operator="equal">
      <formula>$A$2050</formula>
    </cfRule>
    <cfRule type="cellIs" dxfId="49" priority="8" operator="equal">
      <formula>$A$2050</formula>
    </cfRule>
  </conditionalFormatting>
  <conditionalFormatting sqref="D7:D9">
    <cfRule type="cellIs" dxfId="48" priority="3" operator="equal">
      <formula>$A$15478</formula>
    </cfRule>
    <cfRule type="cellIs" dxfId="47" priority="4" operator="equal">
      <formula>$A$15385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5822-70B8-4368-8662-FB685FB514B3}">
  <dimension ref="A1:O379"/>
  <sheetViews>
    <sheetView topLeftCell="A27" workbookViewId="0">
      <selection activeCell="D29" sqref="D29"/>
    </sheetView>
  </sheetViews>
  <sheetFormatPr baseColWidth="10" defaultRowHeight="15" x14ac:dyDescent="0.25"/>
  <cols>
    <col min="1" max="1" width="17.140625" customWidth="1"/>
    <col min="2" max="2" width="10.140625" bestFit="1" customWidth="1"/>
    <col min="3" max="3" width="21" bestFit="1" customWidth="1"/>
    <col min="7" max="8" width="18.42578125" bestFit="1" customWidth="1"/>
    <col min="9" max="9" width="17.28515625" bestFit="1" customWidth="1"/>
    <col min="11" max="11" width="15.7109375" bestFit="1" customWidth="1"/>
    <col min="13" max="13" width="17.140625" customWidth="1"/>
    <col min="14" max="14" width="12" bestFit="1" customWidth="1"/>
    <col min="15" max="15" width="20.5703125" bestFit="1" customWidth="1"/>
  </cols>
  <sheetData>
    <row r="1" spans="1:15" ht="19.5" x14ac:dyDescent="0.25">
      <c r="A1" s="145" t="s">
        <v>451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M1" s="121" t="s">
        <v>420</v>
      </c>
      <c r="N1" s="121"/>
      <c r="O1" s="121"/>
    </row>
    <row r="2" spans="1:15" ht="38.25" x14ac:dyDescent="0.25">
      <c r="A2" s="148" t="s">
        <v>452</v>
      </c>
      <c r="B2" s="148" t="s">
        <v>453</v>
      </c>
      <c r="C2" s="149" t="s">
        <v>454</v>
      </c>
      <c r="D2" s="148" t="s">
        <v>455</v>
      </c>
      <c r="E2" s="149" t="s">
        <v>456</v>
      </c>
      <c r="F2" s="149" t="s">
        <v>457</v>
      </c>
      <c r="G2" s="150" t="s">
        <v>458</v>
      </c>
      <c r="H2" s="150" t="s">
        <v>459</v>
      </c>
      <c r="I2" s="148" t="s">
        <v>460</v>
      </c>
      <c r="J2" s="148" t="s">
        <v>461</v>
      </c>
      <c r="K2" s="148" t="s">
        <v>462</v>
      </c>
      <c r="M2" s="122" t="s">
        <v>421</v>
      </c>
      <c r="N2" s="122" t="s">
        <v>422</v>
      </c>
      <c r="O2" s="122" t="s">
        <v>423</v>
      </c>
    </row>
    <row r="3" spans="1:15" x14ac:dyDescent="0.25">
      <c r="A3" s="151"/>
      <c r="B3" s="151"/>
      <c r="C3" s="149" t="s">
        <v>463</v>
      </c>
      <c r="D3" s="151"/>
      <c r="E3" s="149" t="s">
        <v>464</v>
      </c>
      <c r="F3" s="149" t="s">
        <v>465</v>
      </c>
      <c r="G3" s="152">
        <v>22100</v>
      </c>
      <c r="H3" s="152">
        <v>12000</v>
      </c>
      <c r="I3" s="151"/>
      <c r="J3" s="151"/>
      <c r="K3" s="151"/>
      <c r="M3" s="124" t="s">
        <v>424</v>
      </c>
      <c r="N3" s="125">
        <f>+SUM(F13,F38,F53)</f>
        <v>3933.4700000000003</v>
      </c>
      <c r="O3" s="126">
        <f>+SUM(G14,G39,G54)</f>
        <v>134440687</v>
      </c>
    </row>
    <row r="4" spans="1:15" x14ac:dyDescent="0.25">
      <c r="A4" s="153"/>
      <c r="B4" s="153"/>
      <c r="C4" s="153"/>
      <c r="D4" s="153"/>
      <c r="E4" s="154"/>
      <c r="F4" s="153"/>
      <c r="G4" s="155"/>
      <c r="H4" s="155"/>
      <c r="I4" s="153"/>
      <c r="J4" s="153"/>
      <c r="K4" s="153"/>
      <c r="M4" s="124" t="s">
        <v>425</v>
      </c>
      <c r="N4" s="125">
        <f>+SUM(F67,F81,F95,F110)</f>
        <v>3566.54</v>
      </c>
      <c r="O4" s="126">
        <f>+SUM(G68,G82,G96,G111)</f>
        <v>121835253.99999999</v>
      </c>
    </row>
    <row r="5" spans="1:15" x14ac:dyDescent="0.25">
      <c r="A5" s="156" t="s">
        <v>466</v>
      </c>
      <c r="B5" s="157" t="s">
        <v>467</v>
      </c>
      <c r="C5" s="158">
        <v>34084933.99999994</v>
      </c>
      <c r="D5" s="159" t="s">
        <v>468</v>
      </c>
      <c r="E5" s="160">
        <v>45293</v>
      </c>
      <c r="F5" s="161">
        <v>160.98999999999995</v>
      </c>
      <c r="G5" s="162">
        <f>+F5*$G$3</f>
        <v>3557878.9999999991</v>
      </c>
      <c r="H5" s="162">
        <f>+F5*$H$3</f>
        <v>1931879.9999999995</v>
      </c>
      <c r="I5" s="163" t="s">
        <v>469</v>
      </c>
      <c r="J5" s="164"/>
      <c r="K5" s="164"/>
      <c r="M5" s="124" t="s">
        <v>426</v>
      </c>
      <c r="N5" s="125">
        <f>+SUM(F124,F138,F152,F167)</f>
        <v>3401.34</v>
      </c>
      <c r="O5" s="126">
        <f>+SUM(G125,G139,G153,G168)</f>
        <v>116180814</v>
      </c>
    </row>
    <row r="6" spans="1:15" x14ac:dyDescent="0.25">
      <c r="A6" s="156"/>
      <c r="B6" s="157" t="s">
        <v>470</v>
      </c>
      <c r="C6" s="158">
        <v>34083605</v>
      </c>
      <c r="D6" s="159" t="s">
        <v>468</v>
      </c>
      <c r="E6" s="165">
        <v>45293</v>
      </c>
      <c r="F6" s="166">
        <v>-5.88</v>
      </c>
      <c r="G6" s="167">
        <f>+F6*$G$3*1</f>
        <v>-129948</v>
      </c>
      <c r="H6" s="162"/>
      <c r="I6" s="168" t="s">
        <v>469</v>
      </c>
      <c r="J6" s="169"/>
      <c r="K6" s="169" t="s">
        <v>471</v>
      </c>
      <c r="M6" s="124" t="s">
        <v>427</v>
      </c>
      <c r="N6" s="125">
        <f>+SUM(F181,F195,F209,F223,F237)</f>
        <v>4250.08</v>
      </c>
      <c r="O6" s="126">
        <f>+SUM(G182,G196,G210,G224,G238)</f>
        <v>145282688</v>
      </c>
    </row>
    <row r="7" spans="1:15" x14ac:dyDescent="0.25">
      <c r="A7" s="156" t="s">
        <v>472</v>
      </c>
      <c r="B7" s="170">
        <v>45317</v>
      </c>
      <c r="C7" s="158">
        <v>1328.9999999403954</v>
      </c>
      <c r="D7" s="159" t="s">
        <v>473</v>
      </c>
      <c r="E7" s="160">
        <v>45294</v>
      </c>
      <c r="F7" s="171">
        <v>182.16</v>
      </c>
      <c r="G7" s="162">
        <f t="shared" ref="G7:G12" si="0">+F7*$G$3</f>
        <v>4025736</v>
      </c>
      <c r="H7" s="162">
        <f t="shared" ref="H7:H12" si="1">+F7*$H$3</f>
        <v>2185920</v>
      </c>
      <c r="I7" s="163" t="s">
        <v>469</v>
      </c>
      <c r="J7" s="164"/>
      <c r="K7" s="164"/>
      <c r="M7" s="124" t="s">
        <v>428</v>
      </c>
      <c r="N7" s="125">
        <f>+SUM(F252,F266,F280,F294,F308)</f>
        <v>3323.3700000000003</v>
      </c>
      <c r="O7" s="126">
        <f>+SUM(G253,G267,G281,G295,G309)</f>
        <v>138566843</v>
      </c>
    </row>
    <row r="8" spans="1:15" x14ac:dyDescent="0.25">
      <c r="A8" s="172"/>
      <c r="B8" s="172"/>
      <c r="C8" s="172"/>
      <c r="D8" s="159" t="s">
        <v>474</v>
      </c>
      <c r="E8" s="160">
        <v>45295</v>
      </c>
      <c r="F8" s="161">
        <v>166.61999999999998</v>
      </c>
      <c r="G8" s="162">
        <f t="shared" si="0"/>
        <v>3682301.9999999995</v>
      </c>
      <c r="H8" s="162">
        <f t="shared" si="1"/>
        <v>1999439.9999999998</v>
      </c>
      <c r="I8" s="163" t="s">
        <v>469</v>
      </c>
      <c r="J8" s="164"/>
      <c r="K8" s="164"/>
      <c r="M8" s="124" t="s">
        <v>429</v>
      </c>
      <c r="N8" s="125">
        <f>+SUM(F322,F336,F350,F364,F378)</f>
        <v>3636.61</v>
      </c>
      <c r="O8" s="126">
        <f>+SUM(G323,G337,G351,G365,G379)</f>
        <v>130897851</v>
      </c>
    </row>
    <row r="9" spans="1:15" x14ac:dyDescent="0.25">
      <c r="A9" s="156"/>
      <c r="B9" s="170"/>
      <c r="C9" s="158"/>
      <c r="D9" s="159" t="s">
        <v>475</v>
      </c>
      <c r="E9" s="160">
        <v>45296</v>
      </c>
      <c r="F9" s="171">
        <v>160.78000000000003</v>
      </c>
      <c r="G9" s="162">
        <f t="shared" si="0"/>
        <v>3553238.0000000005</v>
      </c>
      <c r="H9" s="162">
        <f t="shared" si="1"/>
        <v>1929360.0000000005</v>
      </c>
      <c r="I9" s="163" t="s">
        <v>469</v>
      </c>
      <c r="J9" s="164"/>
      <c r="K9" s="164"/>
      <c r="M9" s="124" t="s">
        <v>430</v>
      </c>
      <c r="N9" s="125">
        <f>SUM(F389,F403,F417,F431,F445,F445)</f>
        <v>0</v>
      </c>
      <c r="O9" s="126">
        <f>SUM(G390,G404,G418,G432,G446)</f>
        <v>0</v>
      </c>
    </row>
    <row r="10" spans="1:15" x14ac:dyDescent="0.25">
      <c r="A10" s="156"/>
      <c r="B10" s="170"/>
      <c r="C10" s="158"/>
      <c r="D10" s="159" t="s">
        <v>476</v>
      </c>
      <c r="E10" s="160">
        <v>45297</v>
      </c>
      <c r="F10" s="171">
        <v>114.46</v>
      </c>
      <c r="G10" s="162">
        <f t="shared" si="0"/>
        <v>2529566</v>
      </c>
      <c r="H10" s="162">
        <f t="shared" si="1"/>
        <v>1373520</v>
      </c>
      <c r="I10" s="163" t="s">
        <v>469</v>
      </c>
      <c r="J10" s="164"/>
      <c r="K10" s="164"/>
      <c r="M10" s="124" t="s">
        <v>431</v>
      </c>
      <c r="N10" s="125">
        <f>SUM(F467,F481,F495,F509)</f>
        <v>0</v>
      </c>
      <c r="O10" s="126">
        <f>SUM(G468,G482,G496,G510)</f>
        <v>0</v>
      </c>
    </row>
    <row r="11" spans="1:15" x14ac:dyDescent="0.25">
      <c r="A11" s="156"/>
      <c r="B11" s="170"/>
      <c r="C11" s="158"/>
      <c r="D11" s="159" t="s">
        <v>477</v>
      </c>
      <c r="E11" s="160">
        <v>45299</v>
      </c>
      <c r="F11" s="161">
        <v>154.33000000000001</v>
      </c>
      <c r="G11" s="162">
        <f t="shared" si="0"/>
        <v>3410693.0000000005</v>
      </c>
      <c r="H11" s="162">
        <f t="shared" si="1"/>
        <v>1851960.0000000002</v>
      </c>
      <c r="I11" s="163" t="s">
        <v>469</v>
      </c>
      <c r="J11" s="164"/>
      <c r="K11" s="164" t="s">
        <v>471</v>
      </c>
      <c r="M11" s="124" t="s">
        <v>432</v>
      </c>
      <c r="N11" s="125">
        <f>SUM(F524,F538,F552)</f>
        <v>0</v>
      </c>
      <c r="O11" s="126">
        <f>SUM(H525,G539,G553)</f>
        <v>0</v>
      </c>
    </row>
    <row r="12" spans="1:15" x14ac:dyDescent="0.25">
      <c r="A12" s="173"/>
      <c r="B12" s="174"/>
      <c r="C12" s="175"/>
      <c r="D12" s="159" t="s">
        <v>468</v>
      </c>
      <c r="E12" s="160">
        <v>45300</v>
      </c>
      <c r="F12" s="171">
        <v>63.99</v>
      </c>
      <c r="G12" s="162">
        <f t="shared" si="0"/>
        <v>1414179</v>
      </c>
      <c r="H12" s="162">
        <f t="shared" si="1"/>
        <v>767880</v>
      </c>
      <c r="I12" s="163" t="s">
        <v>469</v>
      </c>
      <c r="J12" s="164"/>
      <c r="K12" s="164"/>
      <c r="M12" s="124" t="s">
        <v>433</v>
      </c>
      <c r="N12" s="125"/>
      <c r="O12" s="126"/>
    </row>
    <row r="13" spans="1:15" x14ac:dyDescent="0.25">
      <c r="A13" s="176"/>
      <c r="B13" s="177"/>
      <c r="C13" s="178">
        <f>+C6-G14</f>
        <v>0</v>
      </c>
      <c r="D13" s="177" t="s">
        <v>478</v>
      </c>
      <c r="E13" s="179"/>
      <c r="F13" s="180">
        <f>SUM(F5:F12)</f>
        <v>997.45000000000016</v>
      </c>
      <c r="G13" s="181">
        <f>SUM(G5:G12)</f>
        <v>22043645</v>
      </c>
      <c r="H13" s="181">
        <f>SUM(H5:H12)</f>
        <v>12039960</v>
      </c>
      <c r="I13" s="181"/>
      <c r="J13" s="181"/>
      <c r="K13" s="181"/>
      <c r="M13" s="124" t="s">
        <v>434</v>
      </c>
      <c r="N13" s="125"/>
      <c r="O13" s="126"/>
    </row>
    <row r="14" spans="1:15" x14ac:dyDescent="0.25">
      <c r="A14" s="177"/>
      <c r="B14" s="177"/>
      <c r="C14" s="177"/>
      <c r="D14" s="177"/>
      <c r="E14" s="182"/>
      <c r="F14" s="180">
        <f>+F13+5.88</f>
        <v>1003.3300000000002</v>
      </c>
      <c r="G14" s="183">
        <f>SUM(G13:H13)</f>
        <v>34083605</v>
      </c>
      <c r="H14" s="184"/>
      <c r="I14" s="185"/>
      <c r="J14" s="185"/>
      <c r="K14" s="181"/>
      <c r="M14" s="124" t="s">
        <v>435</v>
      </c>
      <c r="N14" s="127"/>
      <c r="O14" s="126"/>
    </row>
    <row r="15" spans="1:15" ht="19.5" x14ac:dyDescent="0.25">
      <c r="A15" s="145" t="s">
        <v>451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7"/>
      <c r="M15" s="128" t="s">
        <v>436</v>
      </c>
      <c r="N15" s="127"/>
      <c r="O15" s="127"/>
    </row>
    <row r="16" spans="1:15" ht="38.25" x14ac:dyDescent="0.3">
      <c r="A16" s="148" t="s">
        <v>452</v>
      </c>
      <c r="B16" s="148" t="s">
        <v>453</v>
      </c>
      <c r="C16" s="149" t="s">
        <v>454</v>
      </c>
      <c r="D16" s="186" t="s">
        <v>455</v>
      </c>
      <c r="E16" s="149" t="s">
        <v>456</v>
      </c>
      <c r="F16" s="149" t="s">
        <v>457</v>
      </c>
      <c r="G16" s="150" t="s">
        <v>458</v>
      </c>
      <c r="H16" s="150" t="s">
        <v>459</v>
      </c>
      <c r="I16" s="186" t="s">
        <v>460</v>
      </c>
      <c r="J16" s="186" t="s">
        <v>461</v>
      </c>
      <c r="K16" s="148" t="s">
        <v>462</v>
      </c>
      <c r="M16" s="129" t="s">
        <v>437</v>
      </c>
      <c r="N16" s="130">
        <f>+SUM(N3:N15)</f>
        <v>22111.41</v>
      </c>
      <c r="O16" s="131">
        <f>+SUM(O3:O15)</f>
        <v>787204137</v>
      </c>
    </row>
    <row r="17" spans="1:15" x14ac:dyDescent="0.25">
      <c r="A17" s="151"/>
      <c r="B17" s="151"/>
      <c r="C17" s="149" t="s">
        <v>463</v>
      </c>
      <c r="D17" s="186"/>
      <c r="E17" s="149" t="s">
        <v>464</v>
      </c>
      <c r="F17" s="149" t="s">
        <v>465</v>
      </c>
      <c r="G17" s="152">
        <v>22100</v>
      </c>
      <c r="H17" s="152">
        <v>12000</v>
      </c>
      <c r="I17" s="186"/>
      <c r="J17" s="186"/>
      <c r="K17" s="151"/>
    </row>
    <row r="18" spans="1:15" x14ac:dyDescent="0.25">
      <c r="A18" s="187" t="s">
        <v>479</v>
      </c>
      <c r="B18" s="187"/>
      <c r="C18" s="187"/>
      <c r="D18" s="188"/>
      <c r="E18" s="189"/>
      <c r="F18" s="188"/>
      <c r="G18" s="190"/>
      <c r="H18" s="190"/>
      <c r="I18" s="188"/>
      <c r="J18" s="188"/>
      <c r="K18" s="188"/>
      <c r="M18" s="133"/>
      <c r="N18" s="134"/>
      <c r="O18" s="134"/>
    </row>
    <row r="19" spans="1:15" x14ac:dyDescent="0.25">
      <c r="A19" s="191" t="s">
        <v>466</v>
      </c>
      <c r="B19" s="192" t="s">
        <v>480</v>
      </c>
      <c r="C19" s="193">
        <v>1535182000</v>
      </c>
      <c r="D19" s="194" t="s">
        <v>468</v>
      </c>
      <c r="E19" s="195">
        <v>45300</v>
      </c>
      <c r="F19" s="196">
        <v>91.74</v>
      </c>
      <c r="G19" s="197">
        <f>+F19*$G$3</f>
        <v>2027454</v>
      </c>
      <c r="H19" s="197">
        <f>+F19*$H$3</f>
        <v>1100880</v>
      </c>
      <c r="I19" s="198" t="s">
        <v>469</v>
      </c>
      <c r="J19" s="199"/>
      <c r="K19" s="199"/>
      <c r="M19" s="135" t="s">
        <v>438</v>
      </c>
      <c r="N19" s="136"/>
      <c r="O19" s="137">
        <v>34100</v>
      </c>
    </row>
    <row r="20" spans="1:15" x14ac:dyDescent="0.25">
      <c r="A20" s="156"/>
      <c r="B20" s="200">
        <v>2649</v>
      </c>
      <c r="C20" s="158">
        <v>68841040.999999985</v>
      </c>
      <c r="D20" s="159" t="s">
        <v>468</v>
      </c>
      <c r="E20" s="160">
        <v>45300</v>
      </c>
      <c r="F20" s="166">
        <v>-6.08</v>
      </c>
      <c r="G20" s="167">
        <f>+F20*$G$3*1</f>
        <v>-134368</v>
      </c>
      <c r="H20" s="201"/>
      <c r="I20" s="168" t="s">
        <v>469</v>
      </c>
      <c r="J20" s="169"/>
      <c r="K20" s="169" t="s">
        <v>471</v>
      </c>
      <c r="M20" s="138" t="s">
        <v>439</v>
      </c>
      <c r="N20" s="138" t="s">
        <v>422</v>
      </c>
      <c r="O20" s="138" t="s">
        <v>423</v>
      </c>
    </row>
    <row r="21" spans="1:15" x14ac:dyDescent="0.25">
      <c r="A21" s="156" t="s">
        <v>472</v>
      </c>
      <c r="B21" s="170">
        <v>45317</v>
      </c>
      <c r="C21" s="158">
        <v>1466340959</v>
      </c>
      <c r="D21" s="159" t="s">
        <v>473</v>
      </c>
      <c r="E21" s="160">
        <v>45301</v>
      </c>
      <c r="F21" s="171">
        <v>164.86999999999998</v>
      </c>
      <c r="G21" s="162">
        <f>+F21*$G$3</f>
        <v>3643626.9999999995</v>
      </c>
      <c r="H21" s="162">
        <f>+F21*$H$3</f>
        <v>1978439.9999999998</v>
      </c>
      <c r="I21" s="163" t="s">
        <v>469</v>
      </c>
      <c r="J21" s="164"/>
      <c r="K21" s="164"/>
      <c r="M21" s="139" t="s">
        <v>440</v>
      </c>
      <c r="N21" s="137">
        <v>369.48</v>
      </c>
      <c r="O21" s="140">
        <f>O19*N21</f>
        <v>12599268</v>
      </c>
    </row>
    <row r="22" spans="1:15" x14ac:dyDescent="0.25">
      <c r="A22" s="156"/>
      <c r="B22" s="170"/>
      <c r="C22" s="158"/>
      <c r="D22" s="159" t="s">
        <v>474</v>
      </c>
      <c r="E22" s="160">
        <v>45302</v>
      </c>
      <c r="F22" s="171">
        <v>80.34</v>
      </c>
      <c r="G22" s="162">
        <f t="shared" ref="G22:G37" si="2">+F22*$G$3</f>
        <v>1775514</v>
      </c>
      <c r="H22" s="162">
        <f t="shared" ref="H22:H27" si="3">+F22*$H$3</f>
        <v>964080</v>
      </c>
      <c r="I22" s="163" t="s">
        <v>469</v>
      </c>
      <c r="J22" s="164"/>
      <c r="K22" s="164"/>
      <c r="M22" s="139" t="s">
        <v>441</v>
      </c>
      <c r="N22" s="137">
        <v>414.37</v>
      </c>
      <c r="O22" s="140">
        <f>O19*N22</f>
        <v>14130017</v>
      </c>
    </row>
    <row r="23" spans="1:15" x14ac:dyDescent="0.25">
      <c r="A23" s="156"/>
      <c r="B23" s="170"/>
      <c r="C23" s="158"/>
      <c r="D23" s="159" t="s">
        <v>475</v>
      </c>
      <c r="E23" s="160">
        <v>45303</v>
      </c>
      <c r="F23" s="171">
        <v>134.35999999999999</v>
      </c>
      <c r="G23" s="162">
        <f t="shared" si="2"/>
        <v>2969355.9999999995</v>
      </c>
      <c r="H23" s="162">
        <f t="shared" si="3"/>
        <v>1612319.9999999998</v>
      </c>
      <c r="I23" s="163" t="s">
        <v>469</v>
      </c>
      <c r="J23" s="164"/>
      <c r="K23" s="164"/>
      <c r="M23" s="139" t="s">
        <v>442</v>
      </c>
      <c r="N23" s="137">
        <v>581.71</v>
      </c>
      <c r="O23" s="140">
        <f>O19*N23</f>
        <v>19836311</v>
      </c>
    </row>
    <row r="24" spans="1:15" x14ac:dyDescent="0.25">
      <c r="A24" s="156"/>
      <c r="B24" s="170"/>
      <c r="C24" s="158"/>
      <c r="D24" s="159" t="s">
        <v>476</v>
      </c>
      <c r="E24" s="160">
        <v>45304</v>
      </c>
      <c r="F24" s="171">
        <v>109.75999999999999</v>
      </c>
      <c r="G24" s="162">
        <f t="shared" si="2"/>
        <v>2425696</v>
      </c>
      <c r="H24" s="162">
        <f t="shared" si="3"/>
        <v>1317120</v>
      </c>
      <c r="I24" s="163" t="s">
        <v>469</v>
      </c>
      <c r="J24" s="169"/>
      <c r="K24" s="169"/>
      <c r="M24" s="139" t="s">
        <v>443</v>
      </c>
      <c r="N24" s="137"/>
      <c r="O24" s="140">
        <f t="shared" ref="O24:O25" si="4">O22*N24</f>
        <v>0</v>
      </c>
    </row>
    <row r="25" spans="1:15" ht="19.5" customHeight="1" x14ac:dyDescent="0.25">
      <c r="A25" s="173"/>
      <c r="B25" s="174"/>
      <c r="C25" s="175"/>
      <c r="D25" s="159" t="s">
        <v>481</v>
      </c>
      <c r="E25" s="163" t="s">
        <v>482</v>
      </c>
      <c r="F25" s="163" t="s">
        <v>482</v>
      </c>
      <c r="G25" s="163" t="s">
        <v>482</v>
      </c>
      <c r="H25" s="163" t="s">
        <v>482</v>
      </c>
      <c r="I25" s="163" t="s">
        <v>482</v>
      </c>
      <c r="J25" s="169"/>
      <c r="K25" s="169"/>
      <c r="M25" s="141" t="s">
        <v>444</v>
      </c>
      <c r="N25" s="137"/>
      <c r="O25" s="140">
        <f t="shared" si="4"/>
        <v>0</v>
      </c>
    </row>
    <row r="26" spans="1:15" x14ac:dyDescent="0.25">
      <c r="A26" s="156"/>
      <c r="B26" s="170"/>
      <c r="C26" s="158"/>
      <c r="D26" s="159" t="s">
        <v>477</v>
      </c>
      <c r="E26" s="160">
        <v>45306</v>
      </c>
      <c r="F26" s="171">
        <v>167.90000000000006</v>
      </c>
      <c r="G26" s="162">
        <f t="shared" si="2"/>
        <v>3710590.0000000014</v>
      </c>
      <c r="H26" s="162">
        <f t="shared" si="3"/>
        <v>2014800.0000000007</v>
      </c>
      <c r="I26" s="163" t="s">
        <v>469</v>
      </c>
      <c r="J26" s="169"/>
      <c r="K26" s="169"/>
      <c r="M26" s="139" t="s">
        <v>445</v>
      </c>
      <c r="N26" s="137">
        <f>SUM(N21:N25)</f>
        <v>1365.56</v>
      </c>
      <c r="O26" s="140"/>
    </row>
    <row r="27" spans="1:15" x14ac:dyDescent="0.25">
      <c r="A27" s="156"/>
      <c r="B27" s="170"/>
      <c r="C27" s="158"/>
      <c r="D27" s="159" t="s">
        <v>468</v>
      </c>
      <c r="E27" s="160">
        <v>45307</v>
      </c>
      <c r="F27" s="171">
        <v>166.02</v>
      </c>
      <c r="G27" s="162">
        <f t="shared" si="2"/>
        <v>3669042</v>
      </c>
      <c r="H27" s="162">
        <f t="shared" si="3"/>
        <v>1992240.0000000002</v>
      </c>
      <c r="I27" s="163" t="s">
        <v>469</v>
      </c>
      <c r="J27" s="164"/>
      <c r="K27" s="164"/>
      <c r="N27" s="142"/>
    </row>
    <row r="28" spans="1:15" x14ac:dyDescent="0.25">
      <c r="A28" s="173"/>
      <c r="B28" s="174"/>
      <c r="C28" s="175"/>
      <c r="D28" s="159" t="s">
        <v>468</v>
      </c>
      <c r="E28" s="160">
        <v>45307</v>
      </c>
      <c r="F28" s="166">
        <v>-3.07</v>
      </c>
      <c r="G28" s="167">
        <f>+F28*$G$3*1</f>
        <v>-67847</v>
      </c>
      <c r="H28" s="201"/>
      <c r="I28" s="168" t="s">
        <v>469</v>
      </c>
      <c r="J28" s="169"/>
      <c r="K28" s="169" t="s">
        <v>471</v>
      </c>
      <c r="N28" s="142"/>
    </row>
    <row r="29" spans="1:15" x14ac:dyDescent="0.25">
      <c r="A29" s="156"/>
      <c r="B29" s="170"/>
      <c r="C29" s="158"/>
      <c r="D29" s="159" t="s">
        <v>473</v>
      </c>
      <c r="E29" s="160">
        <v>45308</v>
      </c>
      <c r="F29" s="171">
        <v>169.89000000000001</v>
      </c>
      <c r="G29" s="162">
        <f t="shared" si="2"/>
        <v>3754569.0000000005</v>
      </c>
      <c r="H29" s="162">
        <f t="shared" ref="H29:H35" si="5">+F29*$H$3</f>
        <v>2038680.0000000002</v>
      </c>
      <c r="I29" s="163" t="s">
        <v>469</v>
      </c>
      <c r="J29" s="169"/>
      <c r="K29" s="169"/>
    </row>
    <row r="30" spans="1:15" x14ac:dyDescent="0.25">
      <c r="A30" s="156"/>
      <c r="B30" s="170"/>
      <c r="C30" s="158"/>
      <c r="D30" s="159" t="s">
        <v>474</v>
      </c>
      <c r="E30" s="160">
        <v>45309</v>
      </c>
      <c r="F30" s="171">
        <v>92.63</v>
      </c>
      <c r="G30" s="162">
        <f t="shared" si="2"/>
        <v>2047123</v>
      </c>
      <c r="H30" s="162">
        <f t="shared" si="5"/>
        <v>1111560</v>
      </c>
      <c r="I30" s="163" t="s">
        <v>469</v>
      </c>
      <c r="J30" s="164"/>
      <c r="K30" s="164"/>
      <c r="M30" s="138" t="s">
        <v>446</v>
      </c>
      <c r="N30" s="139"/>
      <c r="O30" s="139"/>
    </row>
    <row r="31" spans="1:15" x14ac:dyDescent="0.25">
      <c r="A31" s="173"/>
      <c r="B31" s="174"/>
      <c r="C31" s="175"/>
      <c r="D31" s="159" t="s">
        <v>475</v>
      </c>
      <c r="E31" s="160">
        <v>45310</v>
      </c>
      <c r="F31" s="171">
        <v>139.78000000000003</v>
      </c>
      <c r="G31" s="162">
        <f t="shared" si="2"/>
        <v>3089138.0000000005</v>
      </c>
      <c r="H31" s="162">
        <f t="shared" si="5"/>
        <v>1677360.0000000005</v>
      </c>
      <c r="I31" s="163" t="s">
        <v>469</v>
      </c>
      <c r="J31" s="169"/>
      <c r="K31" s="169"/>
      <c r="M31" s="138"/>
      <c r="N31" s="139"/>
      <c r="O31" s="137">
        <v>34100</v>
      </c>
    </row>
    <row r="32" spans="1:15" x14ac:dyDescent="0.25">
      <c r="A32" s="156"/>
      <c r="B32" s="170"/>
      <c r="C32" s="158"/>
      <c r="D32" s="159" t="s">
        <v>476</v>
      </c>
      <c r="E32" s="160">
        <v>45311</v>
      </c>
      <c r="F32" s="171">
        <v>106.86999999999999</v>
      </c>
      <c r="G32" s="162">
        <f t="shared" si="2"/>
        <v>2361827</v>
      </c>
      <c r="H32" s="162">
        <f t="shared" si="5"/>
        <v>1282440</v>
      </c>
      <c r="I32" s="163" t="s">
        <v>469</v>
      </c>
      <c r="J32" s="169"/>
      <c r="K32" s="169"/>
      <c r="M32" s="138" t="s">
        <v>447</v>
      </c>
      <c r="N32" s="138" t="s">
        <v>422</v>
      </c>
      <c r="O32" s="138" t="s">
        <v>423</v>
      </c>
    </row>
    <row r="33" spans="1:15" x14ac:dyDescent="0.25">
      <c r="A33" s="156"/>
      <c r="B33" s="170"/>
      <c r="C33" s="158"/>
      <c r="D33" s="159" t="s">
        <v>481</v>
      </c>
      <c r="E33" s="160">
        <v>45312</v>
      </c>
      <c r="F33" s="171">
        <v>119.30999999999999</v>
      </c>
      <c r="G33" s="162">
        <f t="shared" si="2"/>
        <v>2636750.9999999995</v>
      </c>
      <c r="H33" s="162">
        <f t="shared" si="5"/>
        <v>1431719.9999999998</v>
      </c>
      <c r="I33" s="163" t="s">
        <v>483</v>
      </c>
      <c r="J33" s="164"/>
      <c r="K33" s="164"/>
      <c r="M33" s="139" t="s">
        <v>448</v>
      </c>
      <c r="N33" s="143">
        <v>30.470000000000002</v>
      </c>
      <c r="O33" s="140">
        <f>O31*N33</f>
        <v>1039027.0000000001</v>
      </c>
    </row>
    <row r="34" spans="1:15" x14ac:dyDescent="0.25">
      <c r="A34" s="173"/>
      <c r="B34" s="174"/>
      <c r="C34" s="175"/>
      <c r="D34" s="159" t="s">
        <v>477</v>
      </c>
      <c r="E34" s="160">
        <v>45313</v>
      </c>
      <c r="F34" s="171">
        <v>147.57</v>
      </c>
      <c r="G34" s="162">
        <f t="shared" si="2"/>
        <v>3261297</v>
      </c>
      <c r="H34" s="162">
        <f t="shared" si="5"/>
        <v>1770840</v>
      </c>
      <c r="I34" s="163" t="s">
        <v>469</v>
      </c>
      <c r="J34" s="164"/>
      <c r="K34" s="164"/>
      <c r="M34" s="139" t="s">
        <v>449</v>
      </c>
      <c r="N34" s="143">
        <v>20.270000000000003</v>
      </c>
      <c r="O34" s="140">
        <f>O31*N34</f>
        <v>691207.00000000012</v>
      </c>
    </row>
    <row r="35" spans="1:15" x14ac:dyDescent="0.25">
      <c r="A35" s="173"/>
      <c r="B35" s="174"/>
      <c r="C35" s="175"/>
      <c r="D35" s="159" t="s">
        <v>468</v>
      </c>
      <c r="E35" s="160">
        <v>45314</v>
      </c>
      <c r="F35" s="171">
        <v>165.90000000000003</v>
      </c>
      <c r="G35" s="162">
        <f t="shared" si="2"/>
        <v>3666390.0000000009</v>
      </c>
      <c r="H35" s="162">
        <f t="shared" si="5"/>
        <v>1990800.0000000005</v>
      </c>
      <c r="I35" s="163" t="s">
        <v>469</v>
      </c>
      <c r="J35" s="169"/>
      <c r="K35" s="169"/>
      <c r="M35" s="139" t="s">
        <v>450</v>
      </c>
      <c r="N35" s="144">
        <v>48.180000000000007</v>
      </c>
      <c r="O35" s="140">
        <f t="shared" ref="O35" si="6">O33*N35</f>
        <v>50060320.860000014</v>
      </c>
    </row>
    <row r="36" spans="1:15" x14ac:dyDescent="0.25">
      <c r="A36" s="173"/>
      <c r="B36" s="174"/>
      <c r="C36" s="175"/>
      <c r="D36" s="159" t="s">
        <v>468</v>
      </c>
      <c r="E36" s="160">
        <v>45314</v>
      </c>
      <c r="F36" s="166">
        <v>-7.3</v>
      </c>
      <c r="G36" s="167">
        <f>+F36*$G$3*1</f>
        <v>-161330</v>
      </c>
      <c r="H36" s="201"/>
      <c r="I36" s="168" t="s">
        <v>469</v>
      </c>
      <c r="J36" s="169"/>
      <c r="K36" s="169" t="s">
        <v>471</v>
      </c>
      <c r="M36" s="139" t="s">
        <v>427</v>
      </c>
      <c r="N36" s="144">
        <v>7.13</v>
      </c>
      <c r="O36" s="140">
        <f>O31*N36</f>
        <v>243133</v>
      </c>
    </row>
    <row r="37" spans="1:15" x14ac:dyDescent="0.25">
      <c r="A37" s="173"/>
      <c r="B37" s="174"/>
      <c r="C37" s="175"/>
      <c r="D37" s="159" t="s">
        <v>473</v>
      </c>
      <c r="E37" s="160">
        <v>45315</v>
      </c>
      <c r="F37" s="171">
        <v>172.52</v>
      </c>
      <c r="G37" s="162">
        <f t="shared" si="2"/>
        <v>3812692</v>
      </c>
      <c r="H37" s="162">
        <f t="shared" ref="H37" si="7">+F37*$H$3</f>
        <v>2070240.0000000002</v>
      </c>
      <c r="I37" s="163" t="s">
        <v>469</v>
      </c>
      <c r="J37" s="169"/>
      <c r="K37" s="169"/>
      <c r="M37" s="139" t="s">
        <v>428</v>
      </c>
      <c r="N37" s="144">
        <v>49.51</v>
      </c>
      <c r="O37" s="140">
        <f>O31*N37</f>
        <v>1688291</v>
      </c>
    </row>
    <row r="38" spans="1:15" x14ac:dyDescent="0.25">
      <c r="A38" s="176"/>
      <c r="B38" s="177"/>
      <c r="C38" s="178">
        <f>+C20-G39</f>
        <v>0</v>
      </c>
      <c r="D38" s="177" t="s">
        <v>478</v>
      </c>
      <c r="E38" s="179"/>
      <c r="F38" s="180">
        <f>SUM(F19:F37)</f>
        <v>2013.01</v>
      </c>
      <c r="G38" s="181">
        <f>SUM(G19:G37)</f>
        <v>44487521</v>
      </c>
      <c r="H38" s="181">
        <f>SUM(H19:H37)</f>
        <v>24353520</v>
      </c>
      <c r="I38" s="181"/>
      <c r="J38" s="181"/>
      <c r="K38" s="181"/>
      <c r="M38" s="139" t="s">
        <v>429</v>
      </c>
      <c r="N38" s="144">
        <v>28.32</v>
      </c>
      <c r="O38" s="140">
        <f>O31*N38</f>
        <v>965712</v>
      </c>
    </row>
    <row r="39" spans="1:15" x14ac:dyDescent="0.25">
      <c r="A39" s="177"/>
      <c r="B39" s="177"/>
      <c r="C39" s="177"/>
      <c r="D39" s="177"/>
      <c r="E39" s="182"/>
      <c r="F39" s="180">
        <f>+F38+6.08+3.07+7.3</f>
        <v>2029.4599999999998</v>
      </c>
      <c r="G39" s="183">
        <f>SUM(G38:H38)</f>
        <v>68841041</v>
      </c>
      <c r="H39" s="184"/>
      <c r="I39" s="185"/>
      <c r="J39" s="185"/>
      <c r="K39" s="181"/>
      <c r="M39" s="139" t="s">
        <v>430</v>
      </c>
      <c r="N39" s="144"/>
      <c r="O39" s="140"/>
    </row>
    <row r="40" spans="1:15" ht="19.5" x14ac:dyDescent="0.25">
      <c r="A40" s="145" t="s">
        <v>451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7"/>
      <c r="M40" s="139" t="s">
        <v>431</v>
      </c>
      <c r="N40" s="139"/>
      <c r="O40" s="140"/>
    </row>
    <row r="41" spans="1:15" ht="38.25" x14ac:dyDescent="0.25">
      <c r="A41" s="148" t="s">
        <v>452</v>
      </c>
      <c r="B41" s="148" t="s">
        <v>453</v>
      </c>
      <c r="C41" s="149" t="s">
        <v>454</v>
      </c>
      <c r="D41" s="148" t="s">
        <v>455</v>
      </c>
      <c r="E41" s="149" t="s">
        <v>456</v>
      </c>
      <c r="F41" s="149" t="s">
        <v>457</v>
      </c>
      <c r="G41" s="150" t="s">
        <v>458</v>
      </c>
      <c r="H41" s="150" t="s">
        <v>459</v>
      </c>
      <c r="I41" s="148" t="s">
        <v>460</v>
      </c>
      <c r="J41" s="148" t="s">
        <v>461</v>
      </c>
      <c r="K41" s="148" t="s">
        <v>462</v>
      </c>
      <c r="M41" s="139" t="s">
        <v>432</v>
      </c>
      <c r="N41" s="139"/>
      <c r="O41" s="140">
        <f>O31*N41</f>
        <v>0</v>
      </c>
    </row>
    <row r="42" spans="1:15" x14ac:dyDescent="0.25">
      <c r="A42" s="151"/>
      <c r="B42" s="151"/>
      <c r="C42" s="149" t="s">
        <v>463</v>
      </c>
      <c r="D42" s="151"/>
      <c r="E42" s="149" t="s">
        <v>464</v>
      </c>
      <c r="F42" s="149" t="s">
        <v>465</v>
      </c>
      <c r="G42" s="152">
        <v>22100</v>
      </c>
      <c r="H42" s="152">
        <v>12000</v>
      </c>
      <c r="I42" s="151"/>
      <c r="J42" s="151"/>
      <c r="K42" s="151"/>
      <c r="M42" s="139" t="s">
        <v>433</v>
      </c>
      <c r="N42" s="139"/>
      <c r="O42" s="140">
        <f>O31*N42</f>
        <v>0</v>
      </c>
    </row>
    <row r="43" spans="1:15" x14ac:dyDescent="0.25">
      <c r="A43" s="153"/>
      <c r="B43" s="153"/>
      <c r="C43" s="153"/>
      <c r="D43" s="153"/>
      <c r="E43" s="154"/>
      <c r="F43" s="153"/>
      <c r="G43" s="155"/>
      <c r="H43" s="155"/>
      <c r="I43" s="153"/>
      <c r="J43" s="153"/>
      <c r="K43" s="153"/>
      <c r="M43" s="139" t="s">
        <v>434</v>
      </c>
      <c r="N43" s="139"/>
      <c r="O43" s="140">
        <f>O31*N43</f>
        <v>0</v>
      </c>
    </row>
    <row r="44" spans="1:15" x14ac:dyDescent="0.25">
      <c r="A44" s="156" t="s">
        <v>466</v>
      </c>
      <c r="B44" s="157" t="s">
        <v>480</v>
      </c>
      <c r="C44" s="158">
        <v>1466340959</v>
      </c>
      <c r="D44" s="159" t="s">
        <v>474</v>
      </c>
      <c r="E44" s="160">
        <v>45316</v>
      </c>
      <c r="F44" s="202">
        <v>107.01</v>
      </c>
      <c r="G44" s="162">
        <f t="shared" ref="G44:G51" si="8">+F44*$G$3</f>
        <v>2364921</v>
      </c>
      <c r="H44" s="162">
        <f t="shared" ref="H44:H49" si="9">+F44*$H$3</f>
        <v>1284120</v>
      </c>
      <c r="I44" s="163" t="s">
        <v>469</v>
      </c>
      <c r="J44" s="164"/>
      <c r="K44" s="164"/>
      <c r="M44" s="139" t="s">
        <v>435</v>
      </c>
      <c r="N44" s="139"/>
      <c r="O44" s="140">
        <f>O31*N44</f>
        <v>0</v>
      </c>
    </row>
    <row r="45" spans="1:15" x14ac:dyDescent="0.25">
      <c r="A45" s="156"/>
      <c r="B45" s="157" t="s">
        <v>484</v>
      </c>
      <c r="C45" s="158">
        <v>31516041.000000007</v>
      </c>
      <c r="D45" s="159" t="s">
        <v>475</v>
      </c>
      <c r="E45" s="160">
        <v>45317</v>
      </c>
      <c r="F45" s="203">
        <v>134.80000000000004</v>
      </c>
      <c r="G45" s="162">
        <f t="shared" si="8"/>
        <v>2979080.0000000009</v>
      </c>
      <c r="H45" s="162">
        <f t="shared" si="9"/>
        <v>1617600.0000000005</v>
      </c>
      <c r="I45" s="168" t="s">
        <v>469</v>
      </c>
      <c r="J45" s="169"/>
      <c r="K45" s="169" t="s">
        <v>471</v>
      </c>
      <c r="M45" s="139" t="s">
        <v>445</v>
      </c>
      <c r="N45" s="137">
        <f>SUM(N33:N44)</f>
        <v>183.88</v>
      </c>
      <c r="O45" s="140">
        <f>O31*N45</f>
        <v>6270308</v>
      </c>
    </row>
    <row r="46" spans="1:15" x14ac:dyDescent="0.25">
      <c r="A46" s="156" t="s">
        <v>472</v>
      </c>
      <c r="B46" s="170">
        <v>45322</v>
      </c>
      <c r="C46" s="158">
        <v>1434824918</v>
      </c>
      <c r="D46" s="159" t="s">
        <v>476</v>
      </c>
      <c r="E46" s="160">
        <v>45318</v>
      </c>
      <c r="F46" s="202">
        <v>107.24</v>
      </c>
      <c r="G46" s="162">
        <f t="shared" si="8"/>
        <v>2370004</v>
      </c>
      <c r="H46" s="162">
        <f t="shared" si="9"/>
        <v>1286880</v>
      </c>
      <c r="I46" s="163" t="s">
        <v>469</v>
      </c>
      <c r="J46" s="164"/>
      <c r="K46" s="164"/>
    </row>
    <row r="47" spans="1:15" x14ac:dyDescent="0.25">
      <c r="A47" s="172"/>
      <c r="B47" s="172"/>
      <c r="C47" s="172"/>
      <c r="D47" s="159" t="s">
        <v>481</v>
      </c>
      <c r="E47" s="160">
        <v>45319</v>
      </c>
      <c r="F47" s="203">
        <v>96.449999999999974</v>
      </c>
      <c r="G47" s="162">
        <f t="shared" si="8"/>
        <v>2131544.9999999995</v>
      </c>
      <c r="H47" s="162">
        <f t="shared" si="9"/>
        <v>1157399.9999999998</v>
      </c>
      <c r="I47" s="163" t="s">
        <v>469</v>
      </c>
      <c r="J47" s="164"/>
      <c r="K47" s="164"/>
    </row>
    <row r="48" spans="1:15" x14ac:dyDescent="0.25">
      <c r="A48" s="156"/>
      <c r="B48" s="170"/>
      <c r="C48" s="158"/>
      <c r="D48" s="159" t="s">
        <v>477</v>
      </c>
      <c r="E48" s="160">
        <v>45320</v>
      </c>
      <c r="F48" s="203">
        <v>156.19999999999999</v>
      </c>
      <c r="G48" s="162">
        <f t="shared" si="8"/>
        <v>3452019.9999999995</v>
      </c>
      <c r="H48" s="162">
        <f t="shared" si="9"/>
        <v>1874399.9999999998</v>
      </c>
      <c r="I48" s="163" t="s">
        <v>469</v>
      </c>
      <c r="J48" s="164"/>
      <c r="K48" s="164"/>
    </row>
    <row r="49" spans="1:11" x14ac:dyDescent="0.25">
      <c r="A49" s="156"/>
      <c r="B49" s="170"/>
      <c r="C49" s="158"/>
      <c r="D49" s="159" t="s">
        <v>468</v>
      </c>
      <c r="E49" s="160">
        <v>45321</v>
      </c>
      <c r="F49" s="202">
        <v>158.71</v>
      </c>
      <c r="G49" s="162">
        <f t="shared" si="8"/>
        <v>3507491</v>
      </c>
      <c r="H49" s="162">
        <f t="shared" si="9"/>
        <v>1904520</v>
      </c>
      <c r="I49" s="163" t="s">
        <v>469</v>
      </c>
      <c r="J49" s="164"/>
      <c r="K49" s="164"/>
    </row>
    <row r="50" spans="1:11" x14ac:dyDescent="0.25">
      <c r="A50" s="156"/>
      <c r="B50" s="170"/>
      <c r="C50" s="158"/>
      <c r="D50" s="159" t="s">
        <v>468</v>
      </c>
      <c r="E50" s="204">
        <v>45321</v>
      </c>
      <c r="F50" s="166">
        <v>-3.45</v>
      </c>
      <c r="G50" s="167">
        <f>+F50*$G$3*1</f>
        <v>-76245</v>
      </c>
      <c r="H50" s="201"/>
      <c r="I50" s="168" t="s">
        <v>469</v>
      </c>
      <c r="J50" s="169"/>
      <c r="K50" s="169" t="s">
        <v>471</v>
      </c>
    </row>
    <row r="51" spans="1:11" x14ac:dyDescent="0.25">
      <c r="A51" s="173"/>
      <c r="B51" s="174"/>
      <c r="C51" s="175"/>
      <c r="D51" s="159" t="s">
        <v>485</v>
      </c>
      <c r="E51" s="160">
        <v>45322</v>
      </c>
      <c r="F51" s="203">
        <v>167.16</v>
      </c>
      <c r="G51" s="162">
        <f t="shared" si="8"/>
        <v>3694236</v>
      </c>
      <c r="H51" s="162">
        <f t="shared" ref="H51" si="10">+F51*$H$3</f>
        <v>2005920</v>
      </c>
      <c r="I51" s="163" t="s">
        <v>469</v>
      </c>
      <c r="J51" s="164"/>
      <c r="K51" s="164"/>
    </row>
    <row r="52" spans="1:11" x14ac:dyDescent="0.25">
      <c r="A52" s="173"/>
      <c r="B52" s="174"/>
      <c r="C52" s="175"/>
      <c r="D52" s="205" t="s">
        <v>468</v>
      </c>
      <c r="E52" s="206">
        <v>45322</v>
      </c>
      <c r="F52" s="207">
        <v>-1.1100000000000001</v>
      </c>
      <c r="G52" s="208">
        <f>+F52*$G$3*1</f>
        <v>-24531.000000000004</v>
      </c>
      <c r="H52" s="208">
        <f>+F52*$H$3*1</f>
        <v>-13320.000000000002</v>
      </c>
      <c r="I52" s="163" t="s">
        <v>469</v>
      </c>
      <c r="J52" s="164"/>
      <c r="K52" s="164"/>
    </row>
    <row r="53" spans="1:11" x14ac:dyDescent="0.25">
      <c r="A53" s="176"/>
      <c r="B53" s="177"/>
      <c r="C53" s="178">
        <f>+C45-G54</f>
        <v>0</v>
      </c>
      <c r="D53" s="177" t="s">
        <v>478</v>
      </c>
      <c r="E53" s="179">
        <v>45322</v>
      </c>
      <c r="F53" s="180">
        <f>SUM(F44:F52)</f>
        <v>923.01</v>
      </c>
      <c r="G53" s="181">
        <f>SUM(G44:G52)</f>
        <v>20398521</v>
      </c>
      <c r="H53" s="181">
        <f>SUM(H44:H52)</f>
        <v>11117520</v>
      </c>
      <c r="I53" s="181"/>
      <c r="J53" s="181"/>
      <c r="K53" s="181"/>
    </row>
    <row r="54" spans="1:11" x14ac:dyDescent="0.25">
      <c r="A54" s="177"/>
      <c r="B54" s="177"/>
      <c r="C54" s="177"/>
      <c r="D54" s="177"/>
      <c r="E54" s="182"/>
      <c r="F54" s="180">
        <f>+F53+(3.45*-1)</f>
        <v>919.56</v>
      </c>
      <c r="G54" s="209">
        <f>SUM(G53:H53)</f>
        <v>31516041</v>
      </c>
      <c r="H54" s="210"/>
      <c r="I54" s="185"/>
      <c r="J54" s="185"/>
      <c r="K54" s="181"/>
    </row>
    <row r="55" spans="1:11" ht="19.5" x14ac:dyDescent="0.25">
      <c r="A55" s="145" t="s">
        <v>451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7"/>
    </row>
    <row r="56" spans="1:11" ht="38.25" x14ac:dyDescent="0.25">
      <c r="A56" s="148" t="s">
        <v>452</v>
      </c>
      <c r="B56" s="148" t="s">
        <v>453</v>
      </c>
      <c r="C56" s="149" t="s">
        <v>454</v>
      </c>
      <c r="D56" s="148" t="s">
        <v>455</v>
      </c>
      <c r="E56" s="149" t="s">
        <v>456</v>
      </c>
      <c r="F56" s="149" t="s">
        <v>457</v>
      </c>
      <c r="G56" s="150" t="s">
        <v>458</v>
      </c>
      <c r="H56" s="150" t="s">
        <v>459</v>
      </c>
      <c r="I56" s="148" t="s">
        <v>460</v>
      </c>
      <c r="J56" s="148" t="s">
        <v>461</v>
      </c>
      <c r="K56" s="148" t="s">
        <v>462</v>
      </c>
    </row>
    <row r="57" spans="1:11" x14ac:dyDescent="0.25">
      <c r="A57" s="151"/>
      <c r="B57" s="151"/>
      <c r="C57" s="149" t="s">
        <v>463</v>
      </c>
      <c r="D57" s="151"/>
      <c r="E57" s="149" t="s">
        <v>464</v>
      </c>
      <c r="F57" s="149" t="s">
        <v>465</v>
      </c>
      <c r="G57" s="152">
        <v>22100</v>
      </c>
      <c r="H57" s="152">
        <v>12000</v>
      </c>
      <c r="I57" s="151"/>
      <c r="J57" s="151"/>
      <c r="K57" s="151"/>
    </row>
    <row r="58" spans="1:11" x14ac:dyDescent="0.25">
      <c r="A58" s="153"/>
      <c r="B58" s="153"/>
      <c r="C58" s="153"/>
      <c r="D58" s="153"/>
      <c r="E58" s="154"/>
      <c r="F58" s="153"/>
      <c r="G58" s="155"/>
      <c r="H58" s="155"/>
      <c r="I58" s="153"/>
      <c r="J58" s="153"/>
      <c r="K58" s="153"/>
    </row>
    <row r="59" spans="1:11" x14ac:dyDescent="0.25">
      <c r="A59" s="156" t="s">
        <v>466</v>
      </c>
      <c r="B59" s="157" t="s">
        <v>480</v>
      </c>
      <c r="C59" s="158">
        <v>1434824918</v>
      </c>
      <c r="D59" s="159" t="s">
        <v>474</v>
      </c>
      <c r="E59" s="160">
        <v>45323</v>
      </c>
      <c r="F59" s="202">
        <v>81.529999999999987</v>
      </c>
      <c r="G59" s="162">
        <f t="shared" ref="G59:G64" si="11">+F59*$G$3</f>
        <v>1801812.9999999998</v>
      </c>
      <c r="H59" s="162">
        <f t="shared" ref="H59:H66" si="12">+F59*$H$3</f>
        <v>978359.99999999988</v>
      </c>
      <c r="I59" s="163" t="s">
        <v>469</v>
      </c>
      <c r="J59" s="164"/>
      <c r="K59" s="164"/>
    </row>
    <row r="60" spans="1:11" x14ac:dyDescent="0.25">
      <c r="A60" s="156"/>
      <c r="B60" s="157" t="s">
        <v>486</v>
      </c>
      <c r="C60" s="158">
        <v>28445206.000000007</v>
      </c>
      <c r="D60" s="159" t="s">
        <v>475</v>
      </c>
      <c r="E60" s="160">
        <v>45324</v>
      </c>
      <c r="F60" s="203">
        <v>140.71</v>
      </c>
      <c r="G60" s="162">
        <f t="shared" si="11"/>
        <v>3109691</v>
      </c>
      <c r="H60" s="162">
        <f t="shared" si="12"/>
        <v>1688520</v>
      </c>
      <c r="I60" s="163" t="s">
        <v>469</v>
      </c>
      <c r="J60" s="169"/>
      <c r="K60" s="169"/>
    </row>
    <row r="61" spans="1:11" x14ac:dyDescent="0.25">
      <c r="A61" s="156" t="s">
        <v>472</v>
      </c>
      <c r="B61" s="170">
        <v>45336</v>
      </c>
      <c r="C61" s="158">
        <f>C59-C60</f>
        <v>1406379712</v>
      </c>
      <c r="D61" s="159" t="s">
        <v>476</v>
      </c>
      <c r="E61" s="160">
        <v>45325</v>
      </c>
      <c r="F61" s="202">
        <v>110.72999999999999</v>
      </c>
      <c r="G61" s="162">
        <f t="shared" si="11"/>
        <v>2447133</v>
      </c>
      <c r="H61" s="162">
        <f t="shared" si="12"/>
        <v>1328759.9999999998</v>
      </c>
      <c r="I61" s="163" t="s">
        <v>469</v>
      </c>
      <c r="J61" s="164"/>
      <c r="K61" s="164"/>
    </row>
    <row r="62" spans="1:11" x14ac:dyDescent="0.25">
      <c r="A62" s="172"/>
      <c r="B62" s="172"/>
      <c r="C62" s="172"/>
      <c r="D62" s="159" t="s">
        <v>481</v>
      </c>
      <c r="E62" s="160">
        <v>45326</v>
      </c>
      <c r="F62" s="203">
        <v>9.7100000000000009</v>
      </c>
      <c r="G62" s="162">
        <f t="shared" si="11"/>
        <v>214591.00000000003</v>
      </c>
      <c r="H62" s="162">
        <f t="shared" si="12"/>
        <v>116520.00000000001</v>
      </c>
      <c r="I62" s="163" t="s">
        <v>469</v>
      </c>
      <c r="J62" s="164"/>
      <c r="K62" s="164"/>
    </row>
    <row r="63" spans="1:11" x14ac:dyDescent="0.25">
      <c r="A63" s="156"/>
      <c r="B63" s="170"/>
      <c r="C63" s="158"/>
      <c r="D63" s="159" t="s">
        <v>477</v>
      </c>
      <c r="E63" s="160">
        <v>45327</v>
      </c>
      <c r="F63" s="203">
        <v>159.74</v>
      </c>
      <c r="G63" s="162">
        <f t="shared" si="11"/>
        <v>3530254</v>
      </c>
      <c r="H63" s="162">
        <f t="shared" si="12"/>
        <v>1916880</v>
      </c>
      <c r="I63" s="163" t="s">
        <v>469</v>
      </c>
      <c r="J63" s="164"/>
      <c r="K63" s="164"/>
    </row>
    <row r="64" spans="1:11" x14ac:dyDescent="0.25">
      <c r="A64" s="156"/>
      <c r="B64" s="170"/>
      <c r="C64" s="158"/>
      <c r="D64" s="159" t="s">
        <v>468</v>
      </c>
      <c r="E64" s="160">
        <v>45328</v>
      </c>
      <c r="F64" s="202">
        <v>171.93</v>
      </c>
      <c r="G64" s="162">
        <f t="shared" si="11"/>
        <v>3799653</v>
      </c>
      <c r="H64" s="162">
        <f t="shared" si="12"/>
        <v>2063160</v>
      </c>
      <c r="I64" s="163" t="s">
        <v>469</v>
      </c>
      <c r="J64" s="164"/>
      <c r="K64" s="164"/>
    </row>
    <row r="65" spans="1:11" x14ac:dyDescent="0.25">
      <c r="A65" s="156"/>
      <c r="B65" s="170"/>
      <c r="C65" s="158"/>
      <c r="D65" s="159" t="s">
        <v>468</v>
      </c>
      <c r="E65" s="204">
        <v>45328</v>
      </c>
      <c r="F65" s="166">
        <v>-4.8600000000000003</v>
      </c>
      <c r="G65" s="167">
        <f>+F65*$G$3*1</f>
        <v>-107406</v>
      </c>
      <c r="H65" s="162"/>
      <c r="I65" s="168" t="s">
        <v>469</v>
      </c>
      <c r="J65" s="169"/>
      <c r="K65" s="169" t="s">
        <v>471</v>
      </c>
    </row>
    <row r="66" spans="1:11" x14ac:dyDescent="0.25">
      <c r="A66" s="173"/>
      <c r="B66" s="174"/>
      <c r="C66" s="175"/>
      <c r="D66" s="159" t="s">
        <v>485</v>
      </c>
      <c r="E66" s="160">
        <v>45329</v>
      </c>
      <c r="F66" s="203">
        <v>162.97</v>
      </c>
      <c r="G66" s="162">
        <v>3601637</v>
      </c>
      <c r="H66" s="162">
        <f t="shared" si="12"/>
        <v>1955640</v>
      </c>
      <c r="I66" s="163" t="s">
        <v>469</v>
      </c>
      <c r="J66" s="164"/>
      <c r="K66" s="164"/>
    </row>
    <row r="67" spans="1:11" x14ac:dyDescent="0.25">
      <c r="A67" s="176"/>
      <c r="B67" s="177"/>
      <c r="C67" s="178">
        <f>+C60-G68</f>
        <v>0</v>
      </c>
      <c r="D67" s="177" t="s">
        <v>478</v>
      </c>
      <c r="E67" s="179"/>
      <c r="F67" s="180">
        <f>SUM(F59:F66)</f>
        <v>832.46</v>
      </c>
      <c r="G67" s="181">
        <f>SUM(G59:G66)</f>
        <v>18397366</v>
      </c>
      <c r="H67" s="181">
        <f>SUM(H59:H66)</f>
        <v>10047840</v>
      </c>
      <c r="I67" s="181"/>
      <c r="J67" s="181"/>
      <c r="K67" s="181"/>
    </row>
    <row r="68" spans="1:11" x14ac:dyDescent="0.25">
      <c r="A68" s="177"/>
      <c r="B68" s="177"/>
      <c r="C68" s="177"/>
      <c r="D68" s="177"/>
      <c r="E68" s="182"/>
      <c r="F68" s="180">
        <f>+F67+(F65*-1)</f>
        <v>837.32</v>
      </c>
      <c r="G68" s="209">
        <f>SUM(G67:H67)</f>
        <v>28445206</v>
      </c>
      <c r="H68" s="210"/>
      <c r="I68" s="185"/>
      <c r="J68" s="185"/>
      <c r="K68" s="181"/>
    </row>
    <row r="69" spans="1:11" ht="19.5" x14ac:dyDescent="0.25">
      <c r="A69" s="145" t="s">
        <v>451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7"/>
    </row>
    <row r="70" spans="1:11" ht="38.25" x14ac:dyDescent="0.25">
      <c r="A70" s="148" t="s">
        <v>452</v>
      </c>
      <c r="B70" s="148" t="s">
        <v>453</v>
      </c>
      <c r="C70" s="149" t="s">
        <v>454</v>
      </c>
      <c r="D70" s="148" t="s">
        <v>455</v>
      </c>
      <c r="E70" s="149" t="s">
        <v>456</v>
      </c>
      <c r="F70" s="149" t="s">
        <v>457</v>
      </c>
      <c r="G70" s="150" t="s">
        <v>458</v>
      </c>
      <c r="H70" s="150" t="s">
        <v>459</v>
      </c>
      <c r="I70" s="148" t="s">
        <v>460</v>
      </c>
      <c r="J70" s="148" t="s">
        <v>461</v>
      </c>
      <c r="K70" s="148" t="s">
        <v>462</v>
      </c>
    </row>
    <row r="71" spans="1:11" x14ac:dyDescent="0.25">
      <c r="A71" s="151"/>
      <c r="B71" s="151"/>
      <c r="C71" s="149" t="s">
        <v>463</v>
      </c>
      <c r="D71" s="151"/>
      <c r="E71" s="149" t="s">
        <v>464</v>
      </c>
      <c r="F71" s="149" t="s">
        <v>465</v>
      </c>
      <c r="G71" s="152">
        <v>22100</v>
      </c>
      <c r="H71" s="152">
        <v>12000</v>
      </c>
      <c r="I71" s="151"/>
      <c r="J71" s="151"/>
      <c r="K71" s="151"/>
    </row>
    <row r="72" spans="1:11" x14ac:dyDescent="0.25">
      <c r="A72" s="153"/>
      <c r="B72" s="153"/>
      <c r="C72" s="153"/>
      <c r="D72" s="153"/>
      <c r="E72" s="154"/>
      <c r="F72" s="153"/>
      <c r="G72" s="155"/>
      <c r="H72" s="155"/>
      <c r="I72" s="153"/>
      <c r="J72" s="153"/>
      <c r="K72" s="153"/>
    </row>
    <row r="73" spans="1:11" x14ac:dyDescent="0.25">
      <c r="A73" s="156" t="s">
        <v>466</v>
      </c>
      <c r="B73" s="157" t="s">
        <v>480</v>
      </c>
      <c r="C73" s="158">
        <v>1406379712</v>
      </c>
      <c r="D73" s="159" t="s">
        <v>474</v>
      </c>
      <c r="E73" s="160">
        <v>45330</v>
      </c>
      <c r="F73" s="202">
        <v>80.690000000000012</v>
      </c>
      <c r="G73" s="162">
        <f t="shared" ref="G73:G78" si="13">+F73*$G$3</f>
        <v>1783249.0000000002</v>
      </c>
      <c r="H73" s="162">
        <f t="shared" ref="H73:H78" si="14">+F73*$H$3</f>
        <v>968280.00000000012</v>
      </c>
      <c r="I73" s="163" t="s">
        <v>469</v>
      </c>
      <c r="J73" s="164"/>
      <c r="K73" s="164"/>
    </row>
    <row r="74" spans="1:11" x14ac:dyDescent="0.25">
      <c r="A74" s="156"/>
      <c r="B74" s="157" t="s">
        <v>487</v>
      </c>
      <c r="C74" s="158">
        <v>33441189.000000007</v>
      </c>
      <c r="D74" s="159" t="s">
        <v>475</v>
      </c>
      <c r="E74" s="160">
        <v>45331</v>
      </c>
      <c r="F74" s="203">
        <v>180.54</v>
      </c>
      <c r="G74" s="162">
        <f t="shared" si="13"/>
        <v>3989934</v>
      </c>
      <c r="H74" s="162">
        <f t="shared" si="14"/>
        <v>2166480</v>
      </c>
      <c r="I74" s="163" t="s">
        <v>469</v>
      </c>
      <c r="J74" s="169"/>
      <c r="K74" s="169"/>
    </row>
    <row r="75" spans="1:11" x14ac:dyDescent="0.25">
      <c r="A75" s="156" t="s">
        <v>472</v>
      </c>
      <c r="B75" s="170">
        <v>45338</v>
      </c>
      <c r="C75" s="158">
        <f>C73-C74</f>
        <v>1372938523</v>
      </c>
      <c r="D75" s="159" t="s">
        <v>476</v>
      </c>
      <c r="E75" s="160">
        <v>45332</v>
      </c>
      <c r="F75" s="202">
        <v>99.61999999999999</v>
      </c>
      <c r="G75" s="162">
        <f t="shared" si="13"/>
        <v>2201602</v>
      </c>
      <c r="H75" s="162">
        <f t="shared" si="14"/>
        <v>1195440</v>
      </c>
      <c r="I75" s="163" t="s">
        <v>469</v>
      </c>
      <c r="J75" s="164"/>
      <c r="K75" s="164"/>
    </row>
    <row r="76" spans="1:11" x14ac:dyDescent="0.25">
      <c r="A76" s="172"/>
      <c r="B76" s="172"/>
      <c r="C76" s="172"/>
      <c r="D76" s="159" t="s">
        <v>481</v>
      </c>
      <c r="E76" s="160">
        <v>45333</v>
      </c>
      <c r="F76" s="203">
        <v>153.72</v>
      </c>
      <c r="G76" s="162">
        <f t="shared" si="13"/>
        <v>3397212</v>
      </c>
      <c r="H76" s="162">
        <f t="shared" si="14"/>
        <v>1844640</v>
      </c>
      <c r="I76" s="163" t="s">
        <v>469</v>
      </c>
      <c r="J76" s="164"/>
      <c r="K76" s="164"/>
    </row>
    <row r="77" spans="1:11" x14ac:dyDescent="0.25">
      <c r="A77" s="156"/>
      <c r="B77" s="170"/>
      <c r="C77" s="158"/>
      <c r="D77" s="159" t="s">
        <v>477</v>
      </c>
      <c r="E77" s="160">
        <v>45334</v>
      </c>
      <c r="F77" s="203">
        <v>160.52000000000001</v>
      </c>
      <c r="G77" s="162">
        <f t="shared" si="13"/>
        <v>3547492</v>
      </c>
      <c r="H77" s="162">
        <f t="shared" si="14"/>
        <v>1926240.0000000002</v>
      </c>
      <c r="I77" s="163" t="s">
        <v>469</v>
      </c>
      <c r="J77" s="164"/>
      <c r="K77" s="164"/>
    </row>
    <row r="78" spans="1:11" x14ac:dyDescent="0.25">
      <c r="A78" s="156"/>
      <c r="B78" s="170"/>
      <c r="C78" s="158"/>
      <c r="D78" s="159" t="s">
        <v>468</v>
      </c>
      <c r="E78" s="160">
        <v>45335</v>
      </c>
      <c r="F78" s="202">
        <v>145.74</v>
      </c>
      <c r="G78" s="162">
        <f t="shared" si="13"/>
        <v>3220854</v>
      </c>
      <c r="H78" s="162">
        <f t="shared" si="14"/>
        <v>1748880</v>
      </c>
      <c r="I78" s="163" t="s">
        <v>469</v>
      </c>
      <c r="J78" s="164"/>
      <c r="K78" s="164"/>
    </row>
    <row r="79" spans="1:11" x14ac:dyDescent="0.25">
      <c r="A79" s="156"/>
      <c r="B79" s="170"/>
      <c r="C79" s="158"/>
      <c r="D79" s="159" t="s">
        <v>468</v>
      </c>
      <c r="E79" s="204">
        <v>45335</v>
      </c>
      <c r="F79" s="211">
        <v>-3.95</v>
      </c>
      <c r="G79" s="167">
        <f>+F79*$G$3*1</f>
        <v>-87295</v>
      </c>
      <c r="H79" s="201">
        <v>0</v>
      </c>
      <c r="I79" s="168" t="s">
        <v>469</v>
      </c>
      <c r="J79" s="169"/>
      <c r="K79" s="169" t="s">
        <v>471</v>
      </c>
    </row>
    <row r="80" spans="1:11" x14ac:dyDescent="0.25">
      <c r="A80" s="173"/>
      <c r="B80" s="174"/>
      <c r="C80" s="175"/>
      <c r="D80" s="159" t="s">
        <v>485</v>
      </c>
      <c r="E80" s="160">
        <v>45336</v>
      </c>
      <c r="F80" s="203">
        <v>162.41000000000003</v>
      </c>
      <c r="G80" s="162">
        <f t="shared" ref="G80" si="15">+F80*$G$3</f>
        <v>3589261.0000000005</v>
      </c>
      <c r="H80" s="162">
        <f t="shared" ref="H80" si="16">+F80*$H$3</f>
        <v>1948920.0000000002</v>
      </c>
      <c r="I80" s="163" t="s">
        <v>469</v>
      </c>
      <c r="J80" s="164"/>
      <c r="K80" s="164"/>
    </row>
    <row r="81" spans="1:11" x14ac:dyDescent="0.25">
      <c r="A81" s="176"/>
      <c r="B81" s="177"/>
      <c r="C81" s="178">
        <f>+C74-G82</f>
        <v>0</v>
      </c>
      <c r="D81" s="177" t="s">
        <v>478</v>
      </c>
      <c r="E81" s="179"/>
      <c r="F81" s="180">
        <f>SUM(F73:F80)</f>
        <v>979.29</v>
      </c>
      <c r="G81" s="181">
        <f>SUM(G73:G80)</f>
        <v>21642309</v>
      </c>
      <c r="H81" s="181">
        <f>SUM(H73:H80)</f>
        <v>11798880</v>
      </c>
      <c r="I81" s="181"/>
      <c r="J81" s="181"/>
      <c r="K81" s="181"/>
    </row>
    <row r="82" spans="1:11" x14ac:dyDescent="0.25">
      <c r="A82" s="177"/>
      <c r="B82" s="177"/>
      <c r="C82" s="177"/>
      <c r="D82" s="177"/>
      <c r="E82" s="182"/>
      <c r="F82" s="180">
        <f>+F81+(F79*-1)</f>
        <v>983.24</v>
      </c>
      <c r="G82" s="209">
        <f>SUM(G81:H81)</f>
        <v>33441189</v>
      </c>
      <c r="H82" s="210"/>
      <c r="I82" s="185"/>
      <c r="J82" s="185"/>
      <c r="K82" s="181"/>
    </row>
    <row r="83" spans="1:11" ht="19.5" x14ac:dyDescent="0.25">
      <c r="A83" s="145" t="s">
        <v>451</v>
      </c>
      <c r="B83" s="146"/>
      <c r="C83" s="146"/>
      <c r="D83" s="146"/>
      <c r="E83" s="146"/>
      <c r="F83" s="146"/>
      <c r="G83" s="146"/>
      <c r="H83" s="146"/>
      <c r="I83" s="146"/>
      <c r="J83" s="146"/>
      <c r="K83" s="147"/>
    </row>
    <row r="84" spans="1:11" ht="38.25" x14ac:dyDescent="0.25">
      <c r="A84" s="148" t="s">
        <v>452</v>
      </c>
      <c r="B84" s="148" t="s">
        <v>453</v>
      </c>
      <c r="C84" s="149" t="s">
        <v>454</v>
      </c>
      <c r="D84" s="148" t="s">
        <v>455</v>
      </c>
      <c r="E84" s="149" t="s">
        <v>456</v>
      </c>
      <c r="F84" s="149" t="s">
        <v>457</v>
      </c>
      <c r="G84" s="150" t="s">
        <v>458</v>
      </c>
      <c r="H84" s="150" t="s">
        <v>459</v>
      </c>
      <c r="I84" s="148" t="s">
        <v>460</v>
      </c>
      <c r="J84" s="148" t="s">
        <v>461</v>
      </c>
      <c r="K84" s="148" t="s">
        <v>462</v>
      </c>
    </row>
    <row r="85" spans="1:11" x14ac:dyDescent="0.25">
      <c r="A85" s="151"/>
      <c r="B85" s="151"/>
      <c r="C85" s="149" t="s">
        <v>463</v>
      </c>
      <c r="D85" s="151"/>
      <c r="E85" s="149" t="s">
        <v>464</v>
      </c>
      <c r="F85" s="149" t="s">
        <v>465</v>
      </c>
      <c r="G85" s="152">
        <v>22100</v>
      </c>
      <c r="H85" s="152">
        <v>12000</v>
      </c>
      <c r="I85" s="151"/>
      <c r="J85" s="151"/>
      <c r="K85" s="151"/>
    </row>
    <row r="86" spans="1:11" x14ac:dyDescent="0.25">
      <c r="A86" s="153"/>
      <c r="B86" s="153"/>
      <c r="C86" s="153"/>
      <c r="D86" s="153"/>
      <c r="E86" s="154"/>
      <c r="F86" s="153"/>
      <c r="G86" s="155"/>
      <c r="H86" s="155"/>
      <c r="I86" s="153"/>
      <c r="J86" s="153"/>
      <c r="K86" s="153"/>
    </row>
    <row r="87" spans="1:11" x14ac:dyDescent="0.25">
      <c r="A87" s="156" t="s">
        <v>466</v>
      </c>
      <c r="B87" s="157" t="s">
        <v>480</v>
      </c>
      <c r="C87" s="158">
        <v>1372938523</v>
      </c>
      <c r="D87" s="159" t="s">
        <v>474</v>
      </c>
      <c r="E87" s="160">
        <v>45337</v>
      </c>
      <c r="F87" s="202">
        <v>78.529999999999987</v>
      </c>
      <c r="G87" s="162">
        <f t="shared" ref="G87:G92" si="17">+F87*$G$3</f>
        <v>1735512.9999999998</v>
      </c>
      <c r="H87" s="162">
        <f t="shared" ref="H87:H92" si="18">+F87*$H$3</f>
        <v>942359.99999999988</v>
      </c>
      <c r="I87" s="163" t="s">
        <v>469</v>
      </c>
      <c r="J87" s="164"/>
      <c r="K87" s="164"/>
    </row>
    <row r="88" spans="1:11" x14ac:dyDescent="0.25">
      <c r="A88" s="156"/>
      <c r="B88" s="157" t="s">
        <v>488</v>
      </c>
      <c r="C88" s="158">
        <v>28212467.000000007</v>
      </c>
      <c r="D88" s="159" t="s">
        <v>475</v>
      </c>
      <c r="E88" s="160">
        <v>45338</v>
      </c>
      <c r="F88" s="203">
        <v>140.08999999999997</v>
      </c>
      <c r="G88" s="162">
        <f t="shared" si="17"/>
        <v>3095988.9999999995</v>
      </c>
      <c r="H88" s="162">
        <f t="shared" si="18"/>
        <v>1681079.9999999998</v>
      </c>
      <c r="I88" s="163" t="s">
        <v>469</v>
      </c>
      <c r="J88" s="169"/>
      <c r="K88" s="169"/>
    </row>
    <row r="89" spans="1:11" x14ac:dyDescent="0.25">
      <c r="A89" s="156" t="s">
        <v>472</v>
      </c>
      <c r="B89" s="170">
        <v>45344</v>
      </c>
      <c r="C89" s="158">
        <f>C87-C88</f>
        <v>1344726056</v>
      </c>
      <c r="D89" s="159" t="s">
        <v>476</v>
      </c>
      <c r="E89" s="160">
        <v>45339</v>
      </c>
      <c r="F89" s="202">
        <v>115.29</v>
      </c>
      <c r="G89" s="162">
        <f t="shared" si="17"/>
        <v>2547909</v>
      </c>
      <c r="H89" s="162">
        <f t="shared" si="18"/>
        <v>1383480</v>
      </c>
      <c r="I89" s="163" t="s">
        <v>469</v>
      </c>
      <c r="J89" s="164"/>
      <c r="K89" s="164"/>
    </row>
    <row r="90" spans="1:11" x14ac:dyDescent="0.25">
      <c r="A90" s="172"/>
      <c r="B90" s="172"/>
      <c r="C90" s="172"/>
      <c r="D90" s="159" t="s">
        <v>481</v>
      </c>
      <c r="E90" s="160">
        <v>45340</v>
      </c>
      <c r="F90" s="203">
        <v>8.98</v>
      </c>
      <c r="G90" s="162">
        <f t="shared" si="17"/>
        <v>198458</v>
      </c>
      <c r="H90" s="162">
        <f t="shared" si="18"/>
        <v>107760</v>
      </c>
      <c r="I90" s="163" t="s">
        <v>469</v>
      </c>
      <c r="J90" s="164"/>
      <c r="K90" s="164"/>
    </row>
    <row r="91" spans="1:11" x14ac:dyDescent="0.25">
      <c r="A91" s="156"/>
      <c r="B91" s="170"/>
      <c r="C91" s="158"/>
      <c r="D91" s="159" t="s">
        <v>477</v>
      </c>
      <c r="E91" s="160">
        <v>45341</v>
      </c>
      <c r="F91" s="203">
        <v>149.27000000000004</v>
      </c>
      <c r="G91" s="162">
        <f t="shared" si="17"/>
        <v>3298867.0000000009</v>
      </c>
      <c r="H91" s="162">
        <f t="shared" si="18"/>
        <v>1791240.0000000005</v>
      </c>
      <c r="I91" s="163" t="s">
        <v>469</v>
      </c>
      <c r="J91" s="164"/>
      <c r="K91" s="164"/>
    </row>
    <row r="92" spans="1:11" x14ac:dyDescent="0.25">
      <c r="A92" s="156"/>
      <c r="B92" s="170"/>
      <c r="C92" s="158"/>
      <c r="D92" s="159" t="s">
        <v>468</v>
      </c>
      <c r="E92" s="160">
        <v>45341</v>
      </c>
      <c r="F92" s="202">
        <v>169.48</v>
      </c>
      <c r="G92" s="162">
        <f t="shared" si="17"/>
        <v>3745508</v>
      </c>
      <c r="H92" s="162">
        <f t="shared" si="18"/>
        <v>2033759.9999999998</v>
      </c>
      <c r="I92" s="163" t="s">
        <v>469</v>
      </c>
      <c r="J92" s="164"/>
      <c r="K92" s="164"/>
    </row>
    <row r="93" spans="1:11" x14ac:dyDescent="0.25">
      <c r="A93" s="156"/>
      <c r="B93" s="170"/>
      <c r="C93" s="158"/>
      <c r="D93" s="159" t="s">
        <v>468</v>
      </c>
      <c r="E93" s="160">
        <v>45342</v>
      </c>
      <c r="F93" s="211">
        <v>-4.76</v>
      </c>
      <c r="G93" s="167">
        <f>+F93*$G$3*1</f>
        <v>-105196</v>
      </c>
      <c r="H93" s="201">
        <v>0</v>
      </c>
      <c r="I93" s="168" t="s">
        <v>469</v>
      </c>
      <c r="J93" s="169"/>
      <c r="K93" s="169" t="s">
        <v>471</v>
      </c>
    </row>
    <row r="94" spans="1:11" x14ac:dyDescent="0.25">
      <c r="A94" s="173"/>
      <c r="B94" s="174"/>
      <c r="C94" s="175"/>
      <c r="D94" s="159" t="s">
        <v>485</v>
      </c>
      <c r="E94" s="160">
        <v>45343</v>
      </c>
      <c r="F94" s="203">
        <v>168.79</v>
      </c>
      <c r="G94" s="162">
        <f t="shared" ref="G94" si="19">+F94*$G$3</f>
        <v>3730259</v>
      </c>
      <c r="H94" s="162">
        <f t="shared" ref="H94" si="20">+F94*$H$3</f>
        <v>2025480</v>
      </c>
      <c r="I94" s="163" t="s">
        <v>469</v>
      </c>
      <c r="J94" s="164"/>
      <c r="K94" s="164"/>
    </row>
    <row r="95" spans="1:11" x14ac:dyDescent="0.25">
      <c r="A95" s="176"/>
      <c r="B95" s="177"/>
      <c r="C95" s="178">
        <f>+C88-G96</f>
        <v>0</v>
      </c>
      <c r="D95" s="177" t="s">
        <v>478</v>
      </c>
      <c r="E95" s="179"/>
      <c r="F95" s="180">
        <f>SUM(F87:F94)</f>
        <v>825.67</v>
      </c>
      <c r="G95" s="181">
        <f>SUM(G87:G94)</f>
        <v>18247307</v>
      </c>
      <c r="H95" s="181">
        <f>SUM(H87:H94)</f>
        <v>9965160</v>
      </c>
      <c r="I95" s="181"/>
      <c r="J95" s="181"/>
      <c r="K95" s="181"/>
    </row>
    <row r="96" spans="1:11" x14ac:dyDescent="0.25">
      <c r="A96" s="177"/>
      <c r="B96" s="177"/>
      <c r="C96" s="177"/>
      <c r="D96" s="177"/>
      <c r="E96" s="182"/>
      <c r="F96" s="180">
        <f>+F95+(F93*-1)</f>
        <v>830.43</v>
      </c>
      <c r="G96" s="209">
        <f>SUM(G95:H95)</f>
        <v>28212467</v>
      </c>
      <c r="H96" s="210"/>
      <c r="I96" s="185"/>
      <c r="J96" s="185"/>
      <c r="K96" s="181"/>
    </row>
    <row r="97" spans="1:14" ht="19.5" x14ac:dyDescent="0.25">
      <c r="A97" s="145" t="s">
        <v>451</v>
      </c>
      <c r="B97" s="146"/>
      <c r="C97" s="146"/>
      <c r="D97" s="146"/>
      <c r="E97" s="146"/>
      <c r="F97" s="146"/>
      <c r="G97" s="146"/>
      <c r="H97" s="146"/>
      <c r="I97" s="146"/>
      <c r="J97" s="146"/>
      <c r="K97" s="147"/>
    </row>
    <row r="98" spans="1:14" ht="38.25" x14ac:dyDescent="0.25">
      <c r="A98" s="148" t="s">
        <v>452</v>
      </c>
      <c r="B98" s="148" t="s">
        <v>453</v>
      </c>
      <c r="C98" s="149" t="s">
        <v>454</v>
      </c>
      <c r="D98" s="148" t="s">
        <v>455</v>
      </c>
      <c r="E98" s="149" t="s">
        <v>456</v>
      </c>
      <c r="F98" s="149" t="s">
        <v>457</v>
      </c>
      <c r="G98" s="150" t="s">
        <v>458</v>
      </c>
      <c r="H98" s="150" t="s">
        <v>459</v>
      </c>
      <c r="I98" s="148" t="s">
        <v>460</v>
      </c>
      <c r="J98" s="148" t="s">
        <v>461</v>
      </c>
      <c r="K98" s="148" t="s">
        <v>462</v>
      </c>
    </row>
    <row r="99" spans="1:14" x14ac:dyDescent="0.25">
      <c r="A99" s="151"/>
      <c r="B99" s="151"/>
      <c r="C99" s="149" t="s">
        <v>463</v>
      </c>
      <c r="D99" s="151"/>
      <c r="E99" s="149" t="s">
        <v>464</v>
      </c>
      <c r="F99" s="149" t="s">
        <v>465</v>
      </c>
      <c r="G99" s="152">
        <v>22100</v>
      </c>
      <c r="H99" s="152">
        <v>12000</v>
      </c>
      <c r="I99" s="151"/>
      <c r="J99" s="151"/>
      <c r="K99" s="151"/>
    </row>
    <row r="100" spans="1:14" x14ac:dyDescent="0.25">
      <c r="A100" s="153"/>
      <c r="B100" s="153"/>
      <c r="C100" s="153"/>
      <c r="D100" s="153"/>
      <c r="E100" s="154"/>
      <c r="F100" s="153"/>
      <c r="G100" s="155"/>
      <c r="H100" s="155"/>
      <c r="I100" s="153"/>
      <c r="J100" s="153"/>
      <c r="K100" s="153"/>
    </row>
    <row r="101" spans="1:14" x14ac:dyDescent="0.25">
      <c r="A101" s="156" t="s">
        <v>466</v>
      </c>
      <c r="B101" s="157" t="s">
        <v>480</v>
      </c>
      <c r="C101" s="158">
        <v>1344726056</v>
      </c>
      <c r="D101" s="159" t="s">
        <v>474</v>
      </c>
      <c r="E101" s="160">
        <v>45344</v>
      </c>
      <c r="F101" s="202">
        <v>84.46</v>
      </c>
      <c r="G101" s="162">
        <f t="shared" ref="G101:G104" si="21">+F101*$G$3</f>
        <v>1866565.9999999998</v>
      </c>
      <c r="H101" s="162">
        <f t="shared" ref="H101:H106" si="22">+F101*$H$3</f>
        <v>1013519.9999999999</v>
      </c>
      <c r="I101" s="163" t="s">
        <v>469</v>
      </c>
      <c r="J101" s="164"/>
      <c r="K101" s="164"/>
    </row>
    <row r="102" spans="1:14" x14ac:dyDescent="0.25">
      <c r="A102" s="156"/>
      <c r="B102" s="157" t="s">
        <v>489</v>
      </c>
      <c r="C102" s="158">
        <v>31736391.999999985</v>
      </c>
      <c r="D102" s="159" t="s">
        <v>475</v>
      </c>
      <c r="E102" s="160">
        <v>45345</v>
      </c>
      <c r="F102" s="203">
        <v>142.07999999999998</v>
      </c>
      <c r="G102" s="162">
        <f t="shared" si="21"/>
        <v>3139967.9999999995</v>
      </c>
      <c r="H102" s="162">
        <f t="shared" si="22"/>
        <v>1704959.9999999998</v>
      </c>
      <c r="I102" s="163" t="s">
        <v>469</v>
      </c>
      <c r="J102" s="169"/>
      <c r="K102" s="169"/>
    </row>
    <row r="103" spans="1:14" ht="18.75" x14ac:dyDescent="0.3">
      <c r="A103" s="156" t="s">
        <v>472</v>
      </c>
      <c r="B103" s="170">
        <v>45351</v>
      </c>
      <c r="C103" s="158">
        <f>C101-C102</f>
        <v>1312989664</v>
      </c>
      <c r="D103" s="159" t="s">
        <v>476</v>
      </c>
      <c r="E103" s="160">
        <v>45346</v>
      </c>
      <c r="F103" s="202">
        <v>107.96</v>
      </c>
      <c r="G103" s="162">
        <f t="shared" si="21"/>
        <v>2385916</v>
      </c>
      <c r="H103" s="162">
        <f t="shared" si="22"/>
        <v>1295520</v>
      </c>
      <c r="I103" s="163" t="s">
        <v>469</v>
      </c>
      <c r="J103" s="164"/>
      <c r="K103" s="164"/>
      <c r="M103" s="212"/>
      <c r="N103" s="212"/>
    </row>
    <row r="104" spans="1:14" ht="18.75" x14ac:dyDescent="0.3">
      <c r="A104" s="172"/>
      <c r="B104" s="172"/>
      <c r="C104" s="172"/>
      <c r="D104" s="159" t="s">
        <v>481</v>
      </c>
      <c r="E104" s="160"/>
      <c r="F104" s="203"/>
      <c r="G104" s="162">
        <f t="shared" si="21"/>
        <v>0</v>
      </c>
      <c r="H104" s="162">
        <f t="shared" si="22"/>
        <v>0</v>
      </c>
      <c r="I104" s="163" t="s">
        <v>469</v>
      </c>
      <c r="J104" s="164"/>
      <c r="K104" s="164"/>
      <c r="M104" s="212"/>
      <c r="N104" s="212"/>
    </row>
    <row r="105" spans="1:14" ht="18.75" x14ac:dyDescent="0.3">
      <c r="A105" s="156"/>
      <c r="B105" s="170"/>
      <c r="C105" s="158"/>
      <c r="D105" s="159" t="s">
        <v>477</v>
      </c>
      <c r="E105" s="160">
        <v>45348</v>
      </c>
      <c r="F105" s="203">
        <v>155.36000000000004</v>
      </c>
      <c r="G105" s="162">
        <f>+F105*$G$3</f>
        <v>3433456.0000000009</v>
      </c>
      <c r="H105" s="162">
        <f t="shared" si="22"/>
        <v>1864320.0000000005</v>
      </c>
      <c r="I105" s="163" t="s">
        <v>469</v>
      </c>
      <c r="J105" s="164"/>
      <c r="K105" s="164"/>
      <c r="M105" s="212"/>
      <c r="N105" s="212"/>
    </row>
    <row r="106" spans="1:14" x14ac:dyDescent="0.25">
      <c r="A106" s="156"/>
      <c r="B106" s="170"/>
      <c r="C106" s="158"/>
      <c r="D106" s="159" t="s">
        <v>468</v>
      </c>
      <c r="E106" s="160">
        <v>45349</v>
      </c>
      <c r="F106" s="203">
        <v>171.89999999999998</v>
      </c>
      <c r="G106" s="162">
        <f>+F106*$G$3</f>
        <v>3798989.9999999995</v>
      </c>
      <c r="H106" s="162">
        <f t="shared" si="22"/>
        <v>2062799.9999999998</v>
      </c>
      <c r="I106" s="163" t="s">
        <v>469</v>
      </c>
      <c r="J106" s="164"/>
      <c r="K106" s="164"/>
    </row>
    <row r="107" spans="1:14" x14ac:dyDescent="0.25">
      <c r="A107" s="156"/>
      <c r="B107" s="170"/>
      <c r="C107" s="158"/>
      <c r="D107" s="159" t="s">
        <v>468</v>
      </c>
      <c r="E107" s="160">
        <v>45349</v>
      </c>
      <c r="F107" s="213">
        <v>-4.45</v>
      </c>
      <c r="G107" s="167" t="b">
        <f>B20=+F107*$G$3*1</f>
        <v>0</v>
      </c>
      <c r="H107" s="201">
        <v>0</v>
      </c>
      <c r="I107" s="168" t="s">
        <v>469</v>
      </c>
      <c r="J107" s="169"/>
      <c r="K107" s="169" t="s">
        <v>471</v>
      </c>
    </row>
    <row r="108" spans="1:14" ht="15.75" thickBot="1" x14ac:dyDescent="0.3">
      <c r="A108" s="173"/>
      <c r="B108" s="174"/>
      <c r="C108" s="175"/>
      <c r="D108" s="159" t="s">
        <v>485</v>
      </c>
      <c r="E108" s="160">
        <v>45350</v>
      </c>
      <c r="F108" s="203">
        <v>167.43999999999997</v>
      </c>
      <c r="G108" s="162">
        <f t="shared" ref="G108:G109" si="23">+F108*$G$3</f>
        <v>3700423.9999999995</v>
      </c>
      <c r="H108" s="162">
        <f t="shared" ref="H108:H109" si="24">+F108*$H$3</f>
        <v>2009279.9999999995</v>
      </c>
      <c r="I108" s="163" t="s">
        <v>469</v>
      </c>
      <c r="J108" s="164"/>
      <c r="K108" s="164"/>
    </row>
    <row r="109" spans="1:14" ht="19.5" thickBot="1" x14ac:dyDescent="0.35">
      <c r="A109" s="214">
        <v>0</v>
      </c>
      <c r="B109" s="214">
        <v>0</v>
      </c>
      <c r="C109" s="214">
        <v>0</v>
      </c>
      <c r="D109" s="159" t="s">
        <v>485</v>
      </c>
      <c r="E109" s="160">
        <v>45351</v>
      </c>
      <c r="F109" s="203">
        <v>104.37000000000002</v>
      </c>
      <c r="G109" s="162">
        <f t="shared" si="23"/>
        <v>2306577.0000000005</v>
      </c>
      <c r="H109" s="162">
        <f t="shared" si="24"/>
        <v>1252440.0000000002</v>
      </c>
      <c r="I109" s="163" t="s">
        <v>469</v>
      </c>
      <c r="J109" s="164"/>
      <c r="K109" s="164"/>
      <c r="M109" s="212"/>
      <c r="N109" s="212"/>
    </row>
    <row r="110" spans="1:14" ht="18.75" x14ac:dyDescent="0.3">
      <c r="A110" s="176"/>
      <c r="B110" s="177"/>
      <c r="C110" s="178">
        <f>+C102-G111</f>
        <v>0</v>
      </c>
      <c r="D110" s="177" t="s">
        <v>478</v>
      </c>
      <c r="E110" s="179"/>
      <c r="F110" s="180">
        <f>SUM(F101:F109)</f>
        <v>929.11999999999989</v>
      </c>
      <c r="G110" s="181">
        <f>SUM(G101:G109)</f>
        <v>20631897</v>
      </c>
      <c r="H110" s="181">
        <f>SUM(H101:H109)</f>
        <v>11202840</v>
      </c>
      <c r="I110" s="181"/>
      <c r="J110" s="181"/>
      <c r="K110" s="181"/>
      <c r="M110" s="212"/>
      <c r="N110" s="212"/>
    </row>
    <row r="111" spans="1:14" ht="18.75" x14ac:dyDescent="0.3">
      <c r="A111" s="177"/>
      <c r="B111" s="177"/>
      <c r="C111" s="177"/>
      <c r="D111" s="177"/>
      <c r="E111" s="182"/>
      <c r="F111" s="180">
        <f>+F110+(F107*-1)</f>
        <v>933.56999999999994</v>
      </c>
      <c r="G111" s="209">
        <v>31736391.999999985</v>
      </c>
      <c r="H111" s="210"/>
      <c r="I111" s="185"/>
      <c r="J111" s="185"/>
      <c r="K111" s="181"/>
      <c r="M111" s="212"/>
      <c r="N111" s="212"/>
    </row>
    <row r="112" spans="1:14" ht="19.5" x14ac:dyDescent="0.25">
      <c r="A112" s="145" t="s">
        <v>451</v>
      </c>
      <c r="B112" s="146"/>
      <c r="C112" s="146"/>
      <c r="D112" s="146"/>
      <c r="E112" s="146"/>
      <c r="F112" s="146"/>
      <c r="G112" s="146"/>
      <c r="H112" s="146"/>
      <c r="I112" s="146"/>
      <c r="J112" s="146"/>
      <c r="K112" s="147"/>
      <c r="M112" s="215"/>
    </row>
    <row r="113" spans="1:13" ht="38.25" x14ac:dyDescent="0.25">
      <c r="A113" s="148" t="s">
        <v>452</v>
      </c>
      <c r="B113" s="148" t="s">
        <v>453</v>
      </c>
      <c r="C113" s="149" t="s">
        <v>454</v>
      </c>
      <c r="D113" s="148" t="s">
        <v>455</v>
      </c>
      <c r="E113" s="149" t="s">
        <v>456</v>
      </c>
      <c r="F113" s="149" t="s">
        <v>457</v>
      </c>
      <c r="G113" s="150" t="s">
        <v>458</v>
      </c>
      <c r="H113" s="150" t="s">
        <v>459</v>
      </c>
      <c r="I113" s="148" t="s">
        <v>460</v>
      </c>
      <c r="J113" s="148" t="s">
        <v>461</v>
      </c>
      <c r="K113" s="148" t="s">
        <v>462</v>
      </c>
      <c r="M113" s="215"/>
    </row>
    <row r="114" spans="1:13" x14ac:dyDescent="0.25">
      <c r="A114" s="151"/>
      <c r="B114" s="151"/>
      <c r="C114" s="149" t="s">
        <v>463</v>
      </c>
      <c r="D114" s="151"/>
      <c r="E114" s="149" t="s">
        <v>464</v>
      </c>
      <c r="F114" s="149" t="s">
        <v>465</v>
      </c>
      <c r="G114" s="152">
        <v>22100</v>
      </c>
      <c r="H114" s="152">
        <v>12000</v>
      </c>
      <c r="I114" s="151"/>
      <c r="J114" s="151"/>
      <c r="K114" s="151"/>
      <c r="M114" s="215"/>
    </row>
    <row r="115" spans="1:13" x14ac:dyDescent="0.25">
      <c r="A115" s="153"/>
      <c r="B115" s="153"/>
      <c r="C115" s="153"/>
      <c r="D115" s="153"/>
      <c r="E115" s="154"/>
      <c r="F115" s="153"/>
      <c r="G115" s="155"/>
      <c r="H115" s="155"/>
      <c r="I115" s="153"/>
      <c r="J115" s="153"/>
      <c r="K115" s="153"/>
      <c r="M115" s="215"/>
    </row>
    <row r="116" spans="1:13" x14ac:dyDescent="0.25">
      <c r="A116" s="156" t="s">
        <v>466</v>
      </c>
      <c r="B116" s="157" t="s">
        <v>480</v>
      </c>
      <c r="C116" s="158">
        <v>1312989664</v>
      </c>
      <c r="D116" s="159" t="s">
        <v>474</v>
      </c>
      <c r="E116" s="160"/>
      <c r="F116" s="202"/>
      <c r="G116" s="162">
        <v>0</v>
      </c>
      <c r="H116" s="162">
        <v>0</v>
      </c>
      <c r="I116" s="163" t="s">
        <v>469</v>
      </c>
      <c r="J116" s="164"/>
      <c r="K116" s="164"/>
      <c r="M116" s="215"/>
    </row>
    <row r="117" spans="1:13" x14ac:dyDescent="0.25">
      <c r="A117" s="156"/>
      <c r="B117" s="157" t="s">
        <v>490</v>
      </c>
      <c r="C117" s="158">
        <v>24794716.999999996</v>
      </c>
      <c r="D117" s="159" t="s">
        <v>475</v>
      </c>
      <c r="E117" s="160">
        <v>45352</v>
      </c>
      <c r="F117" s="202">
        <v>129.85</v>
      </c>
      <c r="G117" s="162">
        <v>2869685</v>
      </c>
      <c r="H117" s="162">
        <v>1558200</v>
      </c>
      <c r="I117" s="163" t="s">
        <v>469</v>
      </c>
      <c r="J117" s="169"/>
      <c r="K117" s="169"/>
      <c r="M117" s="215"/>
    </row>
    <row r="118" spans="1:13" x14ac:dyDescent="0.25">
      <c r="A118" s="156" t="s">
        <v>472</v>
      </c>
      <c r="B118" s="170">
        <v>45359</v>
      </c>
      <c r="C118" s="158">
        <f>C116-C117</f>
        <v>1288194947</v>
      </c>
      <c r="D118" s="159" t="s">
        <v>476</v>
      </c>
      <c r="E118" s="160">
        <v>45353</v>
      </c>
      <c r="F118" s="203">
        <v>108.11000000000001</v>
      </c>
      <c r="G118" s="162">
        <v>2389231.0000000005</v>
      </c>
      <c r="H118" s="162">
        <v>1297320.0000000002</v>
      </c>
      <c r="I118" s="163" t="s">
        <v>469</v>
      </c>
      <c r="J118" s="164"/>
      <c r="K118" s="164"/>
      <c r="M118" s="215"/>
    </row>
    <row r="119" spans="1:13" x14ac:dyDescent="0.25">
      <c r="A119" s="172"/>
      <c r="B119" s="172"/>
      <c r="C119" s="172"/>
      <c r="D119" s="159" t="s">
        <v>481</v>
      </c>
      <c r="E119" s="160"/>
      <c r="F119" s="202"/>
      <c r="G119" s="162">
        <v>0</v>
      </c>
      <c r="H119" s="162">
        <v>0</v>
      </c>
      <c r="I119" s="163" t="s">
        <v>469</v>
      </c>
      <c r="J119" s="164"/>
      <c r="K119" s="164"/>
      <c r="M119" s="215"/>
    </row>
    <row r="120" spans="1:13" x14ac:dyDescent="0.25">
      <c r="A120" s="156"/>
      <c r="B120" s="170"/>
      <c r="C120" s="158"/>
      <c r="D120" s="159" t="s">
        <v>477</v>
      </c>
      <c r="E120" s="160">
        <v>45355</v>
      </c>
      <c r="F120" s="203">
        <v>160.22</v>
      </c>
      <c r="G120" s="162">
        <v>3540862</v>
      </c>
      <c r="H120" s="162">
        <v>1922640</v>
      </c>
      <c r="I120" s="163" t="s">
        <v>469</v>
      </c>
      <c r="J120" s="164"/>
      <c r="K120" s="164"/>
      <c r="M120" s="215"/>
    </row>
    <row r="121" spans="1:13" x14ac:dyDescent="0.25">
      <c r="A121" s="156"/>
      <c r="B121" s="170"/>
      <c r="C121" s="158"/>
      <c r="D121" s="159" t="s">
        <v>468</v>
      </c>
      <c r="E121" s="160">
        <v>45356</v>
      </c>
      <c r="F121" s="203">
        <v>170.89000000000001</v>
      </c>
      <c r="G121" s="162">
        <v>3776669.0000000005</v>
      </c>
      <c r="H121" s="162">
        <v>2050680.0000000002</v>
      </c>
      <c r="I121" s="163" t="s">
        <v>469</v>
      </c>
      <c r="J121" s="164"/>
      <c r="K121" s="164"/>
      <c r="M121" s="215"/>
    </row>
    <row r="122" spans="1:13" x14ac:dyDescent="0.25">
      <c r="A122" s="156"/>
      <c r="B122" s="170"/>
      <c r="C122" s="158"/>
      <c r="D122" s="159" t="s">
        <v>468</v>
      </c>
      <c r="E122" s="160">
        <v>45356</v>
      </c>
      <c r="F122" s="213">
        <v>-3.83</v>
      </c>
      <c r="G122" s="201">
        <v>-84643</v>
      </c>
      <c r="H122" s="201">
        <v>0</v>
      </c>
      <c r="I122" s="168" t="s">
        <v>469</v>
      </c>
      <c r="J122" s="169"/>
      <c r="K122" s="169" t="s">
        <v>471</v>
      </c>
      <c r="M122" s="215"/>
    </row>
    <row r="123" spans="1:13" x14ac:dyDescent="0.25">
      <c r="A123" s="173"/>
      <c r="B123" s="174"/>
      <c r="C123" s="175"/>
      <c r="D123" s="159" t="s">
        <v>485</v>
      </c>
      <c r="E123" s="160">
        <v>45357</v>
      </c>
      <c r="F123" s="203">
        <v>160.53</v>
      </c>
      <c r="G123" s="162">
        <v>3547713</v>
      </c>
      <c r="H123" s="162">
        <v>1926360</v>
      </c>
      <c r="I123" s="163" t="s">
        <v>469</v>
      </c>
      <c r="J123" s="164"/>
      <c r="K123" s="164"/>
      <c r="M123" s="215"/>
    </row>
    <row r="124" spans="1:13" x14ac:dyDescent="0.25">
      <c r="A124" s="216"/>
      <c r="B124" s="217"/>
      <c r="C124" s="218">
        <f>+C117-G125</f>
        <v>0</v>
      </c>
      <c r="D124" s="217" t="s">
        <v>478</v>
      </c>
      <c r="E124" s="219">
        <v>45322</v>
      </c>
      <c r="F124" s="220">
        <f>SUM(F116:F123)</f>
        <v>725.77</v>
      </c>
      <c r="G124" s="221">
        <f>SUM(G116:G123)</f>
        <v>16039517</v>
      </c>
      <c r="H124" s="221">
        <f>SUM(H116:H123)</f>
        <v>8755200</v>
      </c>
      <c r="I124" s="221"/>
      <c r="J124" s="221"/>
      <c r="K124" s="221"/>
      <c r="M124" s="215"/>
    </row>
    <row r="125" spans="1:13" x14ac:dyDescent="0.25">
      <c r="A125" s="177"/>
      <c r="B125" s="177"/>
      <c r="C125" s="177"/>
      <c r="D125" s="177"/>
      <c r="E125" s="182"/>
      <c r="F125" s="180">
        <f>+F124+(F122*-1)</f>
        <v>729.6</v>
      </c>
      <c r="G125" s="209">
        <f>SUM(G124:H124)</f>
        <v>24794717</v>
      </c>
      <c r="H125" s="210"/>
      <c r="I125" s="185"/>
      <c r="J125" s="185"/>
      <c r="K125" s="181"/>
      <c r="M125" s="215"/>
    </row>
    <row r="126" spans="1:13" ht="19.5" x14ac:dyDescent="0.25">
      <c r="A126" s="145" t="s">
        <v>451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7"/>
      <c r="M126" s="215"/>
    </row>
    <row r="127" spans="1:13" ht="38.25" x14ac:dyDescent="0.25">
      <c r="A127" s="148" t="s">
        <v>452</v>
      </c>
      <c r="B127" s="148" t="s">
        <v>453</v>
      </c>
      <c r="C127" s="149" t="s">
        <v>454</v>
      </c>
      <c r="D127" s="148" t="s">
        <v>455</v>
      </c>
      <c r="E127" s="149" t="s">
        <v>456</v>
      </c>
      <c r="F127" s="149" t="s">
        <v>457</v>
      </c>
      <c r="G127" s="150" t="s">
        <v>458</v>
      </c>
      <c r="H127" s="150" t="s">
        <v>459</v>
      </c>
      <c r="I127" s="148" t="s">
        <v>460</v>
      </c>
      <c r="J127" s="148" t="s">
        <v>461</v>
      </c>
      <c r="K127" s="148" t="s">
        <v>462</v>
      </c>
      <c r="M127" s="215"/>
    </row>
    <row r="128" spans="1:13" x14ac:dyDescent="0.25">
      <c r="A128" s="151"/>
      <c r="B128" s="151"/>
      <c r="C128" s="149" t="s">
        <v>463</v>
      </c>
      <c r="D128" s="151"/>
      <c r="E128" s="149" t="s">
        <v>464</v>
      </c>
      <c r="F128" s="149" t="s">
        <v>465</v>
      </c>
      <c r="G128" s="152">
        <v>22100</v>
      </c>
      <c r="H128" s="152">
        <v>12000</v>
      </c>
      <c r="I128" s="151"/>
      <c r="J128" s="151"/>
      <c r="K128" s="151"/>
      <c r="M128" s="215"/>
    </row>
    <row r="129" spans="1:13" x14ac:dyDescent="0.25">
      <c r="A129" s="153"/>
      <c r="B129" s="153"/>
      <c r="C129" s="153"/>
      <c r="D129" s="153"/>
      <c r="E129" s="154"/>
      <c r="F129" s="153"/>
      <c r="G129" s="155"/>
      <c r="H129" s="155"/>
      <c r="I129" s="153"/>
      <c r="J129" s="153"/>
      <c r="K129" s="153"/>
      <c r="M129" s="215"/>
    </row>
    <row r="130" spans="1:13" x14ac:dyDescent="0.25">
      <c r="A130" s="156" t="s">
        <v>466</v>
      </c>
      <c r="B130" s="157" t="s">
        <v>480</v>
      </c>
      <c r="C130" s="158">
        <v>1288194947</v>
      </c>
      <c r="D130" s="159" t="s">
        <v>474</v>
      </c>
      <c r="E130" s="160">
        <v>45358</v>
      </c>
      <c r="F130" s="202">
        <v>79.919999999999987</v>
      </c>
      <c r="G130" s="162">
        <v>1766231.9999999998</v>
      </c>
      <c r="H130" s="162">
        <v>959039.99999999988</v>
      </c>
      <c r="I130" s="163" t="s">
        <v>469</v>
      </c>
      <c r="J130" s="164"/>
      <c r="K130" s="164"/>
      <c r="M130" s="215"/>
    </row>
    <row r="131" spans="1:13" x14ac:dyDescent="0.25">
      <c r="A131" s="156"/>
      <c r="B131" s="157" t="s">
        <v>491</v>
      </c>
      <c r="C131" s="158">
        <v>28897402.000000007</v>
      </c>
      <c r="D131" s="159" t="s">
        <v>475</v>
      </c>
      <c r="E131" s="160">
        <v>45359</v>
      </c>
      <c r="F131" s="202">
        <v>151.92000000000002</v>
      </c>
      <c r="G131" s="162">
        <v>3357432.0000000005</v>
      </c>
      <c r="H131" s="162">
        <v>1823040.0000000002</v>
      </c>
      <c r="I131" s="163" t="s">
        <v>469</v>
      </c>
      <c r="J131" s="169"/>
      <c r="K131" s="169"/>
      <c r="M131" s="215"/>
    </row>
    <row r="132" spans="1:13" x14ac:dyDescent="0.25">
      <c r="A132" s="156" t="s">
        <v>472</v>
      </c>
      <c r="B132" s="170">
        <v>45370</v>
      </c>
      <c r="C132" s="158">
        <f>C130-C131</f>
        <v>1259297545</v>
      </c>
      <c r="D132" s="159" t="s">
        <v>476</v>
      </c>
      <c r="E132" s="160">
        <v>45360</v>
      </c>
      <c r="F132" s="203">
        <v>114.12</v>
      </c>
      <c r="G132" s="162">
        <v>2522052</v>
      </c>
      <c r="H132" s="162">
        <v>1369440</v>
      </c>
      <c r="I132" s="163" t="s">
        <v>469</v>
      </c>
      <c r="J132" s="164"/>
      <c r="K132" s="164"/>
      <c r="M132" s="215"/>
    </row>
    <row r="133" spans="1:13" x14ac:dyDescent="0.25">
      <c r="A133" s="172"/>
      <c r="B133" s="172"/>
      <c r="C133" s="172"/>
      <c r="D133" s="159" t="s">
        <v>481</v>
      </c>
      <c r="E133" s="160"/>
      <c r="F133" s="202"/>
      <c r="G133" s="162">
        <v>0</v>
      </c>
      <c r="H133" s="162">
        <v>0</v>
      </c>
      <c r="I133" s="163" t="s">
        <v>469</v>
      </c>
      <c r="J133" s="164"/>
      <c r="K133" s="164"/>
      <c r="M133" s="215"/>
    </row>
    <row r="134" spans="1:13" x14ac:dyDescent="0.25">
      <c r="A134" s="156"/>
      <c r="B134" s="170"/>
      <c r="C134" s="158"/>
      <c r="D134" s="159" t="s">
        <v>477</v>
      </c>
      <c r="E134" s="160">
        <v>45362</v>
      </c>
      <c r="F134" s="202">
        <v>160.22</v>
      </c>
      <c r="G134" s="162">
        <v>3540862</v>
      </c>
      <c r="H134" s="162">
        <v>1922640</v>
      </c>
      <c r="I134" s="163" t="s">
        <v>469</v>
      </c>
      <c r="J134" s="164"/>
      <c r="K134" s="164"/>
      <c r="M134" s="215"/>
    </row>
    <row r="135" spans="1:13" x14ac:dyDescent="0.25">
      <c r="A135" s="156"/>
      <c r="B135" s="170"/>
      <c r="C135" s="158"/>
      <c r="D135" s="159" t="s">
        <v>468</v>
      </c>
      <c r="E135" s="160">
        <v>45363</v>
      </c>
      <c r="F135" s="203">
        <v>153.41</v>
      </c>
      <c r="G135" s="162">
        <v>3390361</v>
      </c>
      <c r="H135" s="162">
        <v>1840920</v>
      </c>
      <c r="I135" s="163" t="s">
        <v>469</v>
      </c>
      <c r="J135" s="164"/>
      <c r="K135" s="164"/>
      <c r="M135" s="215"/>
    </row>
    <row r="136" spans="1:13" x14ac:dyDescent="0.25">
      <c r="A136" s="156"/>
      <c r="B136" s="170"/>
      <c r="C136" s="158"/>
      <c r="D136" s="159" t="s">
        <v>468</v>
      </c>
      <c r="E136" s="160">
        <v>45363</v>
      </c>
      <c r="F136" s="213">
        <v>-4.01</v>
      </c>
      <c r="G136" s="201">
        <v>-88621</v>
      </c>
      <c r="H136" s="201">
        <v>0</v>
      </c>
      <c r="I136" s="168" t="s">
        <v>469</v>
      </c>
      <c r="J136" s="169"/>
      <c r="K136" s="169" t="s">
        <v>471</v>
      </c>
      <c r="M136" s="215"/>
    </row>
    <row r="137" spans="1:13" x14ac:dyDescent="0.25">
      <c r="A137" s="173"/>
      <c r="B137" s="174"/>
      <c r="C137" s="175"/>
      <c r="D137" s="159" t="s">
        <v>485</v>
      </c>
      <c r="E137" s="160">
        <v>45364</v>
      </c>
      <c r="F137" s="203">
        <v>190.44</v>
      </c>
      <c r="G137" s="162">
        <v>4208724</v>
      </c>
      <c r="H137" s="162">
        <v>2285280</v>
      </c>
      <c r="I137" s="163" t="s">
        <v>469</v>
      </c>
      <c r="J137" s="164"/>
      <c r="K137" s="164"/>
      <c r="M137" s="215"/>
    </row>
    <row r="138" spans="1:13" x14ac:dyDescent="0.25">
      <c r="A138" s="216"/>
      <c r="B138" s="217"/>
      <c r="C138" s="218">
        <f>+C131-G139</f>
        <v>0</v>
      </c>
      <c r="D138" s="217" t="s">
        <v>478</v>
      </c>
      <c r="E138" s="219">
        <v>45322</v>
      </c>
      <c r="F138" s="220">
        <f>SUM(F130:F137)</f>
        <v>846.02</v>
      </c>
      <c r="G138" s="221">
        <f>SUM(G130:G137)</f>
        <v>18697042</v>
      </c>
      <c r="H138" s="221">
        <f>SUM(H130:H137)</f>
        <v>10200360</v>
      </c>
      <c r="I138" s="221"/>
      <c r="J138" s="221"/>
      <c r="K138" s="221"/>
      <c r="M138" s="215"/>
    </row>
    <row r="139" spans="1:13" x14ac:dyDescent="0.25">
      <c r="A139" s="177"/>
      <c r="B139" s="177"/>
      <c r="C139" s="177"/>
      <c r="D139" s="177"/>
      <c r="E139" s="182"/>
      <c r="F139" s="180">
        <f>+F138+(F136*-1)</f>
        <v>850.03</v>
      </c>
      <c r="G139" s="209">
        <f>SUM(G138:H138)</f>
        <v>28897402</v>
      </c>
      <c r="H139" s="210"/>
      <c r="I139" s="185"/>
      <c r="J139" s="185"/>
      <c r="K139" s="181"/>
      <c r="M139" s="215"/>
    </row>
    <row r="140" spans="1:13" ht="19.5" x14ac:dyDescent="0.25">
      <c r="A140" s="222" t="s">
        <v>451</v>
      </c>
      <c r="B140" s="223"/>
      <c r="C140" s="223"/>
      <c r="D140" s="223"/>
      <c r="E140" s="223"/>
      <c r="F140" s="223"/>
      <c r="G140" s="223"/>
      <c r="H140" s="223"/>
      <c r="I140" s="223"/>
      <c r="J140" s="223"/>
      <c r="K140" s="224"/>
      <c r="M140" s="215"/>
    </row>
    <row r="141" spans="1:13" ht="38.25" x14ac:dyDescent="0.25">
      <c r="A141" s="225" t="s">
        <v>452</v>
      </c>
      <c r="B141" s="225" t="s">
        <v>453</v>
      </c>
      <c r="C141" s="226" t="s">
        <v>454</v>
      </c>
      <c r="D141" s="225" t="s">
        <v>455</v>
      </c>
      <c r="E141" s="226" t="s">
        <v>456</v>
      </c>
      <c r="F141" s="226" t="s">
        <v>457</v>
      </c>
      <c r="G141" s="227" t="s">
        <v>458</v>
      </c>
      <c r="H141" s="227" t="s">
        <v>459</v>
      </c>
      <c r="I141" s="225" t="s">
        <v>460</v>
      </c>
      <c r="J141" s="225" t="s">
        <v>461</v>
      </c>
      <c r="K141" s="225" t="s">
        <v>462</v>
      </c>
      <c r="M141" s="215"/>
    </row>
    <row r="142" spans="1:13" x14ac:dyDescent="0.25">
      <c r="A142" s="228"/>
      <c r="B142" s="228"/>
      <c r="C142" s="226" t="s">
        <v>463</v>
      </c>
      <c r="D142" s="228"/>
      <c r="E142" s="226" t="s">
        <v>464</v>
      </c>
      <c r="F142" s="226" t="s">
        <v>465</v>
      </c>
      <c r="G142" s="229">
        <v>22100</v>
      </c>
      <c r="H142" s="229">
        <v>12000</v>
      </c>
      <c r="I142" s="228"/>
      <c r="J142" s="228"/>
      <c r="K142" s="228"/>
      <c r="M142" s="215"/>
    </row>
    <row r="143" spans="1:13" x14ac:dyDescent="0.25">
      <c r="A143" s="230"/>
      <c r="B143" s="230"/>
      <c r="C143" s="230"/>
      <c r="D143" s="230"/>
      <c r="E143" s="231"/>
      <c r="F143" s="230"/>
      <c r="G143" s="232"/>
      <c r="H143" s="232"/>
      <c r="I143" s="230"/>
      <c r="J143" s="230"/>
      <c r="K143" s="230"/>
      <c r="M143" s="215"/>
    </row>
    <row r="144" spans="1:13" x14ac:dyDescent="0.25">
      <c r="A144" s="233" t="s">
        <v>466</v>
      </c>
      <c r="B144" s="157" t="s">
        <v>480</v>
      </c>
      <c r="C144" s="234">
        <v>1259297545</v>
      </c>
      <c r="D144" s="159" t="s">
        <v>474</v>
      </c>
      <c r="E144" s="160">
        <v>45365</v>
      </c>
      <c r="F144" s="202">
        <v>79.100000000000009</v>
      </c>
      <c r="G144" s="162">
        <v>1748110.0000000002</v>
      </c>
      <c r="H144" s="162">
        <v>949200.00000000012</v>
      </c>
      <c r="I144" s="163" t="s">
        <v>469</v>
      </c>
      <c r="J144" s="164"/>
      <c r="K144" s="164"/>
      <c r="M144" s="215"/>
    </row>
    <row r="145" spans="1:13" x14ac:dyDescent="0.25">
      <c r="A145" s="233"/>
      <c r="B145" s="235" t="s">
        <v>492</v>
      </c>
      <c r="C145" s="234">
        <v>29515603.999999993</v>
      </c>
      <c r="D145" s="159" t="s">
        <v>475</v>
      </c>
      <c r="E145" s="160">
        <v>45366</v>
      </c>
      <c r="F145" s="202">
        <v>150.85999999999999</v>
      </c>
      <c r="G145" s="162">
        <v>3334005.9999999995</v>
      </c>
      <c r="H145" s="162">
        <v>1810319.9999999998</v>
      </c>
      <c r="I145" s="163" t="s">
        <v>469</v>
      </c>
      <c r="J145" s="169"/>
      <c r="K145" s="169"/>
      <c r="M145" s="215"/>
    </row>
    <row r="146" spans="1:13" x14ac:dyDescent="0.25">
      <c r="A146" s="233" t="s">
        <v>472</v>
      </c>
      <c r="B146" s="236">
        <v>45372</v>
      </c>
      <c r="C146" s="234">
        <f>C144-C145</f>
        <v>1229781941</v>
      </c>
      <c r="D146" s="159" t="s">
        <v>476</v>
      </c>
      <c r="E146" s="160">
        <v>45367</v>
      </c>
      <c r="F146" s="203">
        <v>121.57</v>
      </c>
      <c r="G146" s="162">
        <v>2686697</v>
      </c>
      <c r="H146" s="162">
        <v>1458840</v>
      </c>
      <c r="I146" s="163" t="s">
        <v>469</v>
      </c>
      <c r="J146" s="164"/>
      <c r="K146" s="164"/>
      <c r="M146" s="215"/>
    </row>
    <row r="147" spans="1:13" x14ac:dyDescent="0.25">
      <c r="A147" s="237"/>
      <c r="B147" s="237"/>
      <c r="C147" s="237"/>
      <c r="D147" s="159" t="s">
        <v>481</v>
      </c>
      <c r="E147" s="160">
        <v>45368</v>
      </c>
      <c r="F147" s="202">
        <v>10.28</v>
      </c>
      <c r="G147" s="162">
        <v>227188</v>
      </c>
      <c r="H147" s="162">
        <v>123359.99999999999</v>
      </c>
      <c r="I147" s="163" t="s">
        <v>469</v>
      </c>
      <c r="J147" s="164"/>
      <c r="K147" s="164"/>
      <c r="M147" s="215"/>
    </row>
    <row r="148" spans="1:13" x14ac:dyDescent="0.25">
      <c r="A148" s="233"/>
      <c r="B148" s="236"/>
      <c r="C148" s="234"/>
      <c r="D148" s="159" t="s">
        <v>477</v>
      </c>
      <c r="E148" s="160">
        <v>45369</v>
      </c>
      <c r="F148" s="202">
        <v>159.38</v>
      </c>
      <c r="G148" s="162">
        <v>3522298</v>
      </c>
      <c r="H148" s="162">
        <v>1912560</v>
      </c>
      <c r="I148" s="163" t="s">
        <v>469</v>
      </c>
      <c r="J148" s="164"/>
      <c r="K148" s="164"/>
      <c r="M148" s="215"/>
    </row>
    <row r="149" spans="1:13" x14ac:dyDescent="0.25">
      <c r="A149" s="233"/>
      <c r="B149" s="236"/>
      <c r="C149" s="234"/>
      <c r="D149" s="159" t="s">
        <v>468</v>
      </c>
      <c r="E149" s="160">
        <v>45370</v>
      </c>
      <c r="F149" s="203">
        <v>170.05999999999997</v>
      </c>
      <c r="G149" s="162">
        <v>3758325.9999999995</v>
      </c>
      <c r="H149" s="162">
        <v>2040719.9999999998</v>
      </c>
      <c r="I149" s="163" t="s">
        <v>469</v>
      </c>
      <c r="J149" s="164"/>
      <c r="K149" s="164"/>
      <c r="M149" s="215"/>
    </row>
    <row r="150" spans="1:13" x14ac:dyDescent="0.25">
      <c r="A150" s="233"/>
      <c r="B150" s="236"/>
      <c r="C150" s="234"/>
      <c r="D150" s="159" t="s">
        <v>468</v>
      </c>
      <c r="E150" s="160">
        <v>45370</v>
      </c>
      <c r="F150" s="213">
        <v>-4.32</v>
      </c>
      <c r="G150" s="201">
        <v>-95472</v>
      </c>
      <c r="H150" s="201">
        <v>0</v>
      </c>
      <c r="I150" s="168" t="s">
        <v>469</v>
      </c>
      <c r="J150" s="169"/>
      <c r="K150" s="169" t="s">
        <v>471</v>
      </c>
      <c r="M150" s="215"/>
    </row>
    <row r="151" spans="1:13" x14ac:dyDescent="0.25">
      <c r="A151" s="238"/>
      <c r="B151" s="239"/>
      <c r="C151" s="240"/>
      <c r="D151" s="159" t="s">
        <v>485</v>
      </c>
      <c r="E151" s="160">
        <v>45371</v>
      </c>
      <c r="F151" s="203">
        <v>177.11</v>
      </c>
      <c r="G151" s="162">
        <v>3914131.0000000005</v>
      </c>
      <c r="H151" s="162">
        <v>2125320</v>
      </c>
      <c r="I151" s="163" t="s">
        <v>469</v>
      </c>
      <c r="J151" s="164"/>
      <c r="K151" s="164"/>
      <c r="M151" s="215"/>
    </row>
    <row r="152" spans="1:13" x14ac:dyDescent="0.25">
      <c r="A152" s="241"/>
      <c r="B152" s="242"/>
      <c r="C152" s="243">
        <f>+C145-G153</f>
        <v>0</v>
      </c>
      <c r="D152" s="242" t="s">
        <v>478</v>
      </c>
      <c r="E152" s="219">
        <v>45322</v>
      </c>
      <c r="F152" s="244">
        <f>SUM(F144:F151)</f>
        <v>864.03999999999985</v>
      </c>
      <c r="G152" s="245">
        <f>SUM(G144:G151)</f>
        <v>19095284</v>
      </c>
      <c r="H152" s="245">
        <f>SUM(H144:H151)</f>
        <v>10420320</v>
      </c>
      <c r="I152" s="245"/>
      <c r="J152" s="245"/>
      <c r="K152" s="245"/>
      <c r="M152" s="215"/>
    </row>
    <row r="153" spans="1:13" x14ac:dyDescent="0.25">
      <c r="A153" s="246"/>
      <c r="B153" s="246"/>
      <c r="C153" s="246"/>
      <c r="D153" s="246"/>
      <c r="E153" s="247"/>
      <c r="F153" s="180">
        <f>+F152+(F150*-1)</f>
        <v>868.3599999999999</v>
      </c>
      <c r="G153" s="248">
        <f>SUM(G152:H152)</f>
        <v>29515604</v>
      </c>
      <c r="H153" s="249"/>
      <c r="I153" s="185"/>
      <c r="J153" s="185"/>
      <c r="K153" s="250"/>
      <c r="M153" s="215"/>
    </row>
    <row r="154" spans="1:13" ht="19.5" x14ac:dyDescent="0.25">
      <c r="A154" s="145" t="s">
        <v>451</v>
      </c>
      <c r="B154" s="146"/>
      <c r="C154" s="146"/>
      <c r="D154" s="146"/>
      <c r="E154" s="146"/>
      <c r="F154" s="146"/>
      <c r="G154" s="146"/>
      <c r="H154" s="146"/>
      <c r="I154" s="146"/>
      <c r="J154" s="146"/>
      <c r="K154" s="147"/>
      <c r="M154" s="215"/>
    </row>
    <row r="155" spans="1:13" ht="38.25" x14ac:dyDescent="0.25">
      <c r="A155" s="148" t="s">
        <v>452</v>
      </c>
      <c r="B155" s="148" t="s">
        <v>453</v>
      </c>
      <c r="C155" s="149" t="s">
        <v>454</v>
      </c>
      <c r="D155" s="148" t="s">
        <v>455</v>
      </c>
      <c r="E155" s="149" t="s">
        <v>456</v>
      </c>
      <c r="F155" s="149" t="s">
        <v>457</v>
      </c>
      <c r="G155" s="150" t="s">
        <v>458</v>
      </c>
      <c r="H155" s="150" t="s">
        <v>458</v>
      </c>
      <c r="I155" s="148" t="s">
        <v>460</v>
      </c>
      <c r="J155" s="148" t="s">
        <v>461</v>
      </c>
      <c r="K155" s="148" t="s">
        <v>462</v>
      </c>
      <c r="M155" s="215"/>
    </row>
    <row r="156" spans="1:13" x14ac:dyDescent="0.25">
      <c r="A156" s="151"/>
      <c r="B156" s="151"/>
      <c r="C156" s="149" t="s">
        <v>463</v>
      </c>
      <c r="D156" s="151"/>
      <c r="E156" s="149" t="s">
        <v>464</v>
      </c>
      <c r="F156" s="149" t="s">
        <v>465</v>
      </c>
      <c r="G156" s="152">
        <v>22100</v>
      </c>
      <c r="H156" s="152">
        <v>22100</v>
      </c>
      <c r="I156" s="151"/>
      <c r="J156" s="151"/>
      <c r="K156" s="151"/>
      <c r="M156" s="215"/>
    </row>
    <row r="157" spans="1:13" x14ac:dyDescent="0.25">
      <c r="A157" s="153"/>
      <c r="B157" s="153"/>
      <c r="C157" s="153"/>
      <c r="D157" s="153"/>
      <c r="E157" s="154"/>
      <c r="F157" s="153"/>
      <c r="G157" s="155"/>
      <c r="H157" s="155"/>
      <c r="I157" s="153"/>
      <c r="J157" s="153"/>
      <c r="K157" s="153"/>
      <c r="M157" s="215"/>
    </row>
    <row r="158" spans="1:13" x14ac:dyDescent="0.25">
      <c r="A158" s="156" t="s">
        <v>466</v>
      </c>
      <c r="B158" s="157" t="s">
        <v>480</v>
      </c>
      <c r="C158" s="158">
        <v>1229781941</v>
      </c>
      <c r="D158" s="159" t="s">
        <v>474</v>
      </c>
      <c r="E158" s="160">
        <v>45372</v>
      </c>
      <c r="F158" s="202">
        <v>134.15000000000003</v>
      </c>
      <c r="G158" s="162">
        <v>2964715.0000000009</v>
      </c>
      <c r="H158" s="162">
        <v>1609800.0000000005</v>
      </c>
      <c r="I158" s="163" t="s">
        <v>469</v>
      </c>
      <c r="J158" s="164"/>
      <c r="K158" s="164"/>
      <c r="M158" s="215"/>
    </row>
    <row r="159" spans="1:13" x14ac:dyDescent="0.25">
      <c r="A159" s="156"/>
      <c r="B159" s="157" t="s">
        <v>493</v>
      </c>
      <c r="C159" s="158">
        <v>32973091.000000007</v>
      </c>
      <c r="D159" s="159" t="s">
        <v>475</v>
      </c>
      <c r="E159" s="160">
        <v>45373</v>
      </c>
      <c r="F159" s="202">
        <v>136.81999999999996</v>
      </c>
      <c r="G159" s="162">
        <v>3023721.9999999991</v>
      </c>
      <c r="H159" s="162">
        <v>1641839.9999999995</v>
      </c>
      <c r="I159" s="163" t="s">
        <v>469</v>
      </c>
      <c r="J159" s="169"/>
      <c r="K159" s="169"/>
      <c r="M159" s="215"/>
    </row>
    <row r="160" spans="1:13" x14ac:dyDescent="0.25">
      <c r="A160" s="156" t="s">
        <v>472</v>
      </c>
      <c r="B160" s="170">
        <v>45381</v>
      </c>
      <c r="C160" s="158">
        <f>C158-C159</f>
        <v>1196808850</v>
      </c>
      <c r="D160" s="159" t="s">
        <v>476</v>
      </c>
      <c r="E160" s="160">
        <v>45374</v>
      </c>
      <c r="F160" s="203">
        <v>116.06000000000002</v>
      </c>
      <c r="G160" s="162">
        <v>2564926.0000000005</v>
      </c>
      <c r="H160" s="162">
        <v>1392720.0000000002</v>
      </c>
      <c r="I160" s="163" t="s">
        <v>469</v>
      </c>
      <c r="J160" s="164"/>
      <c r="K160" s="164"/>
      <c r="M160" s="215"/>
    </row>
    <row r="161" spans="1:13" x14ac:dyDescent="0.25">
      <c r="A161" s="172"/>
      <c r="B161" s="172"/>
      <c r="C161" s="172"/>
      <c r="D161" s="159" t="s">
        <v>481</v>
      </c>
      <c r="E161" s="160">
        <v>45375</v>
      </c>
      <c r="F161" s="251">
        <v>0</v>
      </c>
      <c r="G161" s="162">
        <v>0</v>
      </c>
      <c r="H161" s="162">
        <v>0</v>
      </c>
      <c r="I161" s="163" t="s">
        <v>469</v>
      </c>
      <c r="J161" s="164"/>
      <c r="K161" s="164"/>
      <c r="M161" s="215"/>
    </row>
    <row r="162" spans="1:13" x14ac:dyDescent="0.25">
      <c r="A162" s="156"/>
      <c r="B162" s="170"/>
      <c r="C162" s="158"/>
      <c r="D162" s="159" t="s">
        <v>477</v>
      </c>
      <c r="E162" s="160">
        <v>45376</v>
      </c>
      <c r="F162" s="202">
        <v>156.85999999999999</v>
      </c>
      <c r="G162" s="162">
        <v>3466605.9999999995</v>
      </c>
      <c r="H162" s="162">
        <v>1882319.9999999998</v>
      </c>
      <c r="I162" s="163" t="s">
        <v>469</v>
      </c>
      <c r="J162" s="164"/>
      <c r="K162" s="164"/>
      <c r="M162" s="215"/>
    </row>
    <row r="163" spans="1:13" x14ac:dyDescent="0.25">
      <c r="A163" s="156"/>
      <c r="B163" s="170"/>
      <c r="C163" s="158"/>
      <c r="D163" s="159" t="s">
        <v>468</v>
      </c>
      <c r="E163" s="160">
        <v>45377</v>
      </c>
      <c r="F163" s="252">
        <v>168.13000000000002</v>
      </c>
      <c r="G163" s="162">
        <v>3715673.0000000005</v>
      </c>
      <c r="H163" s="162">
        <v>2017560.0000000002</v>
      </c>
      <c r="I163" s="163" t="s">
        <v>469</v>
      </c>
      <c r="J163" s="164"/>
      <c r="K163" s="164"/>
      <c r="M163" s="215"/>
    </row>
    <row r="164" spans="1:13" x14ac:dyDescent="0.25">
      <c r="A164" s="156"/>
      <c r="B164" s="170"/>
      <c r="C164" s="158"/>
      <c r="D164" s="159" t="s">
        <v>468</v>
      </c>
      <c r="E164" s="160">
        <v>45377</v>
      </c>
      <c r="F164" s="213">
        <v>-4.0999999999999996</v>
      </c>
      <c r="G164" s="201">
        <v>-90610</v>
      </c>
      <c r="H164" s="201">
        <v>0</v>
      </c>
      <c r="I164" s="168" t="s">
        <v>469</v>
      </c>
      <c r="J164" s="169"/>
      <c r="K164" s="169" t="s">
        <v>471</v>
      </c>
      <c r="M164" s="215"/>
    </row>
    <row r="165" spans="1:13" x14ac:dyDescent="0.25">
      <c r="A165" s="156"/>
      <c r="B165" s="170"/>
      <c r="C165" s="158"/>
      <c r="D165" s="159" t="s">
        <v>485</v>
      </c>
      <c r="E165" s="160">
        <v>45378</v>
      </c>
      <c r="F165" s="203">
        <v>163.59</v>
      </c>
      <c r="G165" s="162">
        <v>3615339</v>
      </c>
      <c r="H165" s="162">
        <v>1963080</v>
      </c>
      <c r="I165" s="163" t="s">
        <v>469</v>
      </c>
      <c r="J165" s="169"/>
      <c r="K165" s="169"/>
      <c r="M165" s="215"/>
    </row>
    <row r="166" spans="1:13" x14ac:dyDescent="0.25">
      <c r="A166" s="156"/>
      <c r="B166" s="170"/>
      <c r="C166" s="158"/>
      <c r="D166" s="159" t="s">
        <v>476</v>
      </c>
      <c r="E166" s="160">
        <v>45381</v>
      </c>
      <c r="F166" s="203">
        <v>94</v>
      </c>
      <c r="G166" s="162">
        <v>2077400</v>
      </c>
      <c r="H166" s="162">
        <v>1128000</v>
      </c>
      <c r="I166" s="163" t="s">
        <v>469</v>
      </c>
      <c r="J166" s="169"/>
      <c r="K166" s="169"/>
      <c r="M166" s="215"/>
    </row>
    <row r="167" spans="1:13" x14ac:dyDescent="0.25">
      <c r="A167" s="216"/>
      <c r="B167" s="217"/>
      <c r="C167" s="218">
        <f>+C159-G168</f>
        <v>0</v>
      </c>
      <c r="D167" s="217" t="s">
        <v>478</v>
      </c>
      <c r="E167" s="219">
        <v>45322</v>
      </c>
      <c r="F167" s="220">
        <f>SUM(F158:F166)</f>
        <v>965.51</v>
      </c>
      <c r="G167" s="221">
        <f>SUM(G158:G166)</f>
        <v>21337771</v>
      </c>
      <c r="H167" s="221">
        <f>SUM(H158:H166)</f>
        <v>11635320</v>
      </c>
      <c r="I167" s="221"/>
      <c r="J167" s="221"/>
      <c r="K167" s="221"/>
      <c r="M167" s="215"/>
    </row>
    <row r="168" spans="1:13" x14ac:dyDescent="0.25">
      <c r="A168" s="177"/>
      <c r="B168" s="177"/>
      <c r="C168" s="177"/>
      <c r="D168" s="177"/>
      <c r="E168" s="182"/>
      <c r="F168" s="180">
        <f>+F167+(F164*-1)</f>
        <v>969.61</v>
      </c>
      <c r="G168" s="209">
        <f>SUM(G167:H167)</f>
        <v>32973091</v>
      </c>
      <c r="H168" s="210"/>
      <c r="I168" s="185"/>
      <c r="J168" s="185"/>
      <c r="K168" s="181"/>
      <c r="M168" s="215"/>
    </row>
    <row r="169" spans="1:13" ht="19.5" x14ac:dyDescent="0.25">
      <c r="A169" s="253" t="s">
        <v>451</v>
      </c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  <c r="M169" s="215"/>
    </row>
    <row r="170" spans="1:13" ht="38.25" x14ac:dyDescent="0.25">
      <c r="A170" s="148" t="s">
        <v>452</v>
      </c>
      <c r="B170" s="148" t="s">
        <v>453</v>
      </c>
      <c r="C170" s="149" t="s">
        <v>454</v>
      </c>
      <c r="D170" s="148" t="s">
        <v>455</v>
      </c>
      <c r="E170" s="149" t="s">
        <v>456</v>
      </c>
      <c r="F170" s="149" t="s">
        <v>457</v>
      </c>
      <c r="G170" s="150" t="s">
        <v>458</v>
      </c>
      <c r="H170" s="150" t="s">
        <v>458</v>
      </c>
      <c r="I170" s="148" t="s">
        <v>460</v>
      </c>
      <c r="J170" s="148" t="s">
        <v>461</v>
      </c>
      <c r="K170" s="148" t="s">
        <v>462</v>
      </c>
      <c r="M170" s="215"/>
    </row>
    <row r="171" spans="1:13" x14ac:dyDescent="0.25">
      <c r="A171" s="151"/>
      <c r="B171" s="151"/>
      <c r="C171" s="149" t="s">
        <v>463</v>
      </c>
      <c r="D171" s="151"/>
      <c r="E171" s="149" t="s">
        <v>464</v>
      </c>
      <c r="F171" s="149" t="s">
        <v>465</v>
      </c>
      <c r="G171" s="152">
        <v>22100</v>
      </c>
      <c r="H171" s="152">
        <v>22100</v>
      </c>
      <c r="I171" s="151"/>
      <c r="J171" s="151"/>
      <c r="K171" s="151"/>
      <c r="M171" s="215"/>
    </row>
    <row r="172" spans="1:13" x14ac:dyDescent="0.25">
      <c r="A172" s="153"/>
      <c r="B172" s="153"/>
      <c r="C172" s="153"/>
      <c r="D172" s="153"/>
      <c r="E172" s="154"/>
      <c r="F172" s="153"/>
      <c r="G172" s="155"/>
      <c r="H172" s="155"/>
      <c r="I172" s="153"/>
      <c r="J172" s="153"/>
      <c r="K172" s="153"/>
      <c r="M172" s="215"/>
    </row>
    <row r="173" spans="1:13" x14ac:dyDescent="0.25">
      <c r="A173" s="156" t="s">
        <v>466</v>
      </c>
      <c r="B173" s="157" t="s">
        <v>480</v>
      </c>
      <c r="C173" s="158">
        <v>1196808850</v>
      </c>
      <c r="D173" s="159" t="s">
        <v>474</v>
      </c>
      <c r="E173" s="160"/>
      <c r="F173" s="202"/>
      <c r="G173" s="162">
        <v>0</v>
      </c>
      <c r="H173" s="162">
        <v>0</v>
      </c>
      <c r="I173" s="163" t="s">
        <v>469</v>
      </c>
      <c r="J173" s="164"/>
      <c r="K173" s="164"/>
      <c r="M173" s="215"/>
    </row>
    <row r="174" spans="1:13" x14ac:dyDescent="0.25">
      <c r="A174" s="156"/>
      <c r="B174" s="157" t="s">
        <v>494</v>
      </c>
      <c r="C174" s="158">
        <v>22639737</v>
      </c>
      <c r="D174" s="159" t="s">
        <v>475</v>
      </c>
      <c r="E174" s="160"/>
      <c r="F174" s="202"/>
      <c r="G174" s="162">
        <v>0</v>
      </c>
      <c r="H174" s="162">
        <v>0</v>
      </c>
      <c r="I174" s="163" t="s">
        <v>469</v>
      </c>
      <c r="J174" s="169"/>
      <c r="K174" s="169"/>
      <c r="M174" s="215"/>
    </row>
    <row r="175" spans="1:13" x14ac:dyDescent="0.25">
      <c r="A175" s="156" t="s">
        <v>472</v>
      </c>
      <c r="B175" s="170">
        <v>45392</v>
      </c>
      <c r="C175" s="158">
        <f>C173-C174</f>
        <v>1174169113</v>
      </c>
      <c r="D175" s="159" t="s">
        <v>476</v>
      </c>
      <c r="E175" s="160"/>
      <c r="F175" s="203"/>
      <c r="G175" s="162">
        <v>0</v>
      </c>
      <c r="H175" s="162">
        <v>0</v>
      </c>
      <c r="I175" s="163" t="s">
        <v>469</v>
      </c>
      <c r="J175" s="164"/>
      <c r="K175" s="164"/>
      <c r="M175" s="215"/>
    </row>
    <row r="176" spans="1:13" x14ac:dyDescent="0.25">
      <c r="A176" s="172"/>
      <c r="B176" s="172"/>
      <c r="C176" s="172"/>
      <c r="D176" s="159" t="s">
        <v>481</v>
      </c>
      <c r="E176" s="160"/>
      <c r="F176" s="251"/>
      <c r="G176" s="162">
        <v>0</v>
      </c>
      <c r="H176" s="162">
        <v>0</v>
      </c>
      <c r="I176" s="163" t="s">
        <v>469</v>
      </c>
      <c r="J176" s="164"/>
      <c r="K176" s="164"/>
      <c r="M176" s="215"/>
    </row>
    <row r="177" spans="1:13" x14ac:dyDescent="0.25">
      <c r="A177" s="156"/>
      <c r="B177" s="170"/>
      <c r="C177" s="158"/>
      <c r="D177" s="159" t="s">
        <v>477</v>
      </c>
      <c r="E177" s="160">
        <v>45383</v>
      </c>
      <c r="F177" s="202">
        <v>227.33</v>
      </c>
      <c r="G177" s="162">
        <v>5023993</v>
      </c>
      <c r="H177" s="162">
        <v>2727960</v>
      </c>
      <c r="I177" s="163" t="s">
        <v>469</v>
      </c>
      <c r="J177" s="164"/>
      <c r="K177" s="164"/>
      <c r="M177" s="215"/>
    </row>
    <row r="178" spans="1:13" x14ac:dyDescent="0.25">
      <c r="A178" s="156"/>
      <c r="B178" s="170"/>
      <c r="C178" s="158"/>
      <c r="D178" s="159" t="s">
        <v>468</v>
      </c>
      <c r="E178" s="160">
        <v>45384</v>
      </c>
      <c r="F178" s="252">
        <v>236.78</v>
      </c>
      <c r="G178" s="162">
        <v>5232838</v>
      </c>
      <c r="H178" s="162">
        <v>2841360</v>
      </c>
      <c r="I178" s="163" t="s">
        <v>469</v>
      </c>
      <c r="J178" s="164"/>
      <c r="K178" s="164"/>
      <c r="M178" s="215"/>
    </row>
    <row r="179" spans="1:13" x14ac:dyDescent="0.25">
      <c r="A179" s="156"/>
      <c r="B179" s="170"/>
      <c r="C179" s="158"/>
      <c r="D179" s="159" t="s">
        <v>468</v>
      </c>
      <c r="E179" s="160">
        <v>45384</v>
      </c>
      <c r="F179" s="213">
        <v>-4.41</v>
      </c>
      <c r="G179" s="201">
        <v>-97461</v>
      </c>
      <c r="H179" s="201">
        <v>0</v>
      </c>
      <c r="I179" s="168" t="s">
        <v>469</v>
      </c>
      <c r="J179" s="169"/>
      <c r="K179" s="169" t="s">
        <v>471</v>
      </c>
      <c r="M179" s="215"/>
    </row>
    <row r="180" spans="1:13" x14ac:dyDescent="0.25">
      <c r="A180" s="156"/>
      <c r="B180" s="170"/>
      <c r="C180" s="158"/>
      <c r="D180" s="159" t="s">
        <v>485</v>
      </c>
      <c r="E180" s="160">
        <v>45385</v>
      </c>
      <c r="F180" s="203">
        <v>202.67</v>
      </c>
      <c r="G180" s="162">
        <v>4479007</v>
      </c>
      <c r="H180" s="201">
        <v>2432040</v>
      </c>
      <c r="I180" s="163" t="s">
        <v>469</v>
      </c>
      <c r="J180" s="169"/>
      <c r="K180" s="169"/>
      <c r="M180" s="215"/>
    </row>
    <row r="181" spans="1:13" x14ac:dyDescent="0.25">
      <c r="A181" s="177"/>
      <c r="B181" s="217"/>
      <c r="C181" s="218">
        <f>+C174-G182</f>
        <v>0</v>
      </c>
      <c r="D181" s="217" t="s">
        <v>478</v>
      </c>
      <c r="E181" s="219">
        <v>45385</v>
      </c>
      <c r="F181" s="220">
        <f>SUM(F177:F180)</f>
        <v>662.37</v>
      </c>
      <c r="G181" s="221">
        <f>SUM(G173:G180)</f>
        <v>14638377</v>
      </c>
      <c r="H181" s="221">
        <f>SUM(H173:H180)</f>
        <v>8001360</v>
      </c>
      <c r="I181" s="221"/>
      <c r="J181" s="221"/>
      <c r="K181" s="221"/>
      <c r="M181" s="215"/>
    </row>
    <row r="182" spans="1:13" x14ac:dyDescent="0.25">
      <c r="A182" s="216"/>
      <c r="B182" s="177"/>
      <c r="C182" s="177"/>
      <c r="D182" s="177"/>
      <c r="E182" s="182"/>
      <c r="F182" s="180">
        <f>+F181+(F179*-1)</f>
        <v>666.78</v>
      </c>
      <c r="G182" s="209">
        <f>SUM(G181:H181)</f>
        <v>22639737</v>
      </c>
      <c r="H182" s="210"/>
      <c r="I182" s="185"/>
      <c r="J182" s="185"/>
      <c r="K182" s="181"/>
      <c r="M182" s="215"/>
    </row>
    <row r="183" spans="1:13" ht="19.5" x14ac:dyDescent="0.25">
      <c r="A183" s="253" t="s">
        <v>451</v>
      </c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  <c r="M183" s="215"/>
    </row>
    <row r="184" spans="1:13" ht="38.25" x14ac:dyDescent="0.25">
      <c r="A184" s="148" t="s">
        <v>452</v>
      </c>
      <c r="B184" s="148" t="s">
        <v>453</v>
      </c>
      <c r="C184" s="149" t="s">
        <v>454</v>
      </c>
      <c r="D184" s="148" t="s">
        <v>455</v>
      </c>
      <c r="E184" s="149" t="s">
        <v>456</v>
      </c>
      <c r="F184" s="149" t="s">
        <v>457</v>
      </c>
      <c r="G184" s="150" t="s">
        <v>458</v>
      </c>
      <c r="H184" s="150" t="s">
        <v>458</v>
      </c>
      <c r="I184" s="148" t="s">
        <v>460</v>
      </c>
      <c r="J184" s="148" t="s">
        <v>461</v>
      </c>
      <c r="K184" s="148" t="s">
        <v>462</v>
      </c>
      <c r="M184" s="215"/>
    </row>
    <row r="185" spans="1:13" x14ac:dyDescent="0.25">
      <c r="A185" s="151"/>
      <c r="B185" s="151"/>
      <c r="C185" s="149" t="s">
        <v>463</v>
      </c>
      <c r="D185" s="151"/>
      <c r="E185" s="149" t="s">
        <v>464</v>
      </c>
      <c r="F185" s="149" t="s">
        <v>465</v>
      </c>
      <c r="G185" s="152">
        <v>22100</v>
      </c>
      <c r="H185" s="152">
        <v>22100</v>
      </c>
      <c r="I185" s="151"/>
      <c r="J185" s="151"/>
      <c r="K185" s="151"/>
      <c r="M185" s="215"/>
    </row>
    <row r="186" spans="1:13" x14ac:dyDescent="0.25">
      <c r="A186" s="153"/>
      <c r="B186" s="153"/>
      <c r="C186" s="153"/>
      <c r="D186" s="153"/>
      <c r="E186" s="154"/>
      <c r="F186" s="153"/>
      <c r="G186" s="155"/>
      <c r="H186" s="155"/>
      <c r="I186" s="153"/>
      <c r="J186" s="153"/>
      <c r="K186" s="153"/>
      <c r="M186" s="215"/>
    </row>
    <row r="187" spans="1:13" x14ac:dyDescent="0.25">
      <c r="A187" s="156" t="s">
        <v>466</v>
      </c>
      <c r="B187" s="157" t="s">
        <v>480</v>
      </c>
      <c r="C187" s="158">
        <v>1132839880</v>
      </c>
      <c r="D187" s="159" t="s">
        <v>474</v>
      </c>
      <c r="E187" s="160">
        <v>45386</v>
      </c>
      <c r="F187" s="202">
        <v>85.59</v>
      </c>
      <c r="G187" s="162">
        <v>1891539</v>
      </c>
      <c r="H187" s="162">
        <v>1027080</v>
      </c>
      <c r="I187" s="163" t="s">
        <v>469</v>
      </c>
      <c r="J187" s="164"/>
      <c r="K187" s="164"/>
      <c r="M187" s="215"/>
    </row>
    <row r="188" spans="1:13" x14ac:dyDescent="0.25">
      <c r="A188" s="156"/>
      <c r="B188" s="157" t="s">
        <v>495</v>
      </c>
      <c r="C188" s="158">
        <v>28638749</v>
      </c>
      <c r="D188" s="159" t="s">
        <v>475</v>
      </c>
      <c r="E188" s="160">
        <v>45387</v>
      </c>
      <c r="F188" s="202">
        <v>149.63</v>
      </c>
      <c r="G188" s="162">
        <v>3306823</v>
      </c>
      <c r="H188" s="162">
        <v>1795560</v>
      </c>
      <c r="I188" s="163" t="s">
        <v>469</v>
      </c>
      <c r="J188" s="169"/>
      <c r="K188" s="169"/>
      <c r="M188" s="215"/>
    </row>
    <row r="189" spans="1:13" x14ac:dyDescent="0.25">
      <c r="A189" s="156" t="s">
        <v>472</v>
      </c>
      <c r="B189" s="170">
        <v>45392</v>
      </c>
      <c r="C189" s="158">
        <f>C187-C188</f>
        <v>1104201131</v>
      </c>
      <c r="D189" s="159" t="s">
        <v>476</v>
      </c>
      <c r="E189" s="160">
        <v>45388</v>
      </c>
      <c r="F189" s="203">
        <v>115.16</v>
      </c>
      <c r="G189" s="162">
        <v>2545036</v>
      </c>
      <c r="H189" s="162">
        <v>1381920</v>
      </c>
      <c r="I189" s="163" t="s">
        <v>469</v>
      </c>
      <c r="J189" s="164"/>
      <c r="K189" s="164"/>
      <c r="M189" s="215"/>
    </row>
    <row r="190" spans="1:13" x14ac:dyDescent="0.25">
      <c r="A190" s="172"/>
      <c r="B190" s="172"/>
      <c r="C190" s="172"/>
      <c r="D190" s="159" t="s">
        <v>481</v>
      </c>
      <c r="E190" s="160"/>
      <c r="F190" s="251"/>
      <c r="G190" s="162">
        <v>0</v>
      </c>
      <c r="H190" s="162">
        <v>0</v>
      </c>
      <c r="I190" s="163" t="s">
        <v>469</v>
      </c>
      <c r="J190" s="164"/>
      <c r="K190" s="164"/>
      <c r="M190" s="215"/>
    </row>
    <row r="191" spans="1:13" x14ac:dyDescent="0.25">
      <c r="A191" s="156"/>
      <c r="B191" s="170"/>
      <c r="C191" s="158"/>
      <c r="D191" s="159" t="s">
        <v>477</v>
      </c>
      <c r="E191" s="160">
        <v>45390</v>
      </c>
      <c r="F191" s="202">
        <v>159.5</v>
      </c>
      <c r="G191" s="162">
        <v>3524950</v>
      </c>
      <c r="H191" s="162">
        <v>1914000</v>
      </c>
      <c r="I191" s="163" t="s">
        <v>469</v>
      </c>
      <c r="J191" s="164"/>
      <c r="K191" s="164"/>
      <c r="M191" s="215"/>
    </row>
    <row r="192" spans="1:13" x14ac:dyDescent="0.25">
      <c r="A192" s="156"/>
      <c r="B192" s="170"/>
      <c r="C192" s="158"/>
      <c r="D192" s="159" t="s">
        <v>468</v>
      </c>
      <c r="E192" s="160">
        <v>45391</v>
      </c>
      <c r="F192" s="252">
        <v>164.97</v>
      </c>
      <c r="G192" s="162">
        <v>3645837</v>
      </c>
      <c r="H192" s="162">
        <v>1979640</v>
      </c>
      <c r="I192" s="163" t="s">
        <v>469</v>
      </c>
      <c r="J192" s="164"/>
      <c r="K192" s="164"/>
      <c r="M192" s="215"/>
    </row>
    <row r="193" spans="1:13" x14ac:dyDescent="0.25">
      <c r="A193" s="156"/>
      <c r="B193" s="170"/>
      <c r="C193" s="158"/>
      <c r="D193" s="159" t="s">
        <v>468</v>
      </c>
      <c r="E193" s="160">
        <v>45391</v>
      </c>
      <c r="F193" s="213">
        <v>-4.99</v>
      </c>
      <c r="G193" s="201">
        <v>110279</v>
      </c>
      <c r="H193" s="201">
        <v>0</v>
      </c>
      <c r="I193" s="168" t="s">
        <v>469</v>
      </c>
      <c r="J193" s="169"/>
      <c r="K193" s="169" t="s">
        <v>471</v>
      </c>
      <c r="M193" s="215"/>
    </row>
    <row r="194" spans="1:13" x14ac:dyDescent="0.25">
      <c r="A194" s="156"/>
      <c r="B194" s="170"/>
      <c r="C194" s="158"/>
      <c r="D194" s="159" t="s">
        <v>485</v>
      </c>
      <c r="E194" s="160">
        <v>45392</v>
      </c>
      <c r="F194" s="203">
        <v>168.23</v>
      </c>
      <c r="G194" s="162">
        <v>3717883</v>
      </c>
      <c r="H194" s="201">
        <v>2018760</v>
      </c>
      <c r="I194" s="163" t="s">
        <v>469</v>
      </c>
      <c r="J194" s="169"/>
      <c r="K194" s="169"/>
      <c r="M194" s="215"/>
    </row>
    <row r="195" spans="1:13" x14ac:dyDescent="0.25">
      <c r="A195" s="177"/>
      <c r="B195" s="217"/>
      <c r="C195" s="218">
        <v>0</v>
      </c>
      <c r="D195" s="217" t="s">
        <v>478</v>
      </c>
      <c r="E195" s="219">
        <v>45385</v>
      </c>
      <c r="F195" s="220">
        <f>SUM(F187:F194)</f>
        <v>838.09</v>
      </c>
      <c r="G195" s="221">
        <f>SUM(G187:G194)</f>
        <v>18742347</v>
      </c>
      <c r="H195" s="221">
        <f>SUM(H187:H194)</f>
        <v>10116960</v>
      </c>
      <c r="I195" s="221"/>
      <c r="J195" s="221"/>
      <c r="K195" s="221"/>
      <c r="M195" s="215"/>
    </row>
    <row r="196" spans="1:13" x14ac:dyDescent="0.25">
      <c r="A196" s="216"/>
      <c r="B196" s="177"/>
      <c r="C196" s="177"/>
      <c r="D196" s="177"/>
      <c r="E196" s="182"/>
      <c r="F196" s="180">
        <f>+F195+(F193*-1)</f>
        <v>843.08</v>
      </c>
      <c r="G196" s="209">
        <v>28638749</v>
      </c>
      <c r="H196" s="210"/>
      <c r="I196" s="185"/>
      <c r="J196" s="185"/>
      <c r="K196" s="181"/>
      <c r="M196" s="215"/>
    </row>
    <row r="197" spans="1:13" ht="19.5" x14ac:dyDescent="0.25">
      <c r="A197" s="253" t="s">
        <v>451</v>
      </c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  <c r="M197" s="215"/>
    </row>
    <row r="198" spans="1:13" ht="38.25" x14ac:dyDescent="0.25">
      <c r="A198" s="148" t="s">
        <v>452</v>
      </c>
      <c r="B198" s="148" t="s">
        <v>453</v>
      </c>
      <c r="C198" s="149" t="s">
        <v>454</v>
      </c>
      <c r="D198" s="148" t="s">
        <v>455</v>
      </c>
      <c r="E198" s="149" t="s">
        <v>456</v>
      </c>
      <c r="F198" s="149" t="s">
        <v>457</v>
      </c>
      <c r="G198" s="150" t="s">
        <v>458</v>
      </c>
      <c r="H198" s="150" t="s">
        <v>458</v>
      </c>
      <c r="I198" s="148" t="s">
        <v>460</v>
      </c>
      <c r="J198" s="148" t="s">
        <v>461</v>
      </c>
      <c r="K198" s="148" t="s">
        <v>462</v>
      </c>
      <c r="M198" s="215"/>
    </row>
    <row r="199" spans="1:13" x14ac:dyDescent="0.25">
      <c r="A199" s="151"/>
      <c r="B199" s="151"/>
      <c r="C199" s="149" t="s">
        <v>463</v>
      </c>
      <c r="D199" s="151"/>
      <c r="E199" s="149" t="s">
        <v>464</v>
      </c>
      <c r="F199" s="149" t="s">
        <v>465</v>
      </c>
      <c r="G199" s="152">
        <v>22100</v>
      </c>
      <c r="H199" s="152">
        <v>22100</v>
      </c>
      <c r="I199" s="151"/>
      <c r="J199" s="151"/>
      <c r="K199" s="151"/>
      <c r="M199" s="215"/>
    </row>
    <row r="200" spans="1:13" x14ac:dyDescent="0.25">
      <c r="A200" s="153"/>
      <c r="B200" s="153"/>
      <c r="C200" s="153"/>
      <c r="D200" s="153"/>
      <c r="E200" s="154"/>
      <c r="F200" s="153"/>
      <c r="G200" s="155"/>
      <c r="H200" s="155"/>
      <c r="I200" s="153"/>
      <c r="J200" s="153"/>
      <c r="K200" s="153"/>
      <c r="M200" s="215"/>
    </row>
    <row r="201" spans="1:13" x14ac:dyDescent="0.25">
      <c r="A201" s="156" t="s">
        <v>466</v>
      </c>
      <c r="B201" s="157" t="s">
        <v>480</v>
      </c>
      <c r="C201" s="158">
        <v>1104201131</v>
      </c>
      <c r="D201" s="159" t="s">
        <v>474</v>
      </c>
      <c r="E201" s="160">
        <v>45393</v>
      </c>
      <c r="F201" s="202">
        <v>89.03</v>
      </c>
      <c r="G201" s="162">
        <v>1967563</v>
      </c>
      <c r="H201" s="162">
        <v>1068360</v>
      </c>
      <c r="I201" s="163" t="s">
        <v>469</v>
      </c>
      <c r="J201" s="164"/>
      <c r="K201" s="164"/>
      <c r="M201" s="215"/>
    </row>
    <row r="202" spans="1:13" x14ac:dyDescent="0.25">
      <c r="A202" s="156"/>
      <c r="B202" s="157" t="s">
        <v>496</v>
      </c>
      <c r="C202" s="158">
        <v>32136950</v>
      </c>
      <c r="D202" s="159" t="s">
        <v>475</v>
      </c>
      <c r="E202" s="160">
        <v>45394</v>
      </c>
      <c r="F202" s="202">
        <v>147.54</v>
      </c>
      <c r="G202" s="162">
        <v>3260634</v>
      </c>
      <c r="H202" s="162">
        <v>1770480</v>
      </c>
      <c r="I202" s="163" t="s">
        <v>469</v>
      </c>
      <c r="J202" s="169"/>
      <c r="K202" s="169"/>
      <c r="M202" s="215"/>
    </row>
    <row r="203" spans="1:13" x14ac:dyDescent="0.25">
      <c r="A203" s="156" t="s">
        <v>472</v>
      </c>
      <c r="B203" s="170">
        <v>45400</v>
      </c>
      <c r="C203" s="158">
        <f>C201-C202</f>
        <v>1072064181</v>
      </c>
      <c r="D203" s="159" t="s">
        <v>476</v>
      </c>
      <c r="E203" s="160">
        <v>45395</v>
      </c>
      <c r="F203" s="203">
        <v>101.94</v>
      </c>
      <c r="G203" s="162">
        <v>2252874</v>
      </c>
      <c r="H203" s="162">
        <v>1223280</v>
      </c>
      <c r="I203" s="163" t="s">
        <v>469</v>
      </c>
      <c r="J203" s="164"/>
      <c r="K203" s="164"/>
      <c r="M203" s="215"/>
    </row>
    <row r="204" spans="1:13" x14ac:dyDescent="0.25">
      <c r="A204" s="172"/>
      <c r="B204" s="172"/>
      <c r="C204" s="172"/>
      <c r="D204" s="159" t="s">
        <v>481</v>
      </c>
      <c r="E204" s="160">
        <v>45396</v>
      </c>
      <c r="F204" s="251">
        <v>137.28</v>
      </c>
      <c r="G204" s="162">
        <v>3033888</v>
      </c>
      <c r="H204" s="162">
        <v>1647360</v>
      </c>
      <c r="I204" s="163" t="s">
        <v>469</v>
      </c>
      <c r="J204" s="164"/>
      <c r="K204" s="164"/>
      <c r="M204" s="215"/>
    </row>
    <row r="205" spans="1:13" x14ac:dyDescent="0.25">
      <c r="A205" s="156"/>
      <c r="B205" s="170"/>
      <c r="C205" s="158"/>
      <c r="D205" s="159" t="s">
        <v>477</v>
      </c>
      <c r="E205" s="160">
        <v>45397</v>
      </c>
      <c r="F205" s="202">
        <v>126.67</v>
      </c>
      <c r="G205" s="162">
        <v>2799407</v>
      </c>
      <c r="H205" s="162">
        <v>1520040</v>
      </c>
      <c r="I205" s="163" t="s">
        <v>469</v>
      </c>
      <c r="J205" s="164"/>
      <c r="K205" s="164"/>
      <c r="M205" s="215"/>
    </row>
    <row r="206" spans="1:13" x14ac:dyDescent="0.25">
      <c r="A206" s="156"/>
      <c r="B206" s="170"/>
      <c r="C206" s="158"/>
      <c r="D206" s="159" t="s">
        <v>468</v>
      </c>
      <c r="E206" s="160">
        <v>45398</v>
      </c>
      <c r="F206" s="252">
        <v>173.04</v>
      </c>
      <c r="G206" s="162">
        <v>3824184</v>
      </c>
      <c r="H206" s="162">
        <v>2076480</v>
      </c>
      <c r="I206" s="163" t="s">
        <v>469</v>
      </c>
      <c r="J206" s="164"/>
      <c r="K206" s="164"/>
      <c r="M206" s="215"/>
    </row>
    <row r="207" spans="1:13" x14ac:dyDescent="0.25">
      <c r="A207" s="156"/>
      <c r="B207" s="170"/>
      <c r="C207" s="158"/>
      <c r="D207" s="159" t="s">
        <v>468</v>
      </c>
      <c r="E207" s="160">
        <v>45398</v>
      </c>
      <c r="F207" s="213">
        <v>-12.88</v>
      </c>
      <c r="G207" s="201">
        <v>-284648</v>
      </c>
      <c r="H207" s="201">
        <v>0</v>
      </c>
      <c r="I207" s="168" t="s">
        <v>469</v>
      </c>
      <c r="J207" s="169"/>
      <c r="K207" s="169" t="s">
        <v>471</v>
      </c>
      <c r="M207" s="215"/>
    </row>
    <row r="208" spans="1:13" x14ac:dyDescent="0.25">
      <c r="A208" s="156"/>
      <c r="B208" s="170"/>
      <c r="C208" s="158"/>
      <c r="D208" s="159" t="s">
        <v>485</v>
      </c>
      <c r="E208" s="160">
        <v>45399</v>
      </c>
      <c r="F208" s="203">
        <v>175.28</v>
      </c>
      <c r="G208" s="162">
        <v>3873688</v>
      </c>
      <c r="H208" s="201">
        <v>2103360</v>
      </c>
      <c r="I208" s="163" t="s">
        <v>469</v>
      </c>
      <c r="J208" s="169"/>
      <c r="K208" s="169"/>
      <c r="M208" s="215"/>
    </row>
    <row r="209" spans="1:13" x14ac:dyDescent="0.25">
      <c r="A209" s="177"/>
      <c r="B209" s="217"/>
      <c r="C209" s="218">
        <v>0</v>
      </c>
      <c r="D209" s="217" t="s">
        <v>478</v>
      </c>
      <c r="E209" s="219">
        <v>45385</v>
      </c>
      <c r="F209" s="220">
        <f>SUM(F201:F208)</f>
        <v>937.89999999999986</v>
      </c>
      <c r="G209" s="221">
        <f>SUM(G201:G208)</f>
        <v>20727590</v>
      </c>
      <c r="H209" s="221">
        <f>SUM(H201:H208)</f>
        <v>11409360</v>
      </c>
      <c r="I209" s="221"/>
      <c r="J209" s="221"/>
      <c r="K209" s="221"/>
      <c r="M209" s="215"/>
    </row>
    <row r="210" spans="1:13" x14ac:dyDescent="0.25">
      <c r="A210" s="216"/>
      <c r="B210" s="177"/>
      <c r="C210" s="177"/>
      <c r="D210" s="177"/>
      <c r="E210" s="182"/>
      <c r="F210" s="180">
        <f>+F209+(F207*-1)</f>
        <v>950.77999999999986</v>
      </c>
      <c r="G210" s="209">
        <f>SUM(G209:H209)</f>
        <v>32136950</v>
      </c>
      <c r="H210" s="210"/>
      <c r="I210" s="185"/>
      <c r="J210" s="185"/>
      <c r="K210" s="181"/>
      <c r="M210" s="215"/>
    </row>
    <row r="211" spans="1:13" ht="19.5" x14ac:dyDescent="0.25">
      <c r="A211" s="145" t="s">
        <v>451</v>
      </c>
      <c r="B211" s="146"/>
      <c r="C211" s="146"/>
      <c r="D211" s="146"/>
      <c r="E211" s="146"/>
      <c r="F211" s="146"/>
      <c r="G211" s="146"/>
      <c r="H211" s="146"/>
      <c r="I211" s="146"/>
      <c r="J211" s="146"/>
      <c r="K211" s="147"/>
      <c r="M211" s="215"/>
    </row>
    <row r="212" spans="1:13" ht="38.25" x14ac:dyDescent="0.25">
      <c r="A212" s="148" t="s">
        <v>452</v>
      </c>
      <c r="B212" s="148" t="s">
        <v>453</v>
      </c>
      <c r="C212" s="149" t="s">
        <v>454</v>
      </c>
      <c r="D212" s="148" t="s">
        <v>455</v>
      </c>
      <c r="E212" s="149" t="s">
        <v>456</v>
      </c>
      <c r="F212" s="149" t="s">
        <v>457</v>
      </c>
      <c r="G212" s="150" t="s">
        <v>458</v>
      </c>
      <c r="H212" s="150" t="s">
        <v>459</v>
      </c>
      <c r="I212" s="148" t="s">
        <v>460</v>
      </c>
      <c r="J212" s="148" t="s">
        <v>461</v>
      </c>
      <c r="K212" s="148" t="s">
        <v>462</v>
      </c>
      <c r="M212" s="215"/>
    </row>
    <row r="213" spans="1:13" x14ac:dyDescent="0.25">
      <c r="A213" s="151"/>
      <c r="B213" s="151"/>
      <c r="C213" s="149" t="s">
        <v>463</v>
      </c>
      <c r="D213" s="151"/>
      <c r="E213" s="149" t="s">
        <v>464</v>
      </c>
      <c r="F213" s="149" t="s">
        <v>465</v>
      </c>
      <c r="G213" s="152">
        <v>22100</v>
      </c>
      <c r="H213" s="152">
        <v>12000</v>
      </c>
      <c r="I213" s="151"/>
      <c r="J213" s="151"/>
      <c r="K213" s="151"/>
      <c r="M213" s="215"/>
    </row>
    <row r="214" spans="1:13" x14ac:dyDescent="0.25">
      <c r="A214" s="153"/>
      <c r="B214" s="153"/>
      <c r="C214" s="153"/>
      <c r="D214" s="153"/>
      <c r="E214" s="154"/>
      <c r="F214" s="153"/>
      <c r="G214" s="155"/>
      <c r="H214" s="155"/>
      <c r="I214" s="153"/>
      <c r="J214" s="153"/>
      <c r="K214" s="153"/>
      <c r="M214" s="215"/>
    </row>
    <row r="215" spans="1:13" x14ac:dyDescent="0.25">
      <c r="A215" s="156" t="s">
        <v>466</v>
      </c>
      <c r="B215" s="157" t="s">
        <v>480</v>
      </c>
      <c r="C215" s="158">
        <v>1072064181</v>
      </c>
      <c r="D215" s="159" t="s">
        <v>474</v>
      </c>
      <c r="E215" s="160">
        <v>45400</v>
      </c>
      <c r="F215" s="202">
        <v>97.990000000000009</v>
      </c>
      <c r="G215" s="162">
        <v>2165579</v>
      </c>
      <c r="H215" s="162">
        <v>1175880</v>
      </c>
      <c r="I215" s="163" t="s">
        <v>469</v>
      </c>
      <c r="J215" s="164"/>
      <c r="K215" s="164"/>
      <c r="M215" s="215"/>
    </row>
    <row r="216" spans="1:13" x14ac:dyDescent="0.25">
      <c r="A216" s="156"/>
      <c r="B216" s="157" t="s">
        <v>497</v>
      </c>
      <c r="C216" s="158">
        <v>32723481.000000019</v>
      </c>
      <c r="D216" s="159" t="s">
        <v>475</v>
      </c>
      <c r="E216" s="160">
        <v>45401</v>
      </c>
      <c r="F216" s="202">
        <v>149.85000000000002</v>
      </c>
      <c r="G216" s="162">
        <v>3311685.0000000005</v>
      </c>
      <c r="H216" s="162">
        <v>1798200.0000000002</v>
      </c>
      <c r="I216" s="163" t="s">
        <v>469</v>
      </c>
      <c r="J216" s="169"/>
      <c r="K216" s="169"/>
      <c r="M216" s="215"/>
    </row>
    <row r="217" spans="1:13" x14ac:dyDescent="0.25">
      <c r="A217" s="156" t="s">
        <v>472</v>
      </c>
      <c r="B217" s="170">
        <v>45407</v>
      </c>
      <c r="C217" s="158">
        <f>C215-C216</f>
        <v>1039340700</v>
      </c>
      <c r="D217" s="159" t="s">
        <v>476</v>
      </c>
      <c r="E217" s="160">
        <v>45402</v>
      </c>
      <c r="F217" s="203">
        <v>107.07</v>
      </c>
      <c r="G217" s="162">
        <v>2366247</v>
      </c>
      <c r="H217" s="162">
        <v>1284840</v>
      </c>
      <c r="I217" s="163" t="s">
        <v>469</v>
      </c>
      <c r="J217" s="164"/>
      <c r="K217" s="164"/>
      <c r="M217" s="215"/>
    </row>
    <row r="218" spans="1:13" x14ac:dyDescent="0.25">
      <c r="A218" s="172"/>
      <c r="B218" s="172"/>
      <c r="C218" s="172"/>
      <c r="D218" s="159" t="s">
        <v>481</v>
      </c>
      <c r="E218" s="160">
        <v>45403</v>
      </c>
      <c r="F218" s="251">
        <v>106.59999999999998</v>
      </c>
      <c r="G218" s="162">
        <v>2355859.9999999995</v>
      </c>
      <c r="H218" s="162">
        <v>1279199.9999999998</v>
      </c>
      <c r="I218" s="163" t="s">
        <v>469</v>
      </c>
      <c r="J218" s="164"/>
      <c r="K218" s="164"/>
      <c r="M218" s="215"/>
    </row>
    <row r="219" spans="1:13" x14ac:dyDescent="0.25">
      <c r="A219" s="156"/>
      <c r="B219" s="170"/>
      <c r="C219" s="158"/>
      <c r="D219" s="159" t="s">
        <v>477</v>
      </c>
      <c r="E219" s="160">
        <v>45404</v>
      </c>
      <c r="F219" s="202">
        <v>164.23</v>
      </c>
      <c r="G219" s="162">
        <v>3629483</v>
      </c>
      <c r="H219" s="162">
        <v>1970759.9999999998</v>
      </c>
      <c r="I219" s="163" t="s">
        <v>469</v>
      </c>
      <c r="J219" s="164"/>
      <c r="K219" s="164"/>
      <c r="M219" s="215"/>
    </row>
    <row r="220" spans="1:13" x14ac:dyDescent="0.25">
      <c r="A220" s="156"/>
      <c r="B220" s="170"/>
      <c r="C220" s="158"/>
      <c r="D220" s="159" t="s">
        <v>468</v>
      </c>
      <c r="E220" s="160">
        <v>45405</v>
      </c>
      <c r="F220" s="252">
        <v>168.46</v>
      </c>
      <c r="G220" s="162">
        <v>3722966</v>
      </c>
      <c r="H220" s="162">
        <v>2021520</v>
      </c>
      <c r="I220" s="163" t="s">
        <v>469</v>
      </c>
      <c r="J220" s="164"/>
      <c r="K220" s="164"/>
      <c r="M220" s="215"/>
    </row>
    <row r="221" spans="1:13" x14ac:dyDescent="0.25">
      <c r="A221" s="156"/>
      <c r="B221" s="170"/>
      <c r="C221" s="158"/>
      <c r="D221" s="159" t="s">
        <v>468</v>
      </c>
      <c r="E221" s="160">
        <v>45405</v>
      </c>
      <c r="F221" s="213">
        <v>-5.18</v>
      </c>
      <c r="G221" s="201">
        <v>-114478</v>
      </c>
      <c r="H221" s="201">
        <v>0</v>
      </c>
      <c r="I221" s="168" t="s">
        <v>469</v>
      </c>
      <c r="J221" s="169"/>
      <c r="K221" s="169" t="s">
        <v>471</v>
      </c>
      <c r="M221" s="215"/>
    </row>
    <row r="222" spans="1:13" x14ac:dyDescent="0.25">
      <c r="A222" s="156"/>
      <c r="B222" s="170"/>
      <c r="C222" s="158"/>
      <c r="D222" s="159" t="s">
        <v>485</v>
      </c>
      <c r="E222" s="160">
        <v>45406</v>
      </c>
      <c r="F222" s="203">
        <v>168.79000000000002</v>
      </c>
      <c r="G222" s="162">
        <v>3730259.0000000005</v>
      </c>
      <c r="H222" s="162">
        <v>2025480.0000000002</v>
      </c>
      <c r="I222" s="163" t="s">
        <v>469</v>
      </c>
      <c r="J222" s="169"/>
      <c r="K222" s="169"/>
      <c r="M222" s="215"/>
    </row>
    <row r="223" spans="1:13" x14ac:dyDescent="0.25">
      <c r="A223" s="216"/>
      <c r="B223" s="217"/>
      <c r="C223" s="218">
        <f>+C216-G224</f>
        <v>0</v>
      </c>
      <c r="D223" s="217" t="s">
        <v>478</v>
      </c>
      <c r="E223" s="219">
        <v>45322</v>
      </c>
      <c r="F223" s="220">
        <f>SUM(F215:F222)</f>
        <v>957.81000000000017</v>
      </c>
      <c r="G223" s="221">
        <f>SUM(G215:G222)</f>
        <v>21167601</v>
      </c>
      <c r="H223" s="221">
        <f>SUM(H215:H222)</f>
        <v>11555880</v>
      </c>
      <c r="I223" s="221"/>
      <c r="J223" s="221"/>
      <c r="K223" s="221"/>
      <c r="M223" s="215"/>
    </row>
    <row r="224" spans="1:13" x14ac:dyDescent="0.25">
      <c r="A224" s="177"/>
      <c r="B224" s="177"/>
      <c r="C224" s="177"/>
      <c r="D224" s="177"/>
      <c r="E224" s="182"/>
      <c r="F224" s="180">
        <f>+F223+(F221*-1)</f>
        <v>962.99000000000012</v>
      </c>
      <c r="G224" s="209">
        <f>SUM(G223:H223)</f>
        <v>32723481</v>
      </c>
      <c r="H224" s="210"/>
      <c r="I224" s="185"/>
      <c r="J224" s="185"/>
      <c r="K224" s="181"/>
      <c r="M224" s="215"/>
    </row>
    <row r="225" spans="1:15" ht="19.5" x14ac:dyDescent="0.25">
      <c r="A225" s="145" t="s">
        <v>451</v>
      </c>
      <c r="B225" s="146"/>
      <c r="C225" s="146"/>
      <c r="D225" s="146"/>
      <c r="E225" s="146"/>
      <c r="F225" s="146"/>
      <c r="G225" s="146"/>
      <c r="H225" s="146"/>
      <c r="I225" s="146"/>
      <c r="J225" s="146"/>
      <c r="K225" s="147"/>
      <c r="M225" s="215"/>
    </row>
    <row r="226" spans="1:15" ht="38.25" x14ac:dyDescent="0.25">
      <c r="A226" s="148" t="s">
        <v>452</v>
      </c>
      <c r="B226" s="148" t="s">
        <v>453</v>
      </c>
      <c r="C226" s="149" t="s">
        <v>454</v>
      </c>
      <c r="D226" s="148" t="s">
        <v>455</v>
      </c>
      <c r="E226" s="149" t="s">
        <v>456</v>
      </c>
      <c r="F226" s="149" t="s">
        <v>457</v>
      </c>
      <c r="G226" s="150" t="s">
        <v>458</v>
      </c>
      <c r="H226" s="150" t="s">
        <v>459</v>
      </c>
      <c r="I226" s="148" t="s">
        <v>460</v>
      </c>
      <c r="J226" s="148" t="s">
        <v>461</v>
      </c>
      <c r="K226" s="148" t="s">
        <v>462</v>
      </c>
      <c r="M226" s="215"/>
    </row>
    <row r="227" spans="1:15" x14ac:dyDescent="0.25">
      <c r="A227" s="151"/>
      <c r="B227" s="151"/>
      <c r="C227" s="149" t="s">
        <v>463</v>
      </c>
      <c r="D227" s="151"/>
      <c r="E227" s="149" t="s">
        <v>464</v>
      </c>
      <c r="F227" s="149" t="s">
        <v>465</v>
      </c>
      <c r="G227" s="152">
        <v>22100</v>
      </c>
      <c r="H227" s="152">
        <v>12000</v>
      </c>
      <c r="I227" s="151"/>
      <c r="J227" s="151"/>
      <c r="K227" s="151"/>
      <c r="M227" s="215"/>
    </row>
    <row r="228" spans="1:15" x14ac:dyDescent="0.25">
      <c r="A228" s="153"/>
      <c r="B228" s="153"/>
      <c r="C228" s="153"/>
      <c r="D228" s="153"/>
      <c r="E228" s="154"/>
      <c r="F228" s="153"/>
      <c r="G228" s="155"/>
      <c r="H228" s="155"/>
      <c r="I228" s="153"/>
      <c r="J228" s="153"/>
      <c r="K228" s="153"/>
      <c r="M228" s="215"/>
    </row>
    <row r="229" spans="1:15" x14ac:dyDescent="0.25">
      <c r="A229" s="156" t="s">
        <v>466</v>
      </c>
      <c r="B229" s="157" t="s">
        <v>480</v>
      </c>
      <c r="C229" s="158">
        <v>1039340700</v>
      </c>
      <c r="D229" s="159" t="s">
        <v>474</v>
      </c>
      <c r="E229" s="160">
        <v>45407</v>
      </c>
      <c r="F229" s="202">
        <v>93.500000000000014</v>
      </c>
      <c r="G229" s="162">
        <v>2066350.0000000002</v>
      </c>
      <c r="H229" s="162">
        <v>1122000.0000000002</v>
      </c>
      <c r="I229" s="163" t="s">
        <v>469</v>
      </c>
      <c r="J229" s="164"/>
      <c r="K229" s="164"/>
      <c r="M229" s="215"/>
    </row>
    <row r="230" spans="1:15" x14ac:dyDescent="0.25">
      <c r="A230" s="156"/>
      <c r="B230" s="157" t="s">
        <v>498</v>
      </c>
      <c r="C230" s="158">
        <v>29143770.999999989</v>
      </c>
      <c r="D230" s="159" t="s">
        <v>475</v>
      </c>
      <c r="E230" s="160">
        <v>45408</v>
      </c>
      <c r="F230" s="202">
        <v>140.82000000000002</v>
      </c>
      <c r="G230" s="162">
        <v>3112122.0000000005</v>
      </c>
      <c r="H230" s="162">
        <v>1689840.0000000002</v>
      </c>
      <c r="I230" s="163" t="s">
        <v>469</v>
      </c>
      <c r="J230" s="169"/>
      <c r="K230" s="169"/>
      <c r="M230" s="215"/>
      <c r="N230" s="132"/>
      <c r="O230" s="132"/>
    </row>
    <row r="231" spans="1:15" x14ac:dyDescent="0.25">
      <c r="A231" s="156" t="s">
        <v>472</v>
      </c>
      <c r="B231" s="170">
        <v>45412</v>
      </c>
      <c r="C231" s="158">
        <f>C229-C230</f>
        <v>1010196929</v>
      </c>
      <c r="D231" s="159" t="s">
        <v>476</v>
      </c>
      <c r="E231" s="160">
        <v>45409</v>
      </c>
      <c r="F231" s="203">
        <v>115.05000000000001</v>
      </c>
      <c r="G231" s="162">
        <v>2542605.0000000005</v>
      </c>
      <c r="H231" s="162">
        <v>1380600.0000000002</v>
      </c>
      <c r="I231" s="163" t="s">
        <v>469</v>
      </c>
      <c r="J231" s="164"/>
      <c r="K231" s="164"/>
      <c r="M231" s="215"/>
    </row>
    <row r="232" spans="1:15" x14ac:dyDescent="0.25">
      <c r="A232" s="172"/>
      <c r="B232" s="172"/>
      <c r="C232" s="172"/>
      <c r="D232" s="159" t="s">
        <v>481</v>
      </c>
      <c r="E232" s="160">
        <v>45410</v>
      </c>
      <c r="F232" s="251">
        <v>169.24</v>
      </c>
      <c r="G232" s="162">
        <v>3740204</v>
      </c>
      <c r="H232" s="162">
        <v>2030880</v>
      </c>
      <c r="I232" s="163" t="s">
        <v>469</v>
      </c>
      <c r="J232" s="164"/>
      <c r="K232" s="164"/>
      <c r="M232" s="215"/>
    </row>
    <row r="233" spans="1:15" x14ac:dyDescent="0.25">
      <c r="A233" s="156"/>
      <c r="B233" s="170"/>
      <c r="C233" s="158"/>
      <c r="D233" s="159" t="s">
        <v>477</v>
      </c>
      <c r="E233" s="160">
        <v>45411</v>
      </c>
      <c r="F233" s="202">
        <v>162.09</v>
      </c>
      <c r="G233" s="162">
        <v>3582189</v>
      </c>
      <c r="H233" s="162">
        <v>1945080</v>
      </c>
      <c r="I233" s="163" t="s">
        <v>469</v>
      </c>
      <c r="J233" s="164"/>
      <c r="K233" s="164"/>
      <c r="M233" s="215"/>
    </row>
    <row r="234" spans="1:15" x14ac:dyDescent="0.25">
      <c r="A234" s="156"/>
      <c r="B234" s="170"/>
      <c r="C234" s="158"/>
      <c r="D234" s="159" t="s">
        <v>468</v>
      </c>
      <c r="E234" s="160">
        <v>45412</v>
      </c>
      <c r="F234" s="252">
        <v>175.33000000000004</v>
      </c>
      <c r="G234" s="162">
        <v>3874793.0000000009</v>
      </c>
      <c r="H234" s="162">
        <v>2103960.0000000005</v>
      </c>
      <c r="I234" s="163" t="s">
        <v>469</v>
      </c>
      <c r="J234" s="164"/>
      <c r="K234" s="164"/>
      <c r="M234" s="215"/>
    </row>
    <row r="235" spans="1:15" x14ac:dyDescent="0.25">
      <c r="A235" s="156"/>
      <c r="B235" s="170"/>
      <c r="C235" s="158"/>
      <c r="D235" s="159" t="s">
        <v>468</v>
      </c>
      <c r="E235" s="160">
        <v>45412</v>
      </c>
      <c r="F235" s="203">
        <v>-2.12</v>
      </c>
      <c r="G235" s="201">
        <v>-46852</v>
      </c>
      <c r="H235" s="201">
        <v>0</v>
      </c>
      <c r="I235" s="168" t="s">
        <v>469</v>
      </c>
      <c r="J235" s="169"/>
      <c r="K235" s="169" t="s">
        <v>471</v>
      </c>
      <c r="M235" s="215"/>
    </row>
    <row r="236" spans="1:15" x14ac:dyDescent="0.25">
      <c r="A236" s="156"/>
      <c r="B236" s="170"/>
      <c r="C236" s="158"/>
      <c r="D236" s="159" t="s">
        <v>485</v>
      </c>
      <c r="E236" s="160"/>
      <c r="F236" s="203"/>
      <c r="G236" s="162">
        <v>0</v>
      </c>
      <c r="H236" s="162">
        <v>0</v>
      </c>
      <c r="I236" s="163" t="s">
        <v>469</v>
      </c>
      <c r="J236" s="169"/>
      <c r="K236" s="169"/>
      <c r="M236" s="215"/>
    </row>
    <row r="237" spans="1:15" x14ac:dyDescent="0.25">
      <c r="A237" s="216"/>
      <c r="B237" s="217"/>
      <c r="C237" s="218">
        <f>+C230-G238</f>
        <v>0</v>
      </c>
      <c r="D237" s="217" t="s">
        <v>478</v>
      </c>
      <c r="E237" s="219">
        <v>45322</v>
      </c>
      <c r="F237" s="220">
        <f>SUM(F229:F236)</f>
        <v>853.9100000000002</v>
      </c>
      <c r="G237" s="221">
        <f>SUM(G229:G236)</f>
        <v>18871411.000000004</v>
      </c>
      <c r="H237" s="221">
        <f>SUM(H229:H236)</f>
        <v>10272360.000000002</v>
      </c>
      <c r="I237" s="221"/>
      <c r="J237" s="221"/>
      <c r="K237" s="221"/>
      <c r="M237" s="215"/>
    </row>
    <row r="238" spans="1:15" x14ac:dyDescent="0.25">
      <c r="A238" s="177"/>
      <c r="B238" s="177"/>
      <c r="C238" s="177"/>
      <c r="D238" s="177"/>
      <c r="E238" s="182"/>
      <c r="F238" s="180">
        <f>+F237+(F235*-1)</f>
        <v>856.0300000000002</v>
      </c>
      <c r="G238" s="209">
        <f>SUM(G237:H237)</f>
        <v>29143771.000000007</v>
      </c>
      <c r="H238" s="210"/>
      <c r="I238" s="185"/>
      <c r="J238" s="185"/>
      <c r="K238" s="181"/>
      <c r="M238" s="215"/>
    </row>
    <row r="239" spans="1:15" ht="19.5" x14ac:dyDescent="0.25">
      <c r="A239" s="145" t="s">
        <v>451</v>
      </c>
      <c r="B239" s="146"/>
      <c r="C239" s="146"/>
      <c r="D239" s="146"/>
      <c r="E239" s="146"/>
      <c r="F239" s="146"/>
      <c r="G239" s="146"/>
      <c r="H239" s="146"/>
      <c r="I239" s="146"/>
      <c r="J239" s="146"/>
      <c r="K239" s="147"/>
      <c r="M239" s="215"/>
    </row>
    <row r="240" spans="1:15" ht="38.25" x14ac:dyDescent="0.25">
      <c r="A240" s="148" t="s">
        <v>452</v>
      </c>
      <c r="B240" s="148" t="s">
        <v>453</v>
      </c>
      <c r="C240" s="149" t="s">
        <v>454</v>
      </c>
      <c r="D240" s="148" t="s">
        <v>455</v>
      </c>
      <c r="E240" s="149" t="s">
        <v>456</v>
      </c>
      <c r="F240" s="149" t="s">
        <v>457</v>
      </c>
      <c r="G240" s="150" t="s">
        <v>458</v>
      </c>
      <c r="H240" s="150" t="s">
        <v>459</v>
      </c>
      <c r="I240" s="148" t="s">
        <v>460</v>
      </c>
      <c r="J240" s="148" t="s">
        <v>461</v>
      </c>
      <c r="K240" s="148" t="s">
        <v>462</v>
      </c>
      <c r="M240" s="215"/>
    </row>
    <row r="241" spans="1:13" x14ac:dyDescent="0.25">
      <c r="A241" s="151"/>
      <c r="B241" s="151"/>
      <c r="C241" s="149" t="s">
        <v>463</v>
      </c>
      <c r="D241" s="151"/>
      <c r="E241" s="149" t="s">
        <v>464</v>
      </c>
      <c r="F241" s="149" t="s">
        <v>465</v>
      </c>
      <c r="G241" s="152">
        <v>22100</v>
      </c>
      <c r="H241" s="152">
        <v>12000</v>
      </c>
      <c r="I241" s="151"/>
      <c r="J241" s="151"/>
      <c r="K241" s="151"/>
      <c r="M241" s="215"/>
    </row>
    <row r="242" spans="1:13" x14ac:dyDescent="0.25">
      <c r="A242" s="153"/>
      <c r="B242" s="153"/>
      <c r="C242" s="153"/>
      <c r="D242" s="153"/>
      <c r="E242" s="154"/>
      <c r="F242" s="153"/>
      <c r="G242" s="155"/>
      <c r="H242" s="155"/>
      <c r="I242" s="153"/>
      <c r="J242" s="153"/>
      <c r="K242" s="153"/>
      <c r="M242" s="215"/>
    </row>
    <row r="243" spans="1:13" x14ac:dyDescent="0.25">
      <c r="A243" s="156" t="s">
        <v>466</v>
      </c>
      <c r="B243" s="157" t="s">
        <v>480</v>
      </c>
      <c r="C243" s="158">
        <v>1010196929</v>
      </c>
      <c r="D243" s="159" t="s">
        <v>485</v>
      </c>
      <c r="E243" s="160">
        <v>45413</v>
      </c>
      <c r="F243" s="202">
        <v>146.81</v>
      </c>
      <c r="G243" s="162">
        <v>3244501</v>
      </c>
      <c r="H243" s="162">
        <v>1761720</v>
      </c>
      <c r="I243" s="163" t="s">
        <v>469</v>
      </c>
      <c r="J243" s="164"/>
      <c r="K243" s="164"/>
      <c r="M243" s="215"/>
    </row>
    <row r="244" spans="1:13" x14ac:dyDescent="0.25">
      <c r="A244" s="156"/>
      <c r="B244" s="157" t="s">
        <v>499</v>
      </c>
      <c r="C244" s="158">
        <v>36003986.999999993</v>
      </c>
      <c r="D244" s="159" t="s">
        <v>474</v>
      </c>
      <c r="E244" s="160">
        <v>45414</v>
      </c>
      <c r="F244" s="202">
        <v>83.539999999999992</v>
      </c>
      <c r="G244" s="162">
        <v>1846233.9999999998</v>
      </c>
      <c r="H244" s="162">
        <v>1002479.9999999999</v>
      </c>
      <c r="I244" s="163" t="s">
        <v>469</v>
      </c>
      <c r="J244" s="169"/>
      <c r="K244" s="169"/>
      <c r="M244" s="215"/>
    </row>
    <row r="245" spans="1:13" x14ac:dyDescent="0.25">
      <c r="A245" s="156" t="s">
        <v>472</v>
      </c>
      <c r="B245" s="170">
        <v>45426</v>
      </c>
      <c r="C245" s="158">
        <f>C243-C244</f>
        <v>974192942</v>
      </c>
      <c r="D245" s="159" t="s">
        <v>475</v>
      </c>
      <c r="E245" s="160">
        <v>45415</v>
      </c>
      <c r="F245" s="203">
        <v>174.77</v>
      </c>
      <c r="G245" s="162">
        <v>3862417</v>
      </c>
      <c r="H245" s="162">
        <v>2097240</v>
      </c>
      <c r="I245" s="163" t="s">
        <v>469</v>
      </c>
      <c r="J245" s="164"/>
      <c r="K245" s="164"/>
      <c r="M245" s="215"/>
    </row>
    <row r="246" spans="1:13" x14ac:dyDescent="0.25">
      <c r="A246" s="172"/>
      <c r="B246" s="172"/>
      <c r="C246" s="172"/>
      <c r="D246" s="159" t="s">
        <v>476</v>
      </c>
      <c r="E246" s="160">
        <v>45416</v>
      </c>
      <c r="F246" s="202">
        <v>124.84000000000002</v>
      </c>
      <c r="G246" s="162">
        <v>2758964.0000000005</v>
      </c>
      <c r="H246" s="162">
        <v>1498080.0000000002</v>
      </c>
      <c r="I246" s="163" t="s">
        <v>469</v>
      </c>
      <c r="J246" s="164"/>
      <c r="K246" s="164"/>
      <c r="M246" s="215"/>
    </row>
    <row r="247" spans="1:13" x14ac:dyDescent="0.25">
      <c r="A247" s="156"/>
      <c r="B247" s="170"/>
      <c r="C247" s="158"/>
      <c r="D247" s="159" t="s">
        <v>481</v>
      </c>
      <c r="E247" s="160"/>
      <c r="F247" s="202"/>
      <c r="G247" s="162">
        <v>0</v>
      </c>
      <c r="H247" s="162">
        <v>0</v>
      </c>
      <c r="I247" s="163" t="s">
        <v>469</v>
      </c>
      <c r="J247" s="164"/>
      <c r="K247" s="164"/>
      <c r="M247" s="215"/>
    </row>
    <row r="248" spans="1:13" x14ac:dyDescent="0.25">
      <c r="A248" s="156"/>
      <c r="B248" s="170"/>
      <c r="C248" s="158"/>
      <c r="D248" s="159" t="s">
        <v>477</v>
      </c>
      <c r="E248" s="160">
        <v>45418</v>
      </c>
      <c r="F248" s="202">
        <v>169.16</v>
      </c>
      <c r="G248" s="162">
        <v>3738436</v>
      </c>
      <c r="H248" s="162">
        <v>2029920</v>
      </c>
      <c r="I248" s="163" t="s">
        <v>469</v>
      </c>
      <c r="J248" s="164"/>
      <c r="K248" s="164"/>
      <c r="M248" s="215"/>
    </row>
    <row r="249" spans="1:13" x14ac:dyDescent="0.25">
      <c r="A249" s="156"/>
      <c r="B249" s="170"/>
      <c r="C249" s="158"/>
      <c r="D249" s="159" t="s">
        <v>468</v>
      </c>
      <c r="E249" s="160">
        <v>45419</v>
      </c>
      <c r="F249" s="202">
        <v>185.85</v>
      </c>
      <c r="G249" s="162">
        <v>4107285</v>
      </c>
      <c r="H249" s="162">
        <v>2230200</v>
      </c>
      <c r="I249" s="163" t="s">
        <v>469</v>
      </c>
      <c r="J249" s="164"/>
      <c r="K249" s="164"/>
      <c r="M249" s="215"/>
    </row>
    <row r="250" spans="1:13" x14ac:dyDescent="0.25">
      <c r="A250" s="156"/>
      <c r="B250" s="170"/>
      <c r="C250" s="158"/>
      <c r="D250" s="159" t="s">
        <v>468</v>
      </c>
      <c r="E250" s="160">
        <v>45419</v>
      </c>
      <c r="F250" s="211">
        <v>-3.88</v>
      </c>
      <c r="G250" s="201">
        <v>-85748</v>
      </c>
      <c r="H250" s="201">
        <v>0</v>
      </c>
      <c r="I250" s="168" t="s">
        <v>469</v>
      </c>
      <c r="J250" s="169"/>
      <c r="K250" s="169" t="s">
        <v>471</v>
      </c>
      <c r="M250" s="215"/>
    </row>
    <row r="251" spans="1:13" x14ac:dyDescent="0.25">
      <c r="A251" s="156"/>
      <c r="B251" s="170"/>
      <c r="C251" s="158"/>
      <c r="D251" s="159" t="s">
        <v>485</v>
      </c>
      <c r="E251" s="160">
        <v>45420</v>
      </c>
      <c r="F251" s="203">
        <v>173.38000000000002</v>
      </c>
      <c r="G251" s="162">
        <v>3831698.0000000005</v>
      </c>
      <c r="H251" s="162">
        <v>2080560.0000000002</v>
      </c>
      <c r="I251" s="163" t="s">
        <v>469</v>
      </c>
      <c r="J251" s="164"/>
      <c r="K251" s="164"/>
      <c r="M251" s="215"/>
    </row>
    <row r="252" spans="1:13" x14ac:dyDescent="0.25">
      <c r="A252" s="216"/>
      <c r="B252" s="217"/>
      <c r="C252" s="218">
        <f>+C244-G253</f>
        <v>0</v>
      </c>
      <c r="D252" s="217" t="s">
        <v>478</v>
      </c>
      <c r="E252" s="219"/>
      <c r="F252" s="220">
        <f>SUM(F243:F251)</f>
        <v>1054.47</v>
      </c>
      <c r="G252" s="221">
        <f>SUM(G243:G251)</f>
        <v>23303787</v>
      </c>
      <c r="H252" s="221">
        <f>SUM(H243:H251)</f>
        <v>12700200</v>
      </c>
      <c r="I252" s="221"/>
      <c r="J252" s="221"/>
      <c r="K252" s="221"/>
      <c r="M252" s="215"/>
    </row>
    <row r="253" spans="1:13" x14ac:dyDescent="0.25">
      <c r="A253" s="177"/>
      <c r="B253" s="177"/>
      <c r="C253" s="177"/>
      <c r="D253" s="177"/>
      <c r="E253" s="182"/>
      <c r="F253" s="180">
        <f>+F252+(F250*-1)</f>
        <v>1058.3500000000001</v>
      </c>
      <c r="G253" s="209">
        <f>SUM(G252:H252)</f>
        <v>36003987</v>
      </c>
      <c r="H253" s="210"/>
      <c r="I253" s="185"/>
      <c r="J253" s="185"/>
      <c r="K253" s="181"/>
      <c r="M253" s="215"/>
    </row>
    <row r="254" spans="1:13" ht="19.5" x14ac:dyDescent="0.25">
      <c r="A254" s="145" t="s">
        <v>451</v>
      </c>
      <c r="B254" s="146"/>
      <c r="C254" s="146"/>
      <c r="D254" s="146"/>
      <c r="E254" s="146"/>
      <c r="F254" s="146"/>
      <c r="G254" s="146"/>
      <c r="H254" s="146"/>
      <c r="I254" s="146"/>
      <c r="J254" s="146"/>
      <c r="K254" s="147"/>
      <c r="M254" s="215"/>
    </row>
    <row r="255" spans="1:13" ht="38.25" x14ac:dyDescent="0.25">
      <c r="A255" s="148" t="s">
        <v>452</v>
      </c>
      <c r="B255" s="148" t="s">
        <v>453</v>
      </c>
      <c r="C255" s="149" t="s">
        <v>454</v>
      </c>
      <c r="D255" s="148" t="s">
        <v>455</v>
      </c>
      <c r="E255" s="149" t="s">
        <v>456</v>
      </c>
      <c r="F255" s="149" t="s">
        <v>457</v>
      </c>
      <c r="G255" s="150" t="s">
        <v>458</v>
      </c>
      <c r="H255" s="150" t="s">
        <v>459</v>
      </c>
      <c r="I255" s="148" t="s">
        <v>460</v>
      </c>
      <c r="J255" s="148" t="s">
        <v>461</v>
      </c>
      <c r="K255" s="148" t="s">
        <v>462</v>
      </c>
      <c r="M255" s="215"/>
    </row>
    <row r="256" spans="1:13" x14ac:dyDescent="0.25">
      <c r="A256" s="151"/>
      <c r="B256" s="151"/>
      <c r="C256" s="149" t="s">
        <v>463</v>
      </c>
      <c r="D256" s="151"/>
      <c r="E256" s="149" t="s">
        <v>464</v>
      </c>
      <c r="F256" s="149" t="s">
        <v>465</v>
      </c>
      <c r="G256" s="152">
        <v>22100</v>
      </c>
      <c r="H256" s="152">
        <v>12000</v>
      </c>
      <c r="I256" s="151"/>
      <c r="J256" s="151"/>
      <c r="K256" s="151"/>
      <c r="M256" s="215"/>
    </row>
    <row r="257" spans="1:13" x14ac:dyDescent="0.25">
      <c r="A257" s="153"/>
      <c r="B257" s="153"/>
      <c r="C257" s="153"/>
      <c r="D257" s="153"/>
      <c r="E257" s="154"/>
      <c r="F257" s="153"/>
      <c r="G257" s="155"/>
      <c r="H257" s="155"/>
      <c r="I257" s="153"/>
      <c r="J257" s="153"/>
      <c r="K257" s="153"/>
      <c r="M257" s="215"/>
    </row>
    <row r="258" spans="1:13" x14ac:dyDescent="0.25">
      <c r="A258" s="156" t="s">
        <v>466</v>
      </c>
      <c r="B258" s="157" t="s">
        <v>480</v>
      </c>
      <c r="C258" s="158">
        <v>974192942</v>
      </c>
      <c r="D258" s="159" t="s">
        <v>474</v>
      </c>
      <c r="E258" s="160">
        <v>45421</v>
      </c>
      <c r="F258" s="202">
        <v>83</v>
      </c>
      <c r="G258" s="162">
        <v>1834300</v>
      </c>
      <c r="H258" s="162">
        <v>996000</v>
      </c>
      <c r="I258" s="163" t="s">
        <v>469</v>
      </c>
      <c r="J258" s="164"/>
      <c r="K258" s="164"/>
      <c r="M258" s="215"/>
    </row>
    <row r="259" spans="1:13" x14ac:dyDescent="0.25">
      <c r="A259" s="156"/>
      <c r="B259" s="157" t="s">
        <v>500</v>
      </c>
      <c r="C259" s="158">
        <v>30305732</v>
      </c>
      <c r="D259" s="159" t="s">
        <v>475</v>
      </c>
      <c r="E259" s="160">
        <v>45422</v>
      </c>
      <c r="F259" s="202">
        <v>158.57</v>
      </c>
      <c r="G259" s="162">
        <v>3504397</v>
      </c>
      <c r="H259" s="162">
        <v>1902840</v>
      </c>
      <c r="I259" s="163" t="s">
        <v>469</v>
      </c>
      <c r="J259" s="169"/>
      <c r="K259" s="169"/>
      <c r="M259" s="215"/>
    </row>
    <row r="260" spans="1:13" x14ac:dyDescent="0.25">
      <c r="A260" s="156" t="s">
        <v>472</v>
      </c>
      <c r="B260" s="170">
        <v>45429</v>
      </c>
      <c r="C260" s="158">
        <f>C258-C259</f>
        <v>943887210</v>
      </c>
      <c r="D260" s="159" t="s">
        <v>476</v>
      </c>
      <c r="E260" s="160">
        <v>45423</v>
      </c>
      <c r="F260" s="203">
        <v>116.29999999999997</v>
      </c>
      <c r="G260" s="162">
        <v>2570229.9999999995</v>
      </c>
      <c r="H260" s="162">
        <v>1395599.9999999995</v>
      </c>
      <c r="I260" s="163" t="s">
        <v>469</v>
      </c>
      <c r="J260" s="164"/>
      <c r="K260" s="164"/>
      <c r="M260" s="215"/>
    </row>
    <row r="261" spans="1:13" x14ac:dyDescent="0.25">
      <c r="A261" s="172"/>
      <c r="B261" s="172"/>
      <c r="C261" s="172"/>
      <c r="D261" s="159" t="s">
        <v>481</v>
      </c>
      <c r="E261" s="160">
        <v>45424</v>
      </c>
      <c r="F261" s="202">
        <v>10.48</v>
      </c>
      <c r="G261" s="162">
        <v>231608</v>
      </c>
      <c r="H261" s="162">
        <v>125760</v>
      </c>
      <c r="I261" s="163" t="s">
        <v>469</v>
      </c>
      <c r="J261" s="164"/>
      <c r="K261" s="164"/>
      <c r="M261" s="215"/>
    </row>
    <row r="262" spans="1:13" x14ac:dyDescent="0.25">
      <c r="A262" s="156"/>
      <c r="B262" s="170"/>
      <c r="C262" s="158"/>
      <c r="D262" s="159" t="s">
        <v>477</v>
      </c>
      <c r="E262" s="160">
        <v>45425</v>
      </c>
      <c r="F262" s="202">
        <v>162.41</v>
      </c>
      <c r="G262" s="162">
        <v>3589261</v>
      </c>
      <c r="H262" s="162">
        <v>1948920</v>
      </c>
      <c r="I262" s="163" t="s">
        <v>469</v>
      </c>
      <c r="J262" s="164"/>
      <c r="K262" s="164"/>
      <c r="M262" s="215"/>
    </row>
    <row r="263" spans="1:13" x14ac:dyDescent="0.25">
      <c r="A263" s="156"/>
      <c r="B263" s="170"/>
      <c r="C263" s="158"/>
      <c r="D263" s="159" t="s">
        <v>468</v>
      </c>
      <c r="E263" s="160">
        <v>45426</v>
      </c>
      <c r="F263" s="202">
        <v>177.89999999999998</v>
      </c>
      <c r="G263" s="162">
        <v>3931589.9999999995</v>
      </c>
      <c r="H263" s="162">
        <v>2134799.9999999995</v>
      </c>
      <c r="I263" s="163" t="s">
        <v>469</v>
      </c>
      <c r="J263" s="164"/>
      <c r="K263" s="164"/>
      <c r="M263" s="215"/>
    </row>
    <row r="264" spans="1:13" x14ac:dyDescent="0.25">
      <c r="A264" s="156"/>
      <c r="B264" s="170"/>
      <c r="C264" s="158"/>
      <c r="D264" s="159" t="s">
        <v>468</v>
      </c>
      <c r="E264" s="160">
        <v>45426</v>
      </c>
      <c r="F264" s="202">
        <v>-4.01</v>
      </c>
      <c r="G264" s="162">
        <v>-88621</v>
      </c>
      <c r="H264" s="162">
        <v>0</v>
      </c>
      <c r="I264" s="163" t="s">
        <v>469</v>
      </c>
      <c r="J264" s="164"/>
      <c r="K264" s="164" t="s">
        <v>471</v>
      </c>
      <c r="M264" s="215"/>
    </row>
    <row r="265" spans="1:13" x14ac:dyDescent="0.25">
      <c r="A265" s="156"/>
      <c r="B265" s="170"/>
      <c r="C265" s="158"/>
      <c r="D265" s="159" t="s">
        <v>485</v>
      </c>
      <c r="E265" s="160">
        <v>45427</v>
      </c>
      <c r="F265" s="211">
        <v>-182.67</v>
      </c>
      <c r="G265" s="201">
        <v>4037006.9999999995</v>
      </c>
      <c r="H265" s="201">
        <v>2192040</v>
      </c>
      <c r="I265" s="168" t="s">
        <v>469</v>
      </c>
      <c r="J265" s="169"/>
      <c r="K265" s="169"/>
      <c r="M265" s="215"/>
    </row>
    <row r="266" spans="1:13" x14ac:dyDescent="0.25">
      <c r="A266" s="216"/>
      <c r="B266" s="217"/>
      <c r="C266" s="218">
        <f>+C259-G267</f>
        <v>0</v>
      </c>
      <c r="D266" s="217" t="s">
        <v>478</v>
      </c>
      <c r="E266" s="219"/>
      <c r="F266" s="220">
        <f>SUM(F258:F265)</f>
        <v>521.98</v>
      </c>
      <c r="G266" s="221">
        <f>SUM(G258:G265)</f>
        <v>19609772</v>
      </c>
      <c r="H266" s="221">
        <f>SUM(H258:H265)</f>
        <v>10695960</v>
      </c>
      <c r="I266" s="221"/>
      <c r="J266" s="221"/>
      <c r="K266" s="221"/>
      <c r="M266" s="215"/>
    </row>
    <row r="267" spans="1:13" x14ac:dyDescent="0.25">
      <c r="A267" s="177"/>
      <c r="B267" s="177"/>
      <c r="C267" s="177"/>
      <c r="D267" s="177"/>
      <c r="E267" s="182"/>
      <c r="F267" s="180">
        <f>+F266+(F264*-1)</f>
        <v>525.99</v>
      </c>
      <c r="G267" s="209">
        <f>SUM(G266:H266)</f>
        <v>30305732</v>
      </c>
      <c r="H267" s="210"/>
      <c r="I267" s="185"/>
      <c r="J267" s="185"/>
      <c r="K267" s="181"/>
      <c r="M267" s="215"/>
    </row>
    <row r="268" spans="1:13" ht="19.5" x14ac:dyDescent="0.25">
      <c r="A268" s="145" t="s">
        <v>451</v>
      </c>
      <c r="B268" s="146"/>
      <c r="C268" s="146"/>
      <c r="D268" s="146"/>
      <c r="E268" s="146"/>
      <c r="F268" s="146"/>
      <c r="G268" s="146"/>
      <c r="H268" s="146"/>
      <c r="I268" s="146"/>
      <c r="J268" s="146"/>
      <c r="K268" s="147"/>
      <c r="M268" s="215"/>
    </row>
    <row r="269" spans="1:13" ht="38.25" x14ac:dyDescent="0.25">
      <c r="A269" s="148" t="s">
        <v>452</v>
      </c>
      <c r="B269" s="148" t="s">
        <v>453</v>
      </c>
      <c r="C269" s="149" t="s">
        <v>454</v>
      </c>
      <c r="D269" s="148" t="s">
        <v>455</v>
      </c>
      <c r="E269" s="149" t="s">
        <v>456</v>
      </c>
      <c r="F269" s="149" t="s">
        <v>457</v>
      </c>
      <c r="G269" s="150" t="s">
        <v>458</v>
      </c>
      <c r="H269" s="150" t="s">
        <v>459</v>
      </c>
      <c r="I269" s="148" t="s">
        <v>460</v>
      </c>
      <c r="J269" s="148" t="s">
        <v>461</v>
      </c>
      <c r="K269" s="148" t="s">
        <v>462</v>
      </c>
      <c r="M269" s="215"/>
    </row>
    <row r="270" spans="1:13" x14ac:dyDescent="0.25">
      <c r="A270" s="151"/>
      <c r="B270" s="151"/>
      <c r="C270" s="149" t="s">
        <v>463</v>
      </c>
      <c r="D270" s="151"/>
      <c r="E270" s="149" t="s">
        <v>464</v>
      </c>
      <c r="F270" s="149" t="s">
        <v>465</v>
      </c>
      <c r="G270" s="152">
        <v>22100</v>
      </c>
      <c r="H270" s="152">
        <v>12000</v>
      </c>
      <c r="I270" s="151"/>
      <c r="J270" s="151"/>
      <c r="K270" s="151"/>
      <c r="M270" s="215"/>
    </row>
    <row r="271" spans="1:13" x14ac:dyDescent="0.25">
      <c r="A271" s="153"/>
      <c r="B271" s="153"/>
      <c r="C271" s="153"/>
      <c r="D271" s="153"/>
      <c r="E271" s="154"/>
      <c r="F271" s="153"/>
      <c r="G271" s="155"/>
      <c r="H271" s="155"/>
      <c r="I271" s="153"/>
      <c r="J271" s="153"/>
      <c r="K271" s="153"/>
      <c r="M271" s="215"/>
    </row>
    <row r="272" spans="1:13" x14ac:dyDescent="0.25">
      <c r="A272" s="156" t="s">
        <v>466</v>
      </c>
      <c r="B272" s="157" t="s">
        <v>480</v>
      </c>
      <c r="C272" s="158">
        <v>943887210</v>
      </c>
      <c r="D272" s="159" t="s">
        <v>474</v>
      </c>
      <c r="E272" s="160">
        <v>45428</v>
      </c>
      <c r="F272" s="202">
        <v>85.63</v>
      </c>
      <c r="G272" s="162">
        <v>1892423</v>
      </c>
      <c r="H272" s="162">
        <v>1027560</v>
      </c>
      <c r="I272" s="163" t="s">
        <v>469</v>
      </c>
      <c r="J272" s="164"/>
      <c r="K272" s="164"/>
      <c r="M272" s="215"/>
    </row>
    <row r="273" spans="1:13" x14ac:dyDescent="0.25">
      <c r="A273" s="156"/>
      <c r="B273" s="157" t="s">
        <v>501</v>
      </c>
      <c r="C273" s="158">
        <v>31233972</v>
      </c>
      <c r="D273" s="159" t="s">
        <v>475</v>
      </c>
      <c r="E273" s="160">
        <v>45429</v>
      </c>
      <c r="F273" s="202">
        <v>156.18</v>
      </c>
      <c r="G273" s="162">
        <v>3451578</v>
      </c>
      <c r="H273" s="162">
        <v>1874160</v>
      </c>
      <c r="I273" s="163" t="s">
        <v>469</v>
      </c>
      <c r="J273" s="169"/>
      <c r="K273" s="169"/>
      <c r="M273" s="215"/>
    </row>
    <row r="274" spans="1:13" x14ac:dyDescent="0.25">
      <c r="A274" s="156" t="s">
        <v>472</v>
      </c>
      <c r="B274" s="170">
        <v>45436</v>
      </c>
      <c r="C274" s="158">
        <f>C272-C273</f>
        <v>912653238</v>
      </c>
      <c r="D274" s="159" t="s">
        <v>476</v>
      </c>
      <c r="E274" s="160">
        <v>45430</v>
      </c>
      <c r="F274" s="203">
        <v>123.04</v>
      </c>
      <c r="G274" s="162">
        <v>2719184</v>
      </c>
      <c r="H274" s="162">
        <v>1476480</v>
      </c>
      <c r="I274" s="163" t="s">
        <v>469</v>
      </c>
      <c r="J274" s="164"/>
      <c r="K274" s="164"/>
      <c r="M274" s="215"/>
    </row>
    <row r="275" spans="1:13" x14ac:dyDescent="0.25">
      <c r="A275" s="172"/>
      <c r="B275" s="172"/>
      <c r="C275" s="172"/>
      <c r="D275" s="159" t="s">
        <v>481</v>
      </c>
      <c r="E275" s="160"/>
      <c r="F275" s="202"/>
      <c r="G275" s="162">
        <v>0</v>
      </c>
      <c r="H275" s="162">
        <v>0</v>
      </c>
      <c r="I275" s="163" t="s">
        <v>469</v>
      </c>
      <c r="J275" s="164"/>
      <c r="K275" s="164"/>
      <c r="M275" s="215"/>
    </row>
    <row r="276" spans="1:13" x14ac:dyDescent="0.25">
      <c r="A276" s="156"/>
      <c r="B276" s="170"/>
      <c r="C276" s="158"/>
      <c r="D276" s="159" t="s">
        <v>477</v>
      </c>
      <c r="E276" s="160">
        <v>45432</v>
      </c>
      <c r="F276" s="202">
        <v>178.18</v>
      </c>
      <c r="G276" s="162">
        <v>3937778</v>
      </c>
      <c r="H276" s="162">
        <v>2138160</v>
      </c>
      <c r="I276" s="163" t="s">
        <v>469</v>
      </c>
      <c r="J276" s="164"/>
      <c r="K276" s="164"/>
      <c r="M276" s="215"/>
    </row>
    <row r="277" spans="1:13" x14ac:dyDescent="0.25">
      <c r="A277" s="156"/>
      <c r="B277" s="170"/>
      <c r="C277" s="158"/>
      <c r="D277" s="159" t="s">
        <v>468</v>
      </c>
      <c r="E277" s="160">
        <v>45433</v>
      </c>
      <c r="F277" s="202">
        <v>191.40000000000003</v>
      </c>
      <c r="G277" s="162">
        <v>4229940.0000000009</v>
      </c>
      <c r="H277" s="162">
        <v>2296800.0000000005</v>
      </c>
      <c r="I277" s="163" t="s">
        <v>469</v>
      </c>
      <c r="J277" s="164"/>
      <c r="K277" s="164"/>
      <c r="M277" s="215"/>
    </row>
    <row r="278" spans="1:13" x14ac:dyDescent="0.25">
      <c r="A278" s="156"/>
      <c r="B278" s="170"/>
      <c r="C278" s="158"/>
      <c r="D278" s="159" t="s">
        <v>468</v>
      </c>
      <c r="E278" s="160">
        <v>45433</v>
      </c>
      <c r="F278" s="202">
        <v>-4.07</v>
      </c>
      <c r="G278" s="162">
        <v>-89947</v>
      </c>
      <c r="H278" s="162">
        <v>0</v>
      </c>
      <c r="I278" s="163" t="s">
        <v>469</v>
      </c>
      <c r="J278" s="164"/>
      <c r="K278" s="164" t="s">
        <v>471</v>
      </c>
      <c r="M278" s="215"/>
    </row>
    <row r="279" spans="1:13" x14ac:dyDescent="0.25">
      <c r="A279" s="156"/>
      <c r="B279" s="170"/>
      <c r="C279" s="158"/>
      <c r="D279" s="159" t="s">
        <v>485</v>
      </c>
      <c r="E279" s="160">
        <v>45434</v>
      </c>
      <c r="F279" s="211">
        <v>-184.16</v>
      </c>
      <c r="G279" s="201">
        <v>4069936.0000000005</v>
      </c>
      <c r="H279" s="201">
        <v>2209920.0000000005</v>
      </c>
      <c r="I279" s="168" t="s">
        <v>469</v>
      </c>
      <c r="J279" s="169"/>
      <c r="K279" s="169"/>
      <c r="M279" s="215"/>
    </row>
    <row r="280" spans="1:13" x14ac:dyDescent="0.25">
      <c r="A280" s="216"/>
      <c r="B280" s="217"/>
      <c r="C280" s="218">
        <f>+C273-G281</f>
        <v>0</v>
      </c>
      <c r="D280" s="217" t="s">
        <v>478</v>
      </c>
      <c r="E280" s="219"/>
      <c r="F280" s="220">
        <f>SUM(F272:F279)</f>
        <v>546.20000000000005</v>
      </c>
      <c r="G280" s="221">
        <f>SUM(G272:G279)</f>
        <v>20210892</v>
      </c>
      <c r="H280" s="221">
        <f>SUM(H272:H279)</f>
        <v>11023080</v>
      </c>
      <c r="I280" s="221"/>
      <c r="J280" s="221"/>
      <c r="K280" s="221"/>
      <c r="M280" s="215"/>
    </row>
    <row r="281" spans="1:13" x14ac:dyDescent="0.25">
      <c r="A281" s="177"/>
      <c r="B281" s="177"/>
      <c r="C281" s="177"/>
      <c r="D281" s="177"/>
      <c r="E281" s="182"/>
      <c r="F281" s="180">
        <f>+F280+(F278*-1)</f>
        <v>550.2700000000001</v>
      </c>
      <c r="G281" s="209">
        <f>SUM(G280:H280)</f>
        <v>31233972</v>
      </c>
      <c r="H281" s="210"/>
      <c r="I281" s="185"/>
      <c r="J281" s="185"/>
      <c r="K281" s="181"/>
      <c r="M281" s="215"/>
    </row>
    <row r="282" spans="1:13" ht="19.5" x14ac:dyDescent="0.25">
      <c r="A282" s="145" t="s">
        <v>451</v>
      </c>
      <c r="B282" s="146"/>
      <c r="C282" s="146"/>
      <c r="D282" s="146"/>
      <c r="E282" s="146"/>
      <c r="F282" s="146"/>
      <c r="G282" s="146"/>
      <c r="H282" s="146"/>
      <c r="I282" s="146"/>
      <c r="J282" s="146"/>
      <c r="K282" s="147"/>
      <c r="M282" s="215"/>
    </row>
    <row r="283" spans="1:13" ht="38.25" x14ac:dyDescent="0.25">
      <c r="A283" s="148" t="s">
        <v>452</v>
      </c>
      <c r="B283" s="148" t="s">
        <v>453</v>
      </c>
      <c r="C283" s="149" t="s">
        <v>454</v>
      </c>
      <c r="D283" s="148" t="s">
        <v>455</v>
      </c>
      <c r="E283" s="149" t="s">
        <v>456</v>
      </c>
      <c r="F283" s="149" t="s">
        <v>457</v>
      </c>
      <c r="G283" s="150" t="s">
        <v>458</v>
      </c>
      <c r="H283" s="150" t="s">
        <v>459</v>
      </c>
      <c r="I283" s="148" t="s">
        <v>460</v>
      </c>
      <c r="J283" s="148" t="s">
        <v>461</v>
      </c>
      <c r="K283" s="148" t="s">
        <v>462</v>
      </c>
      <c r="M283" s="215"/>
    </row>
    <row r="284" spans="1:13" x14ac:dyDescent="0.25">
      <c r="A284" s="151"/>
      <c r="B284" s="151"/>
      <c r="C284" s="149" t="s">
        <v>463</v>
      </c>
      <c r="D284" s="151"/>
      <c r="E284" s="149" t="s">
        <v>464</v>
      </c>
      <c r="F284" s="149" t="s">
        <v>465</v>
      </c>
      <c r="G284" s="152">
        <v>22100</v>
      </c>
      <c r="H284" s="152">
        <v>12000</v>
      </c>
      <c r="I284" s="151"/>
      <c r="J284" s="151"/>
      <c r="K284" s="151"/>
      <c r="M284" s="215"/>
    </row>
    <row r="285" spans="1:13" x14ac:dyDescent="0.25">
      <c r="A285" s="153"/>
      <c r="B285" s="153"/>
      <c r="C285" s="153"/>
      <c r="D285" s="153"/>
      <c r="E285" s="154"/>
      <c r="F285" s="153"/>
      <c r="G285" s="155"/>
      <c r="H285" s="155"/>
      <c r="I285" s="153"/>
      <c r="J285" s="153"/>
      <c r="K285" s="153"/>
      <c r="M285" s="215"/>
    </row>
    <row r="286" spans="1:13" x14ac:dyDescent="0.25">
      <c r="A286" s="156" t="s">
        <v>466</v>
      </c>
      <c r="B286" s="157" t="s">
        <v>480</v>
      </c>
      <c r="C286" s="158">
        <v>912653238</v>
      </c>
      <c r="D286" s="159" t="s">
        <v>474</v>
      </c>
      <c r="E286" s="160">
        <v>45435</v>
      </c>
      <c r="F286" s="202">
        <v>104.93</v>
      </c>
      <c r="G286" s="162">
        <v>2318953</v>
      </c>
      <c r="H286" s="162">
        <v>1259160</v>
      </c>
      <c r="I286" s="163" t="s">
        <v>469</v>
      </c>
      <c r="J286" s="164"/>
      <c r="K286" s="164"/>
      <c r="M286" s="215"/>
    </row>
    <row r="287" spans="1:13" x14ac:dyDescent="0.25">
      <c r="A287" s="156"/>
      <c r="B287" s="157" t="s">
        <v>502</v>
      </c>
      <c r="C287" s="158">
        <v>31021281</v>
      </c>
      <c r="D287" s="159" t="s">
        <v>475</v>
      </c>
      <c r="E287" s="160">
        <v>45436</v>
      </c>
      <c r="F287" s="202">
        <v>155.97000000000003</v>
      </c>
      <c r="G287" s="162">
        <v>3446937.0000000005</v>
      </c>
      <c r="H287" s="162">
        <v>1871640.0000000002</v>
      </c>
      <c r="I287" s="163" t="s">
        <v>469</v>
      </c>
      <c r="J287" s="169"/>
      <c r="K287" s="169"/>
      <c r="M287" s="215"/>
    </row>
    <row r="288" spans="1:13" x14ac:dyDescent="0.25">
      <c r="A288" s="156" t="s">
        <v>472</v>
      </c>
      <c r="B288" s="170">
        <v>45443</v>
      </c>
      <c r="C288" s="158">
        <f>C286-C287</f>
        <v>881631957</v>
      </c>
      <c r="D288" s="159" t="s">
        <v>476</v>
      </c>
      <c r="E288" s="160">
        <v>45437</v>
      </c>
      <c r="F288" s="203">
        <v>124.51999999999998</v>
      </c>
      <c r="G288" s="162">
        <v>2751891.9999999995</v>
      </c>
      <c r="H288" s="162">
        <v>1494239.9999999998</v>
      </c>
      <c r="I288" s="163" t="s">
        <v>469</v>
      </c>
      <c r="J288" s="164"/>
      <c r="K288" s="164"/>
      <c r="M288" s="215"/>
    </row>
    <row r="289" spans="1:13" x14ac:dyDescent="0.25">
      <c r="A289" s="172"/>
      <c r="B289" s="172"/>
      <c r="C289" s="172"/>
      <c r="D289" s="159" t="s">
        <v>481</v>
      </c>
      <c r="E289" s="160"/>
      <c r="F289" s="202"/>
      <c r="G289" s="162">
        <v>0</v>
      </c>
      <c r="H289" s="162">
        <v>0</v>
      </c>
      <c r="I289" s="163" t="s">
        <v>469</v>
      </c>
      <c r="J289" s="164"/>
      <c r="K289" s="164"/>
      <c r="M289" s="215"/>
    </row>
    <row r="290" spans="1:13" x14ac:dyDescent="0.25">
      <c r="A290" s="156"/>
      <c r="B290" s="170"/>
      <c r="C290" s="158"/>
      <c r="D290" s="159" t="s">
        <v>477</v>
      </c>
      <c r="E290" s="160">
        <v>45439</v>
      </c>
      <c r="F290" s="202">
        <v>166.83</v>
      </c>
      <c r="G290" s="162">
        <v>3686943.0000000005</v>
      </c>
      <c r="H290" s="162">
        <v>2001960.0000000002</v>
      </c>
      <c r="I290" s="163" t="s">
        <v>469</v>
      </c>
      <c r="J290" s="164"/>
      <c r="K290" s="164"/>
      <c r="M290" s="215"/>
    </row>
    <row r="291" spans="1:13" x14ac:dyDescent="0.25">
      <c r="A291" s="156"/>
      <c r="B291" s="170"/>
      <c r="C291" s="158"/>
      <c r="D291" s="159" t="s">
        <v>468</v>
      </c>
      <c r="E291" s="160">
        <v>45440</v>
      </c>
      <c r="F291" s="202">
        <v>183.22</v>
      </c>
      <c r="G291" s="162">
        <v>4049162</v>
      </c>
      <c r="H291" s="162">
        <v>2198640</v>
      </c>
      <c r="I291" s="163" t="s">
        <v>469</v>
      </c>
      <c r="J291" s="164"/>
      <c r="K291" s="164"/>
      <c r="M291" s="215"/>
    </row>
    <row r="292" spans="1:13" x14ac:dyDescent="0.25">
      <c r="A292" s="156"/>
      <c r="B292" s="170"/>
      <c r="C292" s="158"/>
      <c r="D292" s="159" t="s">
        <v>468</v>
      </c>
      <c r="E292" s="160">
        <v>45440</v>
      </c>
      <c r="F292" s="211">
        <v>-6.55</v>
      </c>
      <c r="G292" s="201">
        <v>-144755</v>
      </c>
      <c r="H292" s="201">
        <v>0</v>
      </c>
      <c r="I292" s="168" t="s">
        <v>469</v>
      </c>
      <c r="J292" s="169"/>
      <c r="K292" s="169" t="s">
        <v>471</v>
      </c>
      <c r="M292" s="215"/>
    </row>
    <row r="293" spans="1:13" x14ac:dyDescent="0.25">
      <c r="A293" s="156"/>
      <c r="B293" s="170"/>
      <c r="C293" s="158"/>
      <c r="D293" s="159" t="s">
        <v>485</v>
      </c>
      <c r="E293" s="160">
        <v>45441</v>
      </c>
      <c r="F293" s="203">
        <v>178.48999999999998</v>
      </c>
      <c r="G293" s="162">
        <v>3944628.9999999995</v>
      </c>
      <c r="H293" s="162">
        <v>2141880</v>
      </c>
      <c r="I293" s="163" t="s">
        <v>469</v>
      </c>
      <c r="J293" s="164"/>
      <c r="K293" s="164"/>
      <c r="M293" s="215"/>
    </row>
    <row r="294" spans="1:13" x14ac:dyDescent="0.25">
      <c r="A294" s="216"/>
      <c r="B294" s="217"/>
      <c r="C294" s="218">
        <f>+C287-G295</f>
        <v>0</v>
      </c>
      <c r="D294" s="217" t="s">
        <v>478</v>
      </c>
      <c r="E294" s="219"/>
      <c r="F294" s="220">
        <f>SUM(F286:F293)</f>
        <v>907.41000000000008</v>
      </c>
      <c r="G294" s="221">
        <f>SUM(G286:G293)</f>
        <v>20053761</v>
      </c>
      <c r="H294" s="221">
        <f>SUM(H286:H293)</f>
        <v>10967520</v>
      </c>
      <c r="I294" s="221"/>
      <c r="J294" s="221"/>
      <c r="K294" s="221"/>
      <c r="M294" s="215"/>
    </row>
    <row r="295" spans="1:13" x14ac:dyDescent="0.25">
      <c r="A295" s="177"/>
      <c r="B295" s="177"/>
      <c r="C295" s="177"/>
      <c r="D295" s="177"/>
      <c r="E295" s="182"/>
      <c r="F295" s="180">
        <f>+F294+(F292*-1)</f>
        <v>913.96</v>
      </c>
      <c r="G295" s="209">
        <f>+G294+H294</f>
        <v>31021281</v>
      </c>
      <c r="H295" s="210"/>
      <c r="I295" s="185"/>
      <c r="J295" s="185"/>
      <c r="K295" s="181"/>
      <c r="M295" s="215"/>
    </row>
    <row r="296" spans="1:13" ht="19.5" x14ac:dyDescent="0.25">
      <c r="A296" s="145" t="s">
        <v>451</v>
      </c>
      <c r="B296" s="146"/>
      <c r="C296" s="146"/>
      <c r="D296" s="146"/>
      <c r="E296" s="146"/>
      <c r="F296" s="146"/>
      <c r="G296" s="146"/>
      <c r="H296" s="146"/>
      <c r="I296" s="146"/>
      <c r="J296" s="146"/>
      <c r="K296" s="147"/>
      <c r="M296" s="215"/>
    </row>
    <row r="297" spans="1:13" ht="38.25" x14ac:dyDescent="0.25">
      <c r="A297" s="148" t="s">
        <v>452</v>
      </c>
      <c r="B297" s="148" t="s">
        <v>453</v>
      </c>
      <c r="C297" s="149" t="s">
        <v>454</v>
      </c>
      <c r="D297" s="148" t="s">
        <v>455</v>
      </c>
      <c r="E297" s="149" t="s">
        <v>456</v>
      </c>
      <c r="F297" s="149" t="s">
        <v>457</v>
      </c>
      <c r="G297" s="150" t="s">
        <v>458</v>
      </c>
      <c r="H297" s="150" t="s">
        <v>459</v>
      </c>
      <c r="I297" s="148" t="s">
        <v>460</v>
      </c>
      <c r="J297" s="148" t="s">
        <v>461</v>
      </c>
      <c r="K297" s="148" t="s">
        <v>462</v>
      </c>
      <c r="M297" s="215"/>
    </row>
    <row r="298" spans="1:13" x14ac:dyDescent="0.25">
      <c r="A298" s="151"/>
      <c r="B298" s="151"/>
      <c r="C298" s="149" t="s">
        <v>463</v>
      </c>
      <c r="D298" s="151"/>
      <c r="E298" s="149" t="s">
        <v>464</v>
      </c>
      <c r="F298" s="149" t="s">
        <v>465</v>
      </c>
      <c r="G298" s="152">
        <v>22100</v>
      </c>
      <c r="H298" s="152">
        <v>12000</v>
      </c>
      <c r="I298" s="151"/>
      <c r="J298" s="151"/>
      <c r="K298" s="151"/>
      <c r="M298" s="215"/>
    </row>
    <row r="299" spans="1:13" x14ac:dyDescent="0.25">
      <c r="A299" s="153"/>
      <c r="B299" s="153"/>
      <c r="C299" s="153"/>
      <c r="D299" s="153"/>
      <c r="E299" s="154"/>
      <c r="F299" s="153"/>
      <c r="G299" s="155"/>
      <c r="H299" s="155"/>
      <c r="I299" s="153"/>
      <c r="J299" s="153"/>
      <c r="K299" s="153"/>
      <c r="M299" s="215"/>
    </row>
    <row r="300" spans="1:13" x14ac:dyDescent="0.25">
      <c r="A300" s="156" t="s">
        <v>466</v>
      </c>
      <c r="B300" s="157" t="s">
        <v>480</v>
      </c>
      <c r="C300" s="158">
        <v>881631957</v>
      </c>
      <c r="D300" s="159" t="s">
        <v>474</v>
      </c>
      <c r="E300" s="160">
        <v>45442</v>
      </c>
      <c r="F300" s="202">
        <v>132.35</v>
      </c>
      <c r="G300" s="162">
        <v>2924935</v>
      </c>
      <c r="H300" s="162">
        <v>1588200</v>
      </c>
      <c r="I300" s="163" t="s">
        <v>469</v>
      </c>
      <c r="J300" s="164"/>
      <c r="K300" s="164"/>
      <c r="M300" s="215"/>
    </row>
    <row r="301" spans="1:13" x14ac:dyDescent="0.25">
      <c r="A301" s="156"/>
      <c r="B301" s="157" t="s">
        <v>503</v>
      </c>
      <c r="C301" s="158">
        <v>10001870.999999998</v>
      </c>
      <c r="D301" s="159" t="s">
        <v>475</v>
      </c>
      <c r="E301" s="160">
        <v>45443</v>
      </c>
      <c r="F301" s="202">
        <v>160.96</v>
      </c>
      <c r="G301" s="162">
        <v>3557216</v>
      </c>
      <c r="H301" s="162">
        <v>1931520</v>
      </c>
      <c r="I301" s="163" t="s">
        <v>469</v>
      </c>
      <c r="J301" s="169"/>
      <c r="K301" s="169"/>
      <c r="M301" s="215"/>
    </row>
    <row r="302" spans="1:13" x14ac:dyDescent="0.25">
      <c r="A302" s="156" t="s">
        <v>472</v>
      </c>
      <c r="B302" s="170">
        <v>45443</v>
      </c>
      <c r="C302" s="158">
        <f>C300-C301</f>
        <v>871630086</v>
      </c>
      <c r="D302" s="159" t="s">
        <v>476</v>
      </c>
      <c r="E302" s="160"/>
      <c r="F302" s="203"/>
      <c r="G302" s="162">
        <v>0</v>
      </c>
      <c r="H302" s="162">
        <v>0</v>
      </c>
      <c r="I302" s="163" t="s">
        <v>469</v>
      </c>
      <c r="J302" s="164"/>
      <c r="K302" s="164"/>
      <c r="M302" s="215"/>
    </row>
    <row r="303" spans="1:13" x14ac:dyDescent="0.25">
      <c r="A303" s="172"/>
      <c r="B303" s="172"/>
      <c r="C303" s="172"/>
      <c r="D303" s="159" t="s">
        <v>481</v>
      </c>
      <c r="E303" s="160"/>
      <c r="F303" s="202"/>
      <c r="G303" s="162">
        <v>0</v>
      </c>
      <c r="H303" s="162">
        <v>0</v>
      </c>
      <c r="I303" s="163" t="s">
        <v>469</v>
      </c>
      <c r="J303" s="164"/>
      <c r="K303" s="164"/>
      <c r="M303" s="215"/>
    </row>
    <row r="304" spans="1:13" x14ac:dyDescent="0.25">
      <c r="A304" s="156"/>
      <c r="B304" s="170"/>
      <c r="C304" s="158"/>
      <c r="D304" s="159" t="s">
        <v>477</v>
      </c>
      <c r="E304" s="160"/>
      <c r="F304" s="202"/>
      <c r="G304" s="162">
        <v>0</v>
      </c>
      <c r="H304" s="162">
        <v>0</v>
      </c>
      <c r="I304" s="163" t="s">
        <v>469</v>
      </c>
      <c r="J304" s="164"/>
      <c r="K304" s="164"/>
      <c r="M304" s="215"/>
    </row>
    <row r="305" spans="1:13" x14ac:dyDescent="0.25">
      <c r="A305" s="156"/>
      <c r="B305" s="170"/>
      <c r="C305" s="158"/>
      <c r="D305" s="159" t="s">
        <v>468</v>
      </c>
      <c r="E305" s="160"/>
      <c r="F305" s="202"/>
      <c r="G305" s="162">
        <v>0</v>
      </c>
      <c r="H305" s="162">
        <v>0</v>
      </c>
      <c r="I305" s="163" t="s">
        <v>469</v>
      </c>
      <c r="J305" s="164"/>
      <c r="K305" s="164"/>
      <c r="M305" s="215"/>
    </row>
    <row r="306" spans="1:13" x14ac:dyDescent="0.25">
      <c r="A306" s="156"/>
      <c r="B306" s="170"/>
      <c r="C306" s="158"/>
      <c r="D306" s="159" t="s">
        <v>468</v>
      </c>
      <c r="E306" s="160"/>
      <c r="F306" s="211"/>
      <c r="G306" s="201">
        <v>0</v>
      </c>
      <c r="H306" s="201">
        <v>0</v>
      </c>
      <c r="I306" s="168" t="s">
        <v>469</v>
      </c>
      <c r="J306" s="169"/>
      <c r="K306" s="169" t="s">
        <v>471</v>
      </c>
      <c r="M306" s="215"/>
    </row>
    <row r="307" spans="1:13" x14ac:dyDescent="0.25">
      <c r="A307" s="156"/>
      <c r="B307" s="170"/>
      <c r="C307" s="158"/>
      <c r="D307" s="159" t="s">
        <v>485</v>
      </c>
      <c r="E307" s="160"/>
      <c r="F307" s="203"/>
      <c r="G307" s="162">
        <v>0</v>
      </c>
      <c r="H307" s="162">
        <v>0</v>
      </c>
      <c r="I307" s="163" t="s">
        <v>469</v>
      </c>
      <c r="J307" s="164"/>
      <c r="K307" s="164"/>
      <c r="M307" s="215"/>
    </row>
    <row r="308" spans="1:13" x14ac:dyDescent="0.25">
      <c r="A308" s="216"/>
      <c r="B308" s="217"/>
      <c r="C308" s="218">
        <f>+C301-G309</f>
        <v>0</v>
      </c>
      <c r="D308" s="217" t="s">
        <v>478</v>
      </c>
      <c r="E308" s="219"/>
      <c r="F308" s="220">
        <f>SUM(F300:F307)</f>
        <v>293.31</v>
      </c>
      <c r="G308" s="221">
        <f>SUM(G300:G307)</f>
        <v>6482151</v>
      </c>
      <c r="H308" s="221">
        <f>SUM(H300:H307)</f>
        <v>3519720</v>
      </c>
      <c r="I308" s="221"/>
      <c r="J308" s="221"/>
      <c r="K308" s="221"/>
      <c r="M308" s="215"/>
    </row>
    <row r="309" spans="1:13" x14ac:dyDescent="0.25">
      <c r="A309" s="177"/>
      <c r="B309" s="177"/>
      <c r="C309" s="177"/>
      <c r="D309" s="177"/>
      <c r="E309" s="182"/>
      <c r="F309" s="180"/>
      <c r="G309" s="209">
        <f>+G308+H308</f>
        <v>10001871</v>
      </c>
      <c r="H309" s="210"/>
      <c r="I309" s="185"/>
      <c r="J309" s="185"/>
      <c r="K309" s="181"/>
      <c r="M309" s="215"/>
    </row>
    <row r="310" spans="1:13" ht="19.5" x14ac:dyDescent="0.25">
      <c r="A310" s="145" t="s">
        <v>451</v>
      </c>
      <c r="B310" s="146"/>
      <c r="C310" s="146"/>
      <c r="D310" s="146"/>
      <c r="E310" s="146"/>
      <c r="F310" s="146"/>
      <c r="G310" s="146"/>
      <c r="H310" s="146"/>
      <c r="I310" s="146"/>
      <c r="J310" s="146"/>
      <c r="K310" s="147"/>
      <c r="M310" s="215"/>
    </row>
    <row r="311" spans="1:13" ht="38.25" x14ac:dyDescent="0.25">
      <c r="A311" s="148" t="s">
        <v>452</v>
      </c>
      <c r="B311" s="148" t="s">
        <v>453</v>
      </c>
      <c r="C311" s="149" t="s">
        <v>454</v>
      </c>
      <c r="D311" s="148" t="s">
        <v>455</v>
      </c>
      <c r="E311" s="149" t="s">
        <v>456</v>
      </c>
      <c r="F311" s="149" t="s">
        <v>457</v>
      </c>
      <c r="G311" s="150" t="s">
        <v>458</v>
      </c>
      <c r="H311" s="150" t="s">
        <v>459</v>
      </c>
      <c r="I311" s="148" t="s">
        <v>460</v>
      </c>
      <c r="J311" s="148" t="s">
        <v>461</v>
      </c>
      <c r="K311" s="148" t="s">
        <v>462</v>
      </c>
      <c r="M311" s="215"/>
    </row>
    <row r="312" spans="1:13" x14ac:dyDescent="0.25">
      <c r="A312" s="151"/>
      <c r="B312" s="151"/>
      <c r="C312" s="149" t="s">
        <v>463</v>
      </c>
      <c r="D312" s="151"/>
      <c r="E312" s="149" t="s">
        <v>464</v>
      </c>
      <c r="F312" s="149" t="s">
        <v>465</v>
      </c>
      <c r="G312" s="152">
        <v>22100</v>
      </c>
      <c r="H312" s="152">
        <v>12000</v>
      </c>
      <c r="I312" s="151"/>
      <c r="J312" s="151"/>
      <c r="K312" s="151"/>
      <c r="M312" s="215"/>
    </row>
    <row r="313" spans="1:13" x14ac:dyDescent="0.25">
      <c r="A313" s="153"/>
      <c r="B313" s="153"/>
      <c r="C313" s="153"/>
      <c r="D313" s="153"/>
      <c r="E313" s="154"/>
      <c r="F313" s="153"/>
      <c r="G313" s="155"/>
      <c r="H313" s="155"/>
      <c r="I313" s="153"/>
      <c r="J313" s="153"/>
      <c r="K313" s="153"/>
      <c r="M313" s="215"/>
    </row>
    <row r="314" spans="1:13" x14ac:dyDescent="0.25">
      <c r="A314" s="156" t="s">
        <v>466</v>
      </c>
      <c r="B314" s="157" t="s">
        <v>480</v>
      </c>
      <c r="C314" s="158">
        <v>871630086</v>
      </c>
      <c r="D314" s="159" t="s">
        <v>474</v>
      </c>
      <c r="E314" s="160"/>
      <c r="F314" s="202"/>
      <c r="G314" s="162"/>
      <c r="H314" s="162"/>
      <c r="I314" s="163" t="s">
        <v>469</v>
      </c>
      <c r="J314" s="164"/>
      <c r="K314" s="164"/>
      <c r="M314" s="215"/>
    </row>
    <row r="315" spans="1:13" x14ac:dyDescent="0.25">
      <c r="A315" s="156"/>
      <c r="B315" s="157" t="s">
        <v>504</v>
      </c>
      <c r="C315" s="158">
        <v>22691468.000000004</v>
      </c>
      <c r="D315" s="159" t="s">
        <v>475</v>
      </c>
      <c r="E315" s="160"/>
      <c r="F315" s="202"/>
      <c r="G315" s="162"/>
      <c r="H315" s="162"/>
      <c r="I315" s="163" t="s">
        <v>469</v>
      </c>
      <c r="J315" s="169"/>
      <c r="K315" s="169"/>
      <c r="M315" s="215"/>
    </row>
    <row r="316" spans="1:13" x14ac:dyDescent="0.25">
      <c r="A316" s="156" t="s">
        <v>472</v>
      </c>
      <c r="B316" s="170">
        <v>45450</v>
      </c>
      <c r="C316" s="158">
        <f>C314-C315</f>
        <v>848938618</v>
      </c>
      <c r="D316" s="159" t="s">
        <v>476</v>
      </c>
      <c r="E316" s="160">
        <v>45444</v>
      </c>
      <c r="F316" s="203">
        <v>113.11000000000003</v>
      </c>
      <c r="G316" s="162">
        <v>2499731.0000000005</v>
      </c>
      <c r="H316" s="162">
        <v>1357320.0000000002</v>
      </c>
      <c r="I316" s="163" t="s">
        <v>469</v>
      </c>
      <c r="J316" s="164"/>
      <c r="K316" s="164"/>
      <c r="M316" s="215"/>
    </row>
    <row r="317" spans="1:13" x14ac:dyDescent="0.25">
      <c r="A317" s="172"/>
      <c r="B317" s="172"/>
      <c r="C317" s="172"/>
      <c r="D317" s="159" t="s">
        <v>481</v>
      </c>
      <c r="E317" s="160"/>
      <c r="F317" s="202"/>
      <c r="G317" s="162">
        <v>0</v>
      </c>
      <c r="H317" s="162">
        <v>0</v>
      </c>
      <c r="I317" s="163" t="s">
        <v>469</v>
      </c>
      <c r="J317" s="164"/>
      <c r="K317" s="164"/>
      <c r="M317" s="215"/>
    </row>
    <row r="318" spans="1:13" x14ac:dyDescent="0.25">
      <c r="A318" s="156"/>
      <c r="B318" s="170"/>
      <c r="C318" s="158"/>
      <c r="D318" s="159" t="s">
        <v>477</v>
      </c>
      <c r="E318" s="160">
        <v>45446</v>
      </c>
      <c r="F318" s="202">
        <v>182.20000000000002</v>
      </c>
      <c r="G318" s="162">
        <v>4026620.0000000005</v>
      </c>
      <c r="H318" s="162">
        <v>2186400</v>
      </c>
      <c r="I318" s="163" t="s">
        <v>469</v>
      </c>
      <c r="J318" s="164"/>
      <c r="K318" s="164"/>
      <c r="M318" s="215"/>
    </row>
    <row r="319" spans="1:13" x14ac:dyDescent="0.25">
      <c r="A319" s="156"/>
      <c r="B319" s="170"/>
      <c r="C319" s="158"/>
      <c r="D319" s="159" t="s">
        <v>468</v>
      </c>
      <c r="E319" s="160">
        <v>45447</v>
      </c>
      <c r="F319" s="202">
        <v>185.06</v>
      </c>
      <c r="G319" s="162">
        <v>4089826</v>
      </c>
      <c r="H319" s="162">
        <v>2220720</v>
      </c>
      <c r="I319" s="163" t="s">
        <v>469</v>
      </c>
      <c r="J319" s="164"/>
      <c r="K319" s="164"/>
      <c r="M319" s="215"/>
    </row>
    <row r="320" spans="1:13" x14ac:dyDescent="0.25">
      <c r="A320" s="156"/>
      <c r="B320" s="170"/>
      <c r="C320" s="158"/>
      <c r="D320" s="159" t="s">
        <v>468</v>
      </c>
      <c r="E320" s="160">
        <v>45447</v>
      </c>
      <c r="F320" s="211">
        <v>-4.43</v>
      </c>
      <c r="G320" s="201">
        <v>-97903</v>
      </c>
      <c r="H320" s="201">
        <v>0</v>
      </c>
      <c r="I320" s="168" t="s">
        <v>469</v>
      </c>
      <c r="J320" s="169"/>
      <c r="K320" s="169" t="s">
        <v>471</v>
      </c>
      <c r="M320" s="215"/>
    </row>
    <row r="321" spans="1:13" x14ac:dyDescent="0.25">
      <c r="A321" s="156"/>
      <c r="B321" s="170"/>
      <c r="C321" s="158"/>
      <c r="D321" s="159" t="s">
        <v>485</v>
      </c>
      <c r="E321" s="160">
        <v>45448</v>
      </c>
      <c r="F321" s="203">
        <v>187.94</v>
      </c>
      <c r="G321" s="162">
        <v>4153474</v>
      </c>
      <c r="H321" s="162">
        <v>2255280</v>
      </c>
      <c r="I321" s="163" t="s">
        <v>469</v>
      </c>
      <c r="J321" s="164"/>
      <c r="K321" s="164"/>
      <c r="M321" s="215"/>
    </row>
    <row r="322" spans="1:13" x14ac:dyDescent="0.25">
      <c r="A322" s="216"/>
      <c r="B322" s="217"/>
      <c r="C322" s="218">
        <f>+C315-G323</f>
        <v>0</v>
      </c>
      <c r="D322" s="217" t="s">
        <v>478</v>
      </c>
      <c r="E322" s="219"/>
      <c r="F322" s="220">
        <f>SUM(F314:F321)</f>
        <v>663.88000000000011</v>
      </c>
      <c r="G322" s="221">
        <f>SUM(G314:G321)</f>
        <v>14671748</v>
      </c>
      <c r="H322" s="221">
        <f>SUM(H314:H321)</f>
        <v>8019720</v>
      </c>
      <c r="I322" s="221"/>
      <c r="J322" s="221"/>
      <c r="K322" s="221"/>
      <c r="M322" s="215"/>
    </row>
    <row r="323" spans="1:13" x14ac:dyDescent="0.25">
      <c r="A323" s="177"/>
      <c r="B323" s="177"/>
      <c r="C323" s="177"/>
      <c r="D323" s="177"/>
      <c r="E323" s="182"/>
      <c r="F323" s="180">
        <f>+F322+(F320*-1)</f>
        <v>668.31000000000006</v>
      </c>
      <c r="G323" s="209">
        <f>+G322+H322</f>
        <v>22691468</v>
      </c>
      <c r="H323" s="210"/>
      <c r="I323" s="185"/>
      <c r="J323" s="185"/>
      <c r="K323" s="181"/>
      <c r="M323" s="215"/>
    </row>
    <row r="324" spans="1:13" ht="19.5" x14ac:dyDescent="0.25">
      <c r="A324" s="145" t="s">
        <v>451</v>
      </c>
      <c r="B324" s="146"/>
      <c r="C324" s="146"/>
      <c r="D324" s="146"/>
      <c r="E324" s="146"/>
      <c r="F324" s="146"/>
      <c r="G324" s="146"/>
      <c r="H324" s="146"/>
      <c r="I324" s="146"/>
      <c r="J324" s="146"/>
      <c r="K324" s="147"/>
      <c r="M324" s="215"/>
    </row>
    <row r="325" spans="1:13" ht="38.25" x14ac:dyDescent="0.25">
      <c r="A325" s="148" t="s">
        <v>452</v>
      </c>
      <c r="B325" s="148" t="s">
        <v>453</v>
      </c>
      <c r="C325" s="149" t="s">
        <v>454</v>
      </c>
      <c r="D325" s="148" t="s">
        <v>455</v>
      </c>
      <c r="E325" s="149" t="s">
        <v>456</v>
      </c>
      <c r="F325" s="149" t="s">
        <v>457</v>
      </c>
      <c r="G325" s="150" t="s">
        <v>458</v>
      </c>
      <c r="H325" s="150" t="s">
        <v>459</v>
      </c>
      <c r="I325" s="148" t="s">
        <v>460</v>
      </c>
      <c r="J325" s="148" t="s">
        <v>461</v>
      </c>
      <c r="K325" s="148" t="s">
        <v>462</v>
      </c>
      <c r="M325" s="215"/>
    </row>
    <row r="326" spans="1:13" x14ac:dyDescent="0.25">
      <c r="A326" s="151"/>
      <c r="B326" s="151"/>
      <c r="C326" s="149" t="s">
        <v>463</v>
      </c>
      <c r="D326" s="151"/>
      <c r="E326" s="149" t="s">
        <v>464</v>
      </c>
      <c r="F326" s="149" t="s">
        <v>465</v>
      </c>
      <c r="G326" s="152">
        <v>22100</v>
      </c>
      <c r="H326" s="152">
        <v>12000</v>
      </c>
      <c r="I326" s="151"/>
      <c r="J326" s="151"/>
      <c r="K326" s="151"/>
      <c r="M326" s="215"/>
    </row>
    <row r="327" spans="1:13" x14ac:dyDescent="0.25">
      <c r="A327" s="153"/>
      <c r="B327" s="153"/>
      <c r="C327" s="153"/>
      <c r="D327" s="153"/>
      <c r="E327" s="154"/>
      <c r="F327" s="153"/>
      <c r="G327" s="155"/>
      <c r="H327" s="155"/>
      <c r="I327" s="153"/>
      <c r="J327" s="153"/>
      <c r="K327" s="153"/>
      <c r="M327" s="215"/>
    </row>
    <row r="328" spans="1:13" x14ac:dyDescent="0.25">
      <c r="A328" s="156" t="s">
        <v>466</v>
      </c>
      <c r="B328" s="157" t="s">
        <v>480</v>
      </c>
      <c r="C328" s="158">
        <v>848938618</v>
      </c>
      <c r="D328" s="159" t="s">
        <v>474</v>
      </c>
      <c r="E328" s="160">
        <v>45449</v>
      </c>
      <c r="F328" s="202">
        <v>93.04</v>
      </c>
      <c r="G328" s="162">
        <v>2056184.0000000002</v>
      </c>
      <c r="H328" s="162">
        <v>1116480</v>
      </c>
      <c r="I328" s="163" t="s">
        <v>469</v>
      </c>
      <c r="J328" s="164"/>
      <c r="K328" s="164"/>
      <c r="M328" s="215"/>
    </row>
    <row r="329" spans="1:13" x14ac:dyDescent="0.25">
      <c r="A329" s="156"/>
      <c r="B329" s="157" t="s">
        <v>505</v>
      </c>
      <c r="C329" s="158">
        <v>31052466</v>
      </c>
      <c r="D329" s="159" t="s">
        <v>475</v>
      </c>
      <c r="E329" s="160">
        <v>45450</v>
      </c>
      <c r="F329" s="202">
        <v>162.4</v>
      </c>
      <c r="G329" s="162">
        <v>3589040</v>
      </c>
      <c r="H329" s="162">
        <v>1948800</v>
      </c>
      <c r="I329" s="163" t="s">
        <v>469</v>
      </c>
      <c r="J329" s="169"/>
      <c r="K329" s="169"/>
      <c r="M329" s="215"/>
    </row>
    <row r="330" spans="1:13" x14ac:dyDescent="0.25">
      <c r="A330" s="156" t="s">
        <v>472</v>
      </c>
      <c r="B330" s="170">
        <v>45457</v>
      </c>
      <c r="C330" s="158">
        <f>C328-C329</f>
        <v>817886152</v>
      </c>
      <c r="D330" s="159" t="s">
        <v>476</v>
      </c>
      <c r="E330" s="160">
        <v>45451</v>
      </c>
      <c r="F330" s="203">
        <v>113.78999999999999</v>
      </c>
      <c r="G330" s="162">
        <v>2514759</v>
      </c>
      <c r="H330" s="162">
        <v>1365480</v>
      </c>
      <c r="I330" s="163" t="s">
        <v>469</v>
      </c>
      <c r="J330" s="164"/>
      <c r="K330" s="164"/>
      <c r="M330" s="215"/>
    </row>
    <row r="331" spans="1:13" x14ac:dyDescent="0.25">
      <c r="A331" s="172"/>
      <c r="B331" s="172"/>
      <c r="C331" s="172"/>
      <c r="D331" s="159" t="s">
        <v>481</v>
      </c>
      <c r="E331" s="160"/>
      <c r="F331" s="202"/>
      <c r="G331" s="162">
        <v>0</v>
      </c>
      <c r="H331" s="162">
        <v>0</v>
      </c>
      <c r="I331" s="163" t="s">
        <v>469</v>
      </c>
      <c r="J331" s="164"/>
      <c r="K331" s="164"/>
      <c r="M331" s="215"/>
    </row>
    <row r="332" spans="1:13" x14ac:dyDescent="0.25">
      <c r="A332" s="156"/>
      <c r="B332" s="170"/>
      <c r="C332" s="158"/>
      <c r="D332" s="159" t="s">
        <v>477</v>
      </c>
      <c r="E332" s="160">
        <v>45453</v>
      </c>
      <c r="F332" s="202">
        <v>179.84</v>
      </c>
      <c r="G332" s="162">
        <v>3974464</v>
      </c>
      <c r="H332" s="162">
        <v>2158080</v>
      </c>
      <c r="I332" s="163" t="s">
        <v>469</v>
      </c>
      <c r="J332" s="164"/>
      <c r="K332" s="164"/>
      <c r="M332" s="215"/>
    </row>
    <row r="333" spans="1:13" x14ac:dyDescent="0.25">
      <c r="A333" s="156"/>
      <c r="B333" s="170"/>
      <c r="C333" s="158"/>
      <c r="D333" s="159" t="s">
        <v>468</v>
      </c>
      <c r="E333" s="160">
        <v>45454</v>
      </c>
      <c r="F333" s="202">
        <v>185.96000000000004</v>
      </c>
      <c r="G333" s="162">
        <v>4109716.0000000009</v>
      </c>
      <c r="H333" s="162">
        <v>2231520.0000000005</v>
      </c>
      <c r="I333" s="163" t="s">
        <v>469</v>
      </c>
      <c r="J333" s="164"/>
      <c r="K333" s="164"/>
      <c r="M333" s="215"/>
    </row>
    <row r="334" spans="1:13" x14ac:dyDescent="0.25">
      <c r="A334" s="156"/>
      <c r="B334" s="170"/>
      <c r="C334" s="158"/>
      <c r="D334" s="159" t="s">
        <v>468</v>
      </c>
      <c r="E334" s="160">
        <v>45454</v>
      </c>
      <c r="F334" s="211">
        <v>-4.46</v>
      </c>
      <c r="G334" s="201">
        <v>-98566</v>
      </c>
      <c r="H334" s="201">
        <v>0</v>
      </c>
      <c r="I334" s="168" t="s">
        <v>469</v>
      </c>
      <c r="J334" s="169"/>
      <c r="K334" s="169" t="s">
        <v>471</v>
      </c>
      <c r="M334" s="215"/>
    </row>
    <row r="335" spans="1:13" x14ac:dyDescent="0.25">
      <c r="A335" s="156"/>
      <c r="B335" s="170"/>
      <c r="C335" s="158"/>
      <c r="D335" s="159" t="s">
        <v>485</v>
      </c>
      <c r="E335" s="160">
        <v>45455</v>
      </c>
      <c r="F335" s="203">
        <v>178.49</v>
      </c>
      <c r="G335" s="162">
        <v>3944629</v>
      </c>
      <c r="H335" s="162">
        <v>2141880</v>
      </c>
      <c r="I335" s="163" t="s">
        <v>469</v>
      </c>
      <c r="J335" s="164"/>
      <c r="K335" s="164"/>
      <c r="M335" s="215"/>
    </row>
    <row r="336" spans="1:13" x14ac:dyDescent="0.25">
      <c r="A336" s="216"/>
      <c r="B336" s="217"/>
      <c r="C336" s="218">
        <f>+C329-G337</f>
        <v>0</v>
      </c>
      <c r="D336" s="217" t="s">
        <v>478</v>
      </c>
      <c r="E336" s="219"/>
      <c r="F336" s="220">
        <f>SUM(F328:F335)</f>
        <v>909.06000000000006</v>
      </c>
      <c r="G336" s="221">
        <f>SUM(G328:G335)</f>
        <v>20090226</v>
      </c>
      <c r="H336" s="221">
        <f>SUM(H328:H335)</f>
        <v>10962240</v>
      </c>
      <c r="I336" s="221"/>
      <c r="J336" s="221"/>
      <c r="K336" s="221"/>
      <c r="M336" s="215"/>
    </row>
    <row r="337" spans="1:13" x14ac:dyDescent="0.25">
      <c r="A337" s="177"/>
      <c r="B337" s="177"/>
      <c r="C337" s="177"/>
      <c r="D337" s="177"/>
      <c r="E337" s="182"/>
      <c r="F337" s="180">
        <f>+F336+(F334*-1)</f>
        <v>913.5200000000001</v>
      </c>
      <c r="G337" s="209">
        <f>+G336+H336</f>
        <v>31052466</v>
      </c>
      <c r="H337" s="210"/>
      <c r="I337" s="185"/>
      <c r="J337" s="185"/>
      <c r="K337" s="181"/>
      <c r="M337" s="215"/>
    </row>
    <row r="338" spans="1:13" ht="19.5" x14ac:dyDescent="0.25">
      <c r="A338" s="145" t="s">
        <v>451</v>
      </c>
      <c r="B338" s="146"/>
      <c r="C338" s="146"/>
      <c r="D338" s="146"/>
      <c r="E338" s="146"/>
      <c r="F338" s="146"/>
      <c r="G338" s="146"/>
      <c r="H338" s="146"/>
      <c r="I338" s="146"/>
      <c r="J338" s="146"/>
      <c r="K338" s="147"/>
      <c r="M338" s="215"/>
    </row>
    <row r="339" spans="1:13" ht="38.25" x14ac:dyDescent="0.25">
      <c r="A339" s="148" t="s">
        <v>452</v>
      </c>
      <c r="B339" s="148" t="s">
        <v>453</v>
      </c>
      <c r="C339" s="149" t="s">
        <v>454</v>
      </c>
      <c r="D339" s="148" t="s">
        <v>455</v>
      </c>
      <c r="E339" s="149" t="s">
        <v>456</v>
      </c>
      <c r="F339" s="149" t="s">
        <v>457</v>
      </c>
      <c r="G339" s="150" t="s">
        <v>458</v>
      </c>
      <c r="H339" s="150" t="s">
        <v>459</v>
      </c>
      <c r="I339" s="148" t="s">
        <v>460</v>
      </c>
      <c r="J339" s="148" t="s">
        <v>461</v>
      </c>
      <c r="K339" s="148" t="s">
        <v>462</v>
      </c>
      <c r="M339" s="215"/>
    </row>
    <row r="340" spans="1:13" x14ac:dyDescent="0.25">
      <c r="A340" s="151"/>
      <c r="B340" s="151"/>
      <c r="C340" s="149" t="s">
        <v>463</v>
      </c>
      <c r="D340" s="151"/>
      <c r="E340" s="149" t="s">
        <v>464</v>
      </c>
      <c r="F340" s="149" t="s">
        <v>465</v>
      </c>
      <c r="G340" s="152">
        <v>22100</v>
      </c>
      <c r="H340" s="152">
        <v>12000</v>
      </c>
      <c r="I340" s="151"/>
      <c r="J340" s="151"/>
      <c r="K340" s="151"/>
      <c r="M340" s="215"/>
    </row>
    <row r="341" spans="1:13" x14ac:dyDescent="0.25">
      <c r="A341" s="153"/>
      <c r="B341" s="153"/>
      <c r="C341" s="153"/>
      <c r="D341" s="153"/>
      <c r="E341" s="154"/>
      <c r="F341" s="153"/>
      <c r="G341" s="155"/>
      <c r="H341" s="155"/>
      <c r="I341" s="153"/>
      <c r="J341" s="153"/>
      <c r="K341" s="153"/>
      <c r="M341" s="215"/>
    </row>
    <row r="342" spans="1:13" x14ac:dyDescent="0.25">
      <c r="A342" s="156" t="s">
        <v>466</v>
      </c>
      <c r="B342" s="157" t="s">
        <v>480</v>
      </c>
      <c r="C342" s="158">
        <v>817886152</v>
      </c>
      <c r="D342" s="159" t="s">
        <v>474</v>
      </c>
      <c r="E342" s="160" t="s">
        <v>506</v>
      </c>
      <c r="F342" s="202">
        <v>89.160000000000011</v>
      </c>
      <c r="G342" s="162">
        <v>1970436.0000000002</v>
      </c>
      <c r="H342" s="162">
        <v>1069920.0000000002</v>
      </c>
      <c r="I342" s="163" t="s">
        <v>469</v>
      </c>
      <c r="J342" s="164"/>
      <c r="K342" s="164"/>
      <c r="M342" s="215"/>
    </row>
    <row r="343" spans="1:13" x14ac:dyDescent="0.25">
      <c r="A343" s="156"/>
      <c r="B343" s="157" t="s">
        <v>507</v>
      </c>
      <c r="C343" s="158">
        <v>30922722.000000011</v>
      </c>
      <c r="D343" s="159" t="s">
        <v>475</v>
      </c>
      <c r="E343" s="160" t="s">
        <v>508</v>
      </c>
      <c r="F343" s="202">
        <v>164.08999999999997</v>
      </c>
      <c r="G343" s="162">
        <v>3626388.9999999995</v>
      </c>
      <c r="H343" s="162">
        <v>1969079.9999999998</v>
      </c>
      <c r="I343" s="163" t="s">
        <v>469</v>
      </c>
      <c r="J343" s="169"/>
      <c r="K343" s="169"/>
      <c r="M343" s="215"/>
    </row>
    <row r="344" spans="1:13" x14ac:dyDescent="0.25">
      <c r="A344" s="156" t="s">
        <v>472</v>
      </c>
      <c r="B344" s="170">
        <v>45464</v>
      </c>
      <c r="C344" s="158">
        <f>C342-C343</f>
        <v>786963430</v>
      </c>
      <c r="D344" s="159" t="s">
        <v>476</v>
      </c>
      <c r="E344" s="160" t="s">
        <v>509</v>
      </c>
      <c r="F344" s="203">
        <v>111.56999999999998</v>
      </c>
      <c r="G344" s="162">
        <v>2465696.9999999995</v>
      </c>
      <c r="H344" s="162">
        <v>1338839.9999999998</v>
      </c>
      <c r="I344" s="163" t="s">
        <v>469</v>
      </c>
      <c r="J344" s="164"/>
      <c r="K344" s="164"/>
      <c r="M344" s="215"/>
    </row>
    <row r="345" spans="1:13" x14ac:dyDescent="0.25">
      <c r="A345" s="172"/>
      <c r="B345" s="172"/>
      <c r="C345" s="172"/>
      <c r="D345" s="159" t="s">
        <v>481</v>
      </c>
      <c r="E345" s="160"/>
      <c r="F345" s="202"/>
      <c r="G345" s="162">
        <v>0</v>
      </c>
      <c r="H345" s="162">
        <v>0</v>
      </c>
      <c r="I345" s="163" t="s">
        <v>469</v>
      </c>
      <c r="J345" s="164"/>
      <c r="K345" s="164"/>
      <c r="M345" s="215"/>
    </row>
    <row r="346" spans="1:13" x14ac:dyDescent="0.25">
      <c r="A346" s="156"/>
      <c r="B346" s="170"/>
      <c r="C346" s="158"/>
      <c r="D346" s="159" t="s">
        <v>477</v>
      </c>
      <c r="E346" s="160" t="s">
        <v>510</v>
      </c>
      <c r="F346" s="202">
        <v>174.8</v>
      </c>
      <c r="G346" s="162">
        <v>3863080.0000000005</v>
      </c>
      <c r="H346" s="162">
        <v>2097600</v>
      </c>
      <c r="I346" s="163" t="s">
        <v>469</v>
      </c>
      <c r="J346" s="164"/>
      <c r="K346" s="164"/>
      <c r="M346" s="215"/>
    </row>
    <row r="347" spans="1:13" x14ac:dyDescent="0.25">
      <c r="A347" s="156"/>
      <c r="B347" s="170"/>
      <c r="C347" s="158"/>
      <c r="D347" s="159" t="s">
        <v>468</v>
      </c>
      <c r="E347" s="160" t="s">
        <v>511</v>
      </c>
      <c r="F347" s="202">
        <v>183.09</v>
      </c>
      <c r="G347" s="162">
        <v>4046289</v>
      </c>
      <c r="H347" s="162">
        <v>2197080</v>
      </c>
      <c r="I347" s="163" t="s">
        <v>469</v>
      </c>
      <c r="J347" s="164"/>
      <c r="K347" s="164"/>
      <c r="M347" s="215"/>
    </row>
    <row r="348" spans="1:13" x14ac:dyDescent="0.25">
      <c r="A348" s="156"/>
      <c r="B348" s="170"/>
      <c r="C348" s="158"/>
      <c r="D348" s="159" t="s">
        <v>468</v>
      </c>
      <c r="E348" s="160" t="s">
        <v>511</v>
      </c>
      <c r="F348" s="211">
        <v>-1.1499999999999999</v>
      </c>
      <c r="G348" s="201">
        <v>-25414.999999999996</v>
      </c>
      <c r="H348" s="201">
        <v>0</v>
      </c>
      <c r="I348" s="168" t="s">
        <v>469</v>
      </c>
      <c r="J348" s="169"/>
      <c r="K348" s="169" t="s">
        <v>471</v>
      </c>
      <c r="M348" s="215"/>
    </row>
    <row r="349" spans="1:13" x14ac:dyDescent="0.25">
      <c r="A349" s="156"/>
      <c r="B349" s="170"/>
      <c r="C349" s="158"/>
      <c r="D349" s="159" t="s">
        <v>485</v>
      </c>
      <c r="E349" s="160" t="s">
        <v>512</v>
      </c>
      <c r="F349" s="203">
        <v>184.86</v>
      </c>
      <c r="G349" s="162">
        <v>4085406.0000000005</v>
      </c>
      <c r="H349" s="162">
        <v>2218320</v>
      </c>
      <c r="I349" s="163" t="s">
        <v>469</v>
      </c>
      <c r="J349" s="164"/>
      <c r="K349" s="164"/>
      <c r="M349" s="215"/>
    </row>
    <row r="350" spans="1:13" x14ac:dyDescent="0.25">
      <c r="A350" s="216"/>
      <c r="B350" s="217"/>
      <c r="C350" s="218">
        <f>+C343-G351</f>
        <v>0</v>
      </c>
      <c r="D350" s="217" t="s">
        <v>478</v>
      </c>
      <c r="E350" s="219"/>
      <c r="F350" s="220">
        <f>SUM(F342:F349)</f>
        <v>906.42000000000007</v>
      </c>
      <c r="G350" s="221">
        <f>SUM(G342:G349)</f>
        <v>20031882</v>
      </c>
      <c r="H350" s="221">
        <f>SUM(H342:H349)</f>
        <v>10890840</v>
      </c>
      <c r="I350" s="221"/>
      <c r="J350" s="221"/>
      <c r="K350" s="221"/>
      <c r="M350" s="215"/>
    </row>
    <row r="351" spans="1:13" x14ac:dyDescent="0.25">
      <c r="A351" s="177"/>
      <c r="B351" s="177"/>
      <c r="C351" s="177"/>
      <c r="D351" s="177"/>
      <c r="E351" s="182"/>
      <c r="F351" s="180">
        <f>+F350+(F348*-1)</f>
        <v>907.57</v>
      </c>
      <c r="G351" s="209">
        <f>+G350+H350</f>
        <v>30922722</v>
      </c>
      <c r="H351" s="210"/>
      <c r="I351" s="185"/>
      <c r="J351" s="185"/>
      <c r="K351" s="181"/>
      <c r="M351" s="215"/>
    </row>
    <row r="352" spans="1:13" ht="19.5" x14ac:dyDescent="0.25">
      <c r="A352" s="145" t="s">
        <v>451</v>
      </c>
      <c r="B352" s="146"/>
      <c r="C352" s="146"/>
      <c r="D352" s="146"/>
      <c r="E352" s="146"/>
      <c r="F352" s="146"/>
      <c r="G352" s="146"/>
      <c r="H352" s="146"/>
      <c r="I352" s="146"/>
      <c r="J352" s="146"/>
      <c r="K352" s="147"/>
      <c r="M352" s="215"/>
    </row>
    <row r="353" spans="1:13" ht="38.25" x14ac:dyDescent="0.25">
      <c r="A353" s="148" t="s">
        <v>452</v>
      </c>
      <c r="B353" s="148" t="s">
        <v>453</v>
      </c>
      <c r="C353" s="149" t="s">
        <v>454</v>
      </c>
      <c r="D353" s="148" t="s">
        <v>455</v>
      </c>
      <c r="E353" s="149" t="s">
        <v>456</v>
      </c>
      <c r="F353" s="149" t="s">
        <v>457</v>
      </c>
      <c r="G353" s="150" t="s">
        <v>458</v>
      </c>
      <c r="H353" s="150" t="s">
        <v>459</v>
      </c>
      <c r="I353" s="148" t="s">
        <v>460</v>
      </c>
      <c r="J353" s="148" t="s">
        <v>461</v>
      </c>
      <c r="K353" s="148" t="s">
        <v>462</v>
      </c>
      <c r="M353" s="215"/>
    </row>
    <row r="354" spans="1:13" x14ac:dyDescent="0.25">
      <c r="A354" s="151"/>
      <c r="B354" s="151"/>
      <c r="C354" s="149" t="s">
        <v>463</v>
      </c>
      <c r="D354" s="151"/>
      <c r="E354" s="149" t="s">
        <v>464</v>
      </c>
      <c r="F354" s="149" t="s">
        <v>465</v>
      </c>
      <c r="G354" s="152">
        <v>22100</v>
      </c>
      <c r="H354" s="152">
        <v>12000</v>
      </c>
      <c r="I354" s="151"/>
      <c r="J354" s="151"/>
      <c r="K354" s="151"/>
      <c r="M354" s="215"/>
    </row>
    <row r="355" spans="1:13" x14ac:dyDescent="0.25">
      <c r="A355" s="153"/>
      <c r="B355" s="153"/>
      <c r="C355" s="153"/>
      <c r="D355" s="153"/>
      <c r="E355" s="154"/>
      <c r="F355" s="153"/>
      <c r="G355" s="155"/>
      <c r="H355" s="155"/>
      <c r="I355" s="153"/>
      <c r="J355" s="153"/>
      <c r="K355" s="153"/>
      <c r="M355" s="215"/>
    </row>
    <row r="356" spans="1:13" x14ac:dyDescent="0.25">
      <c r="A356" s="156" t="s">
        <v>466</v>
      </c>
      <c r="B356" s="157" t="s">
        <v>480</v>
      </c>
      <c r="C356" s="158">
        <v>786963430</v>
      </c>
      <c r="D356" s="159" t="s">
        <v>474</v>
      </c>
      <c r="E356" s="160">
        <v>45463</v>
      </c>
      <c r="F356" s="202">
        <v>95.87</v>
      </c>
      <c r="G356" s="162">
        <v>2118727</v>
      </c>
      <c r="H356" s="162">
        <v>1150440</v>
      </c>
      <c r="I356" s="163" t="s">
        <v>469</v>
      </c>
      <c r="J356" s="164"/>
      <c r="K356" s="164"/>
      <c r="M356" s="215"/>
    </row>
    <row r="357" spans="1:13" x14ac:dyDescent="0.25">
      <c r="A357" s="156"/>
      <c r="B357" s="157" t="s">
        <v>513</v>
      </c>
      <c r="C357" s="158">
        <v>32256977.999999993</v>
      </c>
      <c r="D357" s="159" t="s">
        <v>474</v>
      </c>
      <c r="E357" s="160">
        <v>45463</v>
      </c>
      <c r="F357" s="202">
        <v>-3.9</v>
      </c>
      <c r="G357" s="162">
        <v>-86190</v>
      </c>
      <c r="H357" s="162">
        <v>0</v>
      </c>
      <c r="I357" s="163" t="s">
        <v>469</v>
      </c>
      <c r="J357" s="169"/>
      <c r="K357" s="169"/>
      <c r="M357" s="215"/>
    </row>
    <row r="358" spans="1:13" x14ac:dyDescent="0.25">
      <c r="A358" s="156" t="s">
        <v>472</v>
      </c>
      <c r="B358" s="170">
        <v>45470</v>
      </c>
      <c r="C358" s="158">
        <f>C356-C357</f>
        <v>754706452</v>
      </c>
      <c r="D358" s="159" t="s">
        <v>475</v>
      </c>
      <c r="E358" s="160">
        <v>45464</v>
      </c>
      <c r="F358" s="203">
        <v>158.04</v>
      </c>
      <c r="G358" s="162">
        <v>3492684</v>
      </c>
      <c r="H358" s="162">
        <v>1896480</v>
      </c>
      <c r="I358" s="163" t="s">
        <v>469</v>
      </c>
      <c r="J358" s="164"/>
      <c r="K358" s="164"/>
      <c r="M358" s="215"/>
    </row>
    <row r="359" spans="1:13" x14ac:dyDescent="0.25">
      <c r="A359" s="172"/>
      <c r="B359" s="172"/>
      <c r="C359" s="172"/>
      <c r="D359" s="159" t="s">
        <v>476</v>
      </c>
      <c r="E359" s="160">
        <v>45465</v>
      </c>
      <c r="F359" s="202">
        <v>133.63999999999999</v>
      </c>
      <c r="G359" s="162">
        <v>2953443.9999999995</v>
      </c>
      <c r="H359" s="162">
        <v>1603679.9999999998</v>
      </c>
      <c r="I359" s="163" t="s">
        <v>469</v>
      </c>
      <c r="J359" s="164"/>
      <c r="K359" s="164"/>
      <c r="M359" s="215"/>
    </row>
    <row r="360" spans="1:13" x14ac:dyDescent="0.25">
      <c r="A360" s="156"/>
      <c r="B360" s="170"/>
      <c r="C360" s="158"/>
      <c r="D360" s="159" t="s">
        <v>481</v>
      </c>
      <c r="E360" s="160"/>
      <c r="F360" s="202"/>
      <c r="G360" s="162">
        <v>0</v>
      </c>
      <c r="H360" s="162">
        <v>0</v>
      </c>
      <c r="I360" s="163" t="s">
        <v>469</v>
      </c>
      <c r="J360" s="164"/>
      <c r="K360" s="164"/>
      <c r="M360" s="215"/>
    </row>
    <row r="361" spans="1:13" x14ac:dyDescent="0.25">
      <c r="A361" s="156"/>
      <c r="B361" s="170"/>
      <c r="C361" s="158"/>
      <c r="D361" s="159" t="s">
        <v>477</v>
      </c>
      <c r="E361" s="160">
        <v>45467</v>
      </c>
      <c r="F361" s="202">
        <v>185.71</v>
      </c>
      <c r="G361" s="162">
        <v>4104191</v>
      </c>
      <c r="H361" s="162">
        <v>2228520</v>
      </c>
      <c r="I361" s="163" t="s">
        <v>469</v>
      </c>
      <c r="J361" s="164"/>
      <c r="K361" s="164"/>
      <c r="M361" s="215"/>
    </row>
    <row r="362" spans="1:13" x14ac:dyDescent="0.25">
      <c r="A362" s="156"/>
      <c r="B362" s="170"/>
      <c r="C362" s="158"/>
      <c r="D362" s="159" t="s">
        <v>468</v>
      </c>
      <c r="E362" s="160">
        <v>45468</v>
      </c>
      <c r="F362" s="211">
        <v>-3.9</v>
      </c>
      <c r="G362" s="201">
        <v>4080986</v>
      </c>
      <c r="H362" s="201">
        <v>2215920</v>
      </c>
      <c r="I362" s="168" t="s">
        <v>469</v>
      </c>
      <c r="J362" s="169"/>
      <c r="K362" s="169" t="s">
        <v>471</v>
      </c>
      <c r="M362" s="215"/>
    </row>
    <row r="363" spans="1:13" x14ac:dyDescent="0.25">
      <c r="A363" s="156"/>
      <c r="B363" s="170"/>
      <c r="C363" s="158"/>
      <c r="D363" s="159" t="s">
        <v>485</v>
      </c>
      <c r="E363" s="160">
        <v>45469</v>
      </c>
      <c r="F363" s="203">
        <v>190.56</v>
      </c>
      <c r="G363" s="162">
        <v>4211376</v>
      </c>
      <c r="H363" s="162">
        <v>2286720</v>
      </c>
      <c r="I363" s="163" t="s">
        <v>469</v>
      </c>
      <c r="J363" s="164"/>
      <c r="K363" s="164"/>
      <c r="M363" s="215"/>
    </row>
    <row r="364" spans="1:13" x14ac:dyDescent="0.25">
      <c r="A364" s="216"/>
      <c r="B364" s="217"/>
      <c r="C364" s="218">
        <f>+C357-G365</f>
        <v>0</v>
      </c>
      <c r="D364" s="217" t="s">
        <v>478</v>
      </c>
      <c r="E364" s="219"/>
      <c r="F364" s="220">
        <f>SUM(F356:F363)</f>
        <v>756.02</v>
      </c>
      <c r="G364" s="221">
        <f>SUM(G356:G363)</f>
        <v>20875218</v>
      </c>
      <c r="H364" s="221">
        <f>SUM(H356:H363)</f>
        <v>11381760</v>
      </c>
      <c r="I364" s="221"/>
      <c r="J364" s="221"/>
      <c r="K364" s="221"/>
      <c r="M364" s="215"/>
    </row>
    <row r="365" spans="1:13" x14ac:dyDescent="0.25">
      <c r="A365" s="177"/>
      <c r="B365" s="177"/>
      <c r="C365" s="177"/>
      <c r="D365" s="177"/>
      <c r="E365" s="182"/>
      <c r="F365" s="180">
        <f>+F364+(F362*-1)</f>
        <v>759.92</v>
      </c>
      <c r="G365" s="209">
        <f>+G364+H364</f>
        <v>32256978</v>
      </c>
      <c r="H365" s="210"/>
      <c r="I365" s="185"/>
      <c r="J365" s="185"/>
      <c r="K365" s="181"/>
      <c r="M365" s="215"/>
    </row>
    <row r="366" spans="1:13" ht="19.5" x14ac:dyDescent="0.25">
      <c r="A366" s="145" t="s">
        <v>451</v>
      </c>
      <c r="B366" s="146"/>
      <c r="C366" s="146"/>
      <c r="D366" s="146"/>
      <c r="E366" s="146"/>
      <c r="F366" s="146"/>
      <c r="G366" s="146"/>
      <c r="H366" s="146"/>
      <c r="I366" s="146"/>
      <c r="J366" s="146"/>
      <c r="K366" s="147"/>
      <c r="M366" s="215"/>
    </row>
    <row r="367" spans="1:13" ht="38.25" x14ac:dyDescent="0.25">
      <c r="A367" s="148" t="s">
        <v>452</v>
      </c>
      <c r="B367" s="148" t="s">
        <v>453</v>
      </c>
      <c r="C367" s="149" t="s">
        <v>454</v>
      </c>
      <c r="D367" s="148" t="s">
        <v>455</v>
      </c>
      <c r="E367" s="149" t="s">
        <v>456</v>
      </c>
      <c r="F367" s="149" t="s">
        <v>457</v>
      </c>
      <c r="G367" s="150" t="s">
        <v>458</v>
      </c>
      <c r="H367" s="150" t="s">
        <v>459</v>
      </c>
      <c r="I367" s="148" t="s">
        <v>460</v>
      </c>
      <c r="J367" s="148" t="s">
        <v>461</v>
      </c>
      <c r="K367" s="148" t="s">
        <v>462</v>
      </c>
      <c r="M367" s="215"/>
    </row>
    <row r="368" spans="1:13" x14ac:dyDescent="0.25">
      <c r="A368" s="151"/>
      <c r="B368" s="151"/>
      <c r="C368" s="149" t="s">
        <v>463</v>
      </c>
      <c r="D368" s="151"/>
      <c r="E368" s="149" t="s">
        <v>464</v>
      </c>
      <c r="F368" s="149" t="s">
        <v>465</v>
      </c>
      <c r="G368" s="152">
        <v>22100</v>
      </c>
      <c r="H368" s="152">
        <v>12000</v>
      </c>
      <c r="I368" s="151"/>
      <c r="J368" s="151"/>
      <c r="K368" s="151"/>
      <c r="M368" s="215"/>
    </row>
    <row r="369" spans="1:13" x14ac:dyDescent="0.25">
      <c r="A369" s="153"/>
      <c r="B369" s="153"/>
      <c r="C369" s="153"/>
      <c r="D369" s="153"/>
      <c r="E369" s="154"/>
      <c r="F369" s="153"/>
      <c r="G369" s="155"/>
      <c r="H369" s="155"/>
      <c r="I369" s="153"/>
      <c r="J369" s="153"/>
      <c r="K369" s="153"/>
      <c r="M369" s="215"/>
    </row>
    <row r="370" spans="1:13" x14ac:dyDescent="0.25">
      <c r="A370" s="156" t="s">
        <v>466</v>
      </c>
      <c r="B370" s="157" t="s">
        <v>480</v>
      </c>
      <c r="C370" s="158">
        <v>754706452</v>
      </c>
      <c r="D370" s="159" t="s">
        <v>474</v>
      </c>
      <c r="E370" s="160">
        <v>45470</v>
      </c>
      <c r="F370" s="202">
        <v>141.19000000000003</v>
      </c>
      <c r="G370" s="162">
        <v>3120299.0000000005</v>
      </c>
      <c r="H370" s="162">
        <v>1694280.0000000002</v>
      </c>
      <c r="I370" s="163" t="s">
        <v>469</v>
      </c>
      <c r="J370" s="164"/>
      <c r="K370" s="164"/>
      <c r="M370" s="215"/>
    </row>
    <row r="371" spans="1:13" x14ac:dyDescent="0.25">
      <c r="A371" s="156"/>
      <c r="B371" s="157" t="s">
        <v>514</v>
      </c>
      <c r="C371" s="158">
        <v>13974217</v>
      </c>
      <c r="D371" s="159" t="s">
        <v>474</v>
      </c>
      <c r="E371" s="160">
        <v>45470</v>
      </c>
      <c r="F371" s="202">
        <v>-6.34</v>
      </c>
      <c r="G371" s="162">
        <v>-140114</v>
      </c>
      <c r="H371" s="162">
        <v>0</v>
      </c>
      <c r="I371" s="163" t="s">
        <v>469</v>
      </c>
      <c r="J371" s="169"/>
      <c r="K371" s="169"/>
      <c r="M371" s="215"/>
    </row>
    <row r="372" spans="1:13" x14ac:dyDescent="0.25">
      <c r="A372" s="156" t="s">
        <v>472</v>
      </c>
      <c r="B372" s="170">
        <v>45472</v>
      </c>
      <c r="C372" s="158">
        <f>C370-C371</f>
        <v>740732235</v>
      </c>
      <c r="D372" s="159" t="s">
        <v>475</v>
      </c>
      <c r="E372" s="160">
        <v>45471</v>
      </c>
      <c r="F372" s="203">
        <v>155.25</v>
      </c>
      <c r="G372" s="162">
        <v>3431025</v>
      </c>
      <c r="H372" s="162">
        <v>1863000</v>
      </c>
      <c r="I372" s="163" t="s">
        <v>469</v>
      </c>
      <c r="J372" s="164"/>
      <c r="K372" s="164"/>
      <c r="M372" s="215"/>
    </row>
    <row r="373" spans="1:13" x14ac:dyDescent="0.25">
      <c r="A373" s="172"/>
      <c r="B373" s="172"/>
      <c r="C373" s="172"/>
      <c r="D373" s="159" t="s">
        <v>476</v>
      </c>
      <c r="E373" s="160">
        <v>45472</v>
      </c>
      <c r="F373" s="202">
        <v>117.47000000000003</v>
      </c>
      <c r="G373" s="162">
        <v>2596087.0000000005</v>
      </c>
      <c r="H373" s="162">
        <v>1409640.0000000002</v>
      </c>
      <c r="I373" s="163" t="s">
        <v>469</v>
      </c>
      <c r="J373" s="164"/>
      <c r="K373" s="164"/>
      <c r="M373" s="215"/>
    </row>
    <row r="374" spans="1:13" x14ac:dyDescent="0.25">
      <c r="A374" s="156"/>
      <c r="B374" s="170"/>
      <c r="C374" s="158"/>
      <c r="D374" s="159" t="s">
        <v>481</v>
      </c>
      <c r="E374" s="160"/>
      <c r="F374" s="202"/>
      <c r="G374" s="162">
        <v>0</v>
      </c>
      <c r="H374" s="162">
        <v>0</v>
      </c>
      <c r="I374" s="163" t="s">
        <v>469</v>
      </c>
      <c r="J374" s="164"/>
      <c r="K374" s="164"/>
      <c r="M374" s="215"/>
    </row>
    <row r="375" spans="1:13" x14ac:dyDescent="0.25">
      <c r="A375" s="156"/>
      <c r="B375" s="170"/>
      <c r="C375" s="158"/>
      <c r="D375" s="159" t="s">
        <v>477</v>
      </c>
      <c r="E375" s="160"/>
      <c r="F375" s="202"/>
      <c r="G375" s="162">
        <v>0</v>
      </c>
      <c r="H375" s="162">
        <v>0</v>
      </c>
      <c r="I375" s="163" t="s">
        <v>469</v>
      </c>
      <c r="J375" s="164"/>
      <c r="K375" s="164"/>
      <c r="M375" s="215"/>
    </row>
    <row r="376" spans="1:13" x14ac:dyDescent="0.25">
      <c r="A376" s="156"/>
      <c r="B376" s="170"/>
      <c r="C376" s="158"/>
      <c r="D376" s="159" t="s">
        <v>468</v>
      </c>
      <c r="E376" s="160"/>
      <c r="F376" s="211">
        <v>-6.34</v>
      </c>
      <c r="G376" s="201">
        <v>0</v>
      </c>
      <c r="H376" s="201">
        <v>0</v>
      </c>
      <c r="I376" s="168" t="s">
        <v>469</v>
      </c>
      <c r="J376" s="169"/>
      <c r="K376" s="169" t="s">
        <v>471</v>
      </c>
      <c r="M376" s="215"/>
    </row>
    <row r="377" spans="1:13" x14ac:dyDescent="0.25">
      <c r="A377" s="156"/>
      <c r="B377" s="170"/>
      <c r="C377" s="158"/>
      <c r="D377" s="159" t="s">
        <v>485</v>
      </c>
      <c r="E377" s="160"/>
      <c r="F377" s="203"/>
      <c r="G377" s="162">
        <v>0</v>
      </c>
      <c r="H377" s="162">
        <v>0</v>
      </c>
      <c r="I377" s="163" t="s">
        <v>469</v>
      </c>
      <c r="J377" s="164"/>
      <c r="K377" s="164"/>
      <c r="M377" s="215"/>
    </row>
    <row r="378" spans="1:13" x14ac:dyDescent="0.25">
      <c r="A378" s="216"/>
      <c r="B378" s="217"/>
      <c r="C378" s="218">
        <f>+C371-G379</f>
        <v>0</v>
      </c>
      <c r="D378" s="217" t="s">
        <v>478</v>
      </c>
      <c r="E378" s="219"/>
      <c r="F378" s="220">
        <f>SUM(F370:F377)</f>
        <v>401.23000000000008</v>
      </c>
      <c r="G378" s="221">
        <f>SUM(G370:G377)</f>
        <v>9007297</v>
      </c>
      <c r="H378" s="221">
        <f>SUM(H370:H377)</f>
        <v>4966920</v>
      </c>
      <c r="I378" s="221"/>
      <c r="J378" s="221"/>
      <c r="K378" s="221"/>
      <c r="M378" s="215"/>
    </row>
    <row r="379" spans="1:13" x14ac:dyDescent="0.25">
      <c r="A379" s="177"/>
      <c r="B379" s="177"/>
      <c r="C379" s="177"/>
      <c r="D379" s="177"/>
      <c r="E379" s="182"/>
      <c r="F379" s="180">
        <f>+F378+(F376*-1)</f>
        <v>407.57000000000005</v>
      </c>
      <c r="G379" s="185">
        <f>+G378+H378</f>
        <v>13974217</v>
      </c>
      <c r="H379" s="185"/>
      <c r="I379" s="185"/>
      <c r="J379" s="185"/>
      <c r="K379" s="181"/>
      <c r="M379" s="215"/>
    </row>
  </sheetData>
  <mergeCells count="209">
    <mergeCell ref="G365:H365"/>
    <mergeCell ref="A366:K366"/>
    <mergeCell ref="A367:A368"/>
    <mergeCell ref="B367:B368"/>
    <mergeCell ref="D367:D368"/>
    <mergeCell ref="I367:I368"/>
    <mergeCell ref="J367:J368"/>
    <mergeCell ref="K367:K368"/>
    <mergeCell ref="G351:H351"/>
    <mergeCell ref="A352:K352"/>
    <mergeCell ref="A353:A354"/>
    <mergeCell ref="B353:B354"/>
    <mergeCell ref="D353:D354"/>
    <mergeCell ref="I353:I354"/>
    <mergeCell ref="J353:J354"/>
    <mergeCell ref="K353:K354"/>
    <mergeCell ref="G337:H337"/>
    <mergeCell ref="A338:K338"/>
    <mergeCell ref="A339:A340"/>
    <mergeCell ref="B339:B340"/>
    <mergeCell ref="D339:D340"/>
    <mergeCell ref="I339:I340"/>
    <mergeCell ref="J339:J340"/>
    <mergeCell ref="K339:K340"/>
    <mergeCell ref="G323:H323"/>
    <mergeCell ref="A324:K324"/>
    <mergeCell ref="A325:A326"/>
    <mergeCell ref="B325:B326"/>
    <mergeCell ref="D325:D326"/>
    <mergeCell ref="I325:I326"/>
    <mergeCell ref="J325:J326"/>
    <mergeCell ref="K325:K326"/>
    <mergeCell ref="G309:H309"/>
    <mergeCell ref="A310:K310"/>
    <mergeCell ref="A311:A312"/>
    <mergeCell ref="B311:B312"/>
    <mergeCell ref="D311:D312"/>
    <mergeCell ref="I311:I312"/>
    <mergeCell ref="J311:J312"/>
    <mergeCell ref="K311:K312"/>
    <mergeCell ref="G295:H295"/>
    <mergeCell ref="A296:K296"/>
    <mergeCell ref="A297:A298"/>
    <mergeCell ref="B297:B298"/>
    <mergeCell ref="D297:D298"/>
    <mergeCell ref="I297:I298"/>
    <mergeCell ref="J297:J298"/>
    <mergeCell ref="K297:K298"/>
    <mergeCell ref="G281:H281"/>
    <mergeCell ref="A282:K282"/>
    <mergeCell ref="A283:A284"/>
    <mergeCell ref="B283:B284"/>
    <mergeCell ref="D283:D284"/>
    <mergeCell ref="I283:I284"/>
    <mergeCell ref="J283:J284"/>
    <mergeCell ref="K283:K284"/>
    <mergeCell ref="G267:H267"/>
    <mergeCell ref="A268:K268"/>
    <mergeCell ref="A269:A270"/>
    <mergeCell ref="B269:B270"/>
    <mergeCell ref="D269:D270"/>
    <mergeCell ref="I269:I270"/>
    <mergeCell ref="J269:J270"/>
    <mergeCell ref="K269:K270"/>
    <mergeCell ref="G253:H253"/>
    <mergeCell ref="A254:K254"/>
    <mergeCell ref="A255:A256"/>
    <mergeCell ref="B255:B256"/>
    <mergeCell ref="D255:D256"/>
    <mergeCell ref="I255:I256"/>
    <mergeCell ref="J255:J256"/>
    <mergeCell ref="K255:K256"/>
    <mergeCell ref="G238:H238"/>
    <mergeCell ref="A239:K239"/>
    <mergeCell ref="A240:A241"/>
    <mergeCell ref="B240:B241"/>
    <mergeCell ref="D240:D241"/>
    <mergeCell ref="I240:I241"/>
    <mergeCell ref="J240:J241"/>
    <mergeCell ref="K240:K241"/>
    <mergeCell ref="G224:H224"/>
    <mergeCell ref="A225:K225"/>
    <mergeCell ref="A226:A227"/>
    <mergeCell ref="B226:B227"/>
    <mergeCell ref="D226:D227"/>
    <mergeCell ref="I226:I227"/>
    <mergeCell ref="J226:J227"/>
    <mergeCell ref="K226:K227"/>
    <mergeCell ref="G210:H210"/>
    <mergeCell ref="A211:K211"/>
    <mergeCell ref="A212:A213"/>
    <mergeCell ref="B212:B213"/>
    <mergeCell ref="D212:D213"/>
    <mergeCell ref="I212:I213"/>
    <mergeCell ref="J212:J213"/>
    <mergeCell ref="K212:K213"/>
    <mergeCell ref="G196:H196"/>
    <mergeCell ref="A197:K197"/>
    <mergeCell ref="A198:A199"/>
    <mergeCell ref="B198:B199"/>
    <mergeCell ref="D198:D199"/>
    <mergeCell ref="I198:I199"/>
    <mergeCell ref="J198:J199"/>
    <mergeCell ref="K198:K199"/>
    <mergeCell ref="G182:H182"/>
    <mergeCell ref="A183:K183"/>
    <mergeCell ref="A184:A185"/>
    <mergeCell ref="B184:B185"/>
    <mergeCell ref="D184:D185"/>
    <mergeCell ref="I184:I185"/>
    <mergeCell ref="J184:J185"/>
    <mergeCell ref="K184:K185"/>
    <mergeCell ref="G168:H168"/>
    <mergeCell ref="A169:K169"/>
    <mergeCell ref="A170:A171"/>
    <mergeCell ref="B170:B171"/>
    <mergeCell ref="D170:D171"/>
    <mergeCell ref="I170:I171"/>
    <mergeCell ref="J170:J171"/>
    <mergeCell ref="K170:K171"/>
    <mergeCell ref="G153:H153"/>
    <mergeCell ref="A154:K154"/>
    <mergeCell ref="A155:A156"/>
    <mergeCell ref="B155:B156"/>
    <mergeCell ref="D155:D156"/>
    <mergeCell ref="I155:I156"/>
    <mergeCell ref="J155:J156"/>
    <mergeCell ref="K155:K156"/>
    <mergeCell ref="G139:H139"/>
    <mergeCell ref="A140:K140"/>
    <mergeCell ref="A141:A142"/>
    <mergeCell ref="B141:B142"/>
    <mergeCell ref="D141:D142"/>
    <mergeCell ref="I141:I142"/>
    <mergeCell ref="J141:J142"/>
    <mergeCell ref="K141:K142"/>
    <mergeCell ref="G125:H125"/>
    <mergeCell ref="A126:K126"/>
    <mergeCell ref="A127:A128"/>
    <mergeCell ref="B127:B128"/>
    <mergeCell ref="D127:D128"/>
    <mergeCell ref="I127:I128"/>
    <mergeCell ref="J127:J128"/>
    <mergeCell ref="K127:K128"/>
    <mergeCell ref="G111:H111"/>
    <mergeCell ref="A112:K112"/>
    <mergeCell ref="A113:A114"/>
    <mergeCell ref="B113:B114"/>
    <mergeCell ref="D113:D114"/>
    <mergeCell ref="I113:I114"/>
    <mergeCell ref="J113:J114"/>
    <mergeCell ref="K113:K114"/>
    <mergeCell ref="G96:H96"/>
    <mergeCell ref="A97:K97"/>
    <mergeCell ref="A98:A99"/>
    <mergeCell ref="B98:B99"/>
    <mergeCell ref="D98:D99"/>
    <mergeCell ref="I98:I99"/>
    <mergeCell ref="J98:J99"/>
    <mergeCell ref="K98:K99"/>
    <mergeCell ref="G82:H82"/>
    <mergeCell ref="A83:K83"/>
    <mergeCell ref="A84:A85"/>
    <mergeCell ref="B84:B85"/>
    <mergeCell ref="D84:D85"/>
    <mergeCell ref="I84:I85"/>
    <mergeCell ref="J84:J85"/>
    <mergeCell ref="K84:K85"/>
    <mergeCell ref="G68:H68"/>
    <mergeCell ref="A69:K69"/>
    <mergeCell ref="A70:A71"/>
    <mergeCell ref="B70:B71"/>
    <mergeCell ref="D70:D71"/>
    <mergeCell ref="I70:I71"/>
    <mergeCell ref="J70:J71"/>
    <mergeCell ref="K70:K71"/>
    <mergeCell ref="G54:H54"/>
    <mergeCell ref="A55:K55"/>
    <mergeCell ref="A56:A57"/>
    <mergeCell ref="B56:B57"/>
    <mergeCell ref="D56:D57"/>
    <mergeCell ref="I56:I57"/>
    <mergeCell ref="J56:J57"/>
    <mergeCell ref="K56:K57"/>
    <mergeCell ref="A18:C18"/>
    <mergeCell ref="G39:H39"/>
    <mergeCell ref="A40:K40"/>
    <mergeCell ref="A41:A42"/>
    <mergeCell ref="B41:B42"/>
    <mergeCell ref="D41:D42"/>
    <mergeCell ref="I41:I42"/>
    <mergeCell ref="J41:J42"/>
    <mergeCell ref="K41:K42"/>
    <mergeCell ref="G14:H14"/>
    <mergeCell ref="A15:K15"/>
    <mergeCell ref="A16:A17"/>
    <mergeCell ref="B16:B17"/>
    <mergeCell ref="D16:D17"/>
    <mergeCell ref="I16:I17"/>
    <mergeCell ref="J16:J17"/>
    <mergeCell ref="K16:K17"/>
    <mergeCell ref="A1:K1"/>
    <mergeCell ref="M1:O1"/>
    <mergeCell ref="A2:A3"/>
    <mergeCell ref="B2:B3"/>
    <mergeCell ref="D2:D3"/>
    <mergeCell ref="I2:I3"/>
    <mergeCell ref="J2:J3"/>
    <mergeCell ref="K2:K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E768-4EBE-442A-85F6-4E17D9D3F7DE}">
  <dimension ref="A1:M32"/>
  <sheetViews>
    <sheetView workbookViewId="0">
      <selection activeCell="F15" sqref="F15"/>
    </sheetView>
  </sheetViews>
  <sheetFormatPr baseColWidth="10" defaultRowHeight="15" x14ac:dyDescent="0.25"/>
  <cols>
    <col min="1" max="1" width="16.28515625" bestFit="1" customWidth="1"/>
    <col min="12" max="12" width="19.140625" bestFit="1" customWidth="1"/>
  </cols>
  <sheetData>
    <row r="1" spans="1:13" x14ac:dyDescent="0.25">
      <c r="A1" t="s">
        <v>19</v>
      </c>
      <c r="B1" s="1">
        <v>529427</v>
      </c>
      <c r="C1" s="2">
        <v>45293</v>
      </c>
      <c r="D1" s="3">
        <v>45293</v>
      </c>
      <c r="E1" s="1" t="s">
        <v>20</v>
      </c>
      <c r="F1" s="4">
        <v>0.63541666666666663</v>
      </c>
      <c r="G1" s="265">
        <v>5.88</v>
      </c>
      <c r="H1" s="266">
        <v>92500</v>
      </c>
    </row>
    <row r="2" spans="1:13" x14ac:dyDescent="0.25">
      <c r="A2" t="s">
        <v>19</v>
      </c>
      <c r="B2" s="1">
        <v>530941</v>
      </c>
      <c r="C2" s="2">
        <v>45300</v>
      </c>
      <c r="D2" s="3">
        <v>45536</v>
      </c>
      <c r="E2" s="1" t="s">
        <v>20</v>
      </c>
      <c r="F2" s="4">
        <v>0.82291666666666663</v>
      </c>
      <c r="G2" s="106">
        <v>6.08</v>
      </c>
      <c r="H2" s="266">
        <v>92500</v>
      </c>
      <c r="J2" s="121" t="s">
        <v>516</v>
      </c>
      <c r="K2" s="121"/>
      <c r="L2" s="121"/>
      <c r="M2">
        <v>92500</v>
      </c>
    </row>
    <row r="3" spans="1:13" x14ac:dyDescent="0.25">
      <c r="A3" s="317" t="s">
        <v>19</v>
      </c>
      <c r="B3" s="318">
        <v>532456</v>
      </c>
      <c r="C3" s="319">
        <v>45307</v>
      </c>
      <c r="D3" s="320">
        <v>45307</v>
      </c>
      <c r="E3" s="318" t="s">
        <v>40</v>
      </c>
      <c r="F3" s="321">
        <v>0.70624999999999993</v>
      </c>
      <c r="G3" s="265">
        <v>1.39</v>
      </c>
      <c r="H3" s="266">
        <v>92500</v>
      </c>
      <c r="J3" s="122" t="s">
        <v>421</v>
      </c>
      <c r="K3" s="122" t="s">
        <v>422</v>
      </c>
      <c r="L3" s="122" t="s">
        <v>423</v>
      </c>
      <c r="M3" s="123" t="s">
        <v>517</v>
      </c>
    </row>
    <row r="4" spans="1:13" x14ac:dyDescent="0.25">
      <c r="A4" s="317" t="s">
        <v>19</v>
      </c>
      <c r="B4" s="318">
        <v>532457</v>
      </c>
      <c r="C4" s="319">
        <v>45307</v>
      </c>
      <c r="D4" s="320">
        <v>45307</v>
      </c>
      <c r="E4" s="318" t="s">
        <v>29</v>
      </c>
      <c r="F4" s="321">
        <v>0.70694444444444438</v>
      </c>
      <c r="G4" s="265">
        <v>1.68</v>
      </c>
      <c r="H4" s="266">
        <v>92500</v>
      </c>
      <c r="J4" s="124" t="s">
        <v>424</v>
      </c>
      <c r="K4" s="125">
        <f>SUM(G1:G5)</f>
        <v>22.330000000000002</v>
      </c>
      <c r="L4" s="126">
        <f>K4*M2</f>
        <v>2065525.0000000002</v>
      </c>
      <c r="M4" s="142">
        <f>+AVERAGE(K4:K15)</f>
        <v>10.415000000000001</v>
      </c>
    </row>
    <row r="5" spans="1:13" x14ac:dyDescent="0.25">
      <c r="A5" s="317" t="s">
        <v>19</v>
      </c>
      <c r="B5" s="318">
        <v>533831</v>
      </c>
      <c r="C5" s="319">
        <v>45314</v>
      </c>
      <c r="D5" s="320">
        <v>45314</v>
      </c>
      <c r="E5" s="318" t="s">
        <v>20</v>
      </c>
      <c r="F5" s="321">
        <v>0.48958333333333331</v>
      </c>
      <c r="G5" s="265">
        <v>7.3</v>
      </c>
      <c r="H5" s="266">
        <v>92500</v>
      </c>
      <c r="J5" s="124" t="s">
        <v>425</v>
      </c>
      <c r="K5" s="125">
        <f>SUM(G7:G12)</f>
        <v>18.02</v>
      </c>
      <c r="L5" s="126">
        <f>K5*M2</f>
        <v>1666850</v>
      </c>
    </row>
    <row r="6" spans="1:13" x14ac:dyDescent="0.25">
      <c r="A6" s="317" t="s">
        <v>19</v>
      </c>
      <c r="B6" s="318">
        <v>535324</v>
      </c>
      <c r="C6" s="319" t="s">
        <v>515</v>
      </c>
      <c r="D6" s="320">
        <v>45315</v>
      </c>
      <c r="E6" s="318" t="s">
        <v>30</v>
      </c>
      <c r="F6" s="321">
        <v>0.55277777777777781</v>
      </c>
      <c r="G6" s="322">
        <f>3.45-1.11</f>
        <v>2.34</v>
      </c>
      <c r="H6" s="266">
        <v>92500</v>
      </c>
      <c r="J6" s="124" t="s">
        <v>426</v>
      </c>
      <c r="K6" s="125">
        <f>+SUM(G13:G16)</f>
        <v>16.259999999999998</v>
      </c>
      <c r="L6" s="126">
        <f>K6*M2</f>
        <v>1504049.9999999998</v>
      </c>
    </row>
    <row r="7" spans="1:13" x14ac:dyDescent="0.25">
      <c r="A7" t="s">
        <v>19</v>
      </c>
      <c r="B7" s="1">
        <v>536648</v>
      </c>
      <c r="C7" s="2">
        <v>45328</v>
      </c>
      <c r="D7" s="3">
        <v>45328</v>
      </c>
      <c r="E7" s="1" t="s">
        <v>29</v>
      </c>
      <c r="F7" s="4">
        <v>0.38819444444444445</v>
      </c>
      <c r="G7" s="106">
        <v>1.65</v>
      </c>
      <c r="H7" s="266">
        <v>92500</v>
      </c>
      <c r="J7" s="124" t="s">
        <v>427</v>
      </c>
      <c r="K7" s="125">
        <f>+SUM(G17:G22)</f>
        <v>29.580000000000002</v>
      </c>
      <c r="L7" s="126">
        <f>K7*M2</f>
        <v>2736150</v>
      </c>
    </row>
    <row r="8" spans="1:13" x14ac:dyDescent="0.25">
      <c r="A8" t="s">
        <v>19</v>
      </c>
      <c r="B8" s="1">
        <v>536733</v>
      </c>
      <c r="C8" s="2">
        <v>45328</v>
      </c>
      <c r="D8" s="3">
        <v>45328</v>
      </c>
      <c r="E8" s="1" t="s">
        <v>29</v>
      </c>
      <c r="F8" s="4">
        <v>0.54652777777777772</v>
      </c>
      <c r="G8" s="106">
        <v>2.06</v>
      </c>
      <c r="H8" s="266">
        <v>92500</v>
      </c>
      <c r="J8" s="124" t="s">
        <v>428</v>
      </c>
      <c r="K8" s="125">
        <f>+SUM(G23:G26)</f>
        <v>18.510000000000002</v>
      </c>
      <c r="L8" s="126">
        <f>K8*M2</f>
        <v>1712175.0000000002</v>
      </c>
    </row>
    <row r="9" spans="1:13" x14ac:dyDescent="0.25">
      <c r="A9" t="s">
        <v>19</v>
      </c>
      <c r="B9" s="1">
        <v>536788</v>
      </c>
      <c r="C9" s="2">
        <v>45328</v>
      </c>
      <c r="D9" s="3">
        <v>45328</v>
      </c>
      <c r="E9" s="1" t="s">
        <v>29</v>
      </c>
      <c r="F9" s="4">
        <v>0.68263888888888891</v>
      </c>
      <c r="G9" s="106">
        <v>1.1499999999999999</v>
      </c>
      <c r="H9" s="266">
        <v>92500</v>
      </c>
      <c r="J9" s="124" t="s">
        <v>429</v>
      </c>
      <c r="K9" s="125">
        <f>+SUM(G27:G32)</f>
        <v>20.28</v>
      </c>
      <c r="L9" s="126">
        <f>K9*M2</f>
        <v>1875900</v>
      </c>
    </row>
    <row r="10" spans="1:13" x14ac:dyDescent="0.25">
      <c r="A10" t="s">
        <v>19</v>
      </c>
      <c r="B10" s="1">
        <v>538192</v>
      </c>
      <c r="C10" s="2">
        <v>45335</v>
      </c>
      <c r="D10" s="3">
        <f t="shared" ref="D10:D18" si="0">+C10</f>
        <v>45335</v>
      </c>
      <c r="E10" s="1" t="s">
        <v>30</v>
      </c>
      <c r="F10" s="4">
        <v>0.41041666666666665</v>
      </c>
      <c r="G10" s="106">
        <v>3.95</v>
      </c>
      <c r="H10" s="266">
        <v>92500</v>
      </c>
      <c r="J10" s="124" t="s">
        <v>430</v>
      </c>
      <c r="K10" s="125">
        <f>+SUM(E25:E28)</f>
        <v>0</v>
      </c>
      <c r="L10" s="126"/>
    </row>
    <row r="11" spans="1:13" x14ac:dyDescent="0.25">
      <c r="A11" t="s">
        <v>19</v>
      </c>
      <c r="B11" s="1">
        <v>539714</v>
      </c>
      <c r="C11" s="2">
        <v>45342</v>
      </c>
      <c r="D11" s="3">
        <f t="shared" si="0"/>
        <v>45342</v>
      </c>
      <c r="E11" s="1" t="s">
        <v>30</v>
      </c>
      <c r="F11" s="4">
        <v>0.39861111111111114</v>
      </c>
      <c r="G11" s="267">
        <v>4.76</v>
      </c>
      <c r="H11" s="266">
        <v>92500</v>
      </c>
      <c r="J11" s="124" t="s">
        <v>431</v>
      </c>
      <c r="K11" s="125">
        <f>+SUM(E29:E35)</f>
        <v>0</v>
      </c>
      <c r="L11" s="126"/>
    </row>
    <row r="12" spans="1:13" x14ac:dyDescent="0.25">
      <c r="A12" t="s">
        <v>19</v>
      </c>
      <c r="B12" s="1">
        <v>541215</v>
      </c>
      <c r="C12" s="2">
        <v>45349</v>
      </c>
      <c r="D12" s="3">
        <f t="shared" si="0"/>
        <v>45349</v>
      </c>
      <c r="E12" s="1" t="s">
        <v>20</v>
      </c>
      <c r="F12" s="4">
        <v>0.49722222222222223</v>
      </c>
      <c r="G12" s="267">
        <v>4.45</v>
      </c>
      <c r="H12" s="266">
        <v>92500</v>
      </c>
      <c r="J12" s="124" t="s">
        <v>432</v>
      </c>
      <c r="K12" s="125">
        <f>+SUM(E36:E42)</f>
        <v>0</v>
      </c>
      <c r="L12" s="126"/>
    </row>
    <row r="13" spans="1:13" x14ac:dyDescent="0.25">
      <c r="A13" t="s">
        <v>19</v>
      </c>
      <c r="B13" s="1">
        <v>542624</v>
      </c>
      <c r="C13" s="2">
        <v>45356</v>
      </c>
      <c r="D13" s="3">
        <f t="shared" si="0"/>
        <v>45356</v>
      </c>
      <c r="E13" s="1" t="s">
        <v>30</v>
      </c>
      <c r="F13" s="4">
        <v>0.40069444444444446</v>
      </c>
      <c r="G13" s="267">
        <v>3.83</v>
      </c>
      <c r="H13" s="266">
        <v>92500</v>
      </c>
      <c r="J13" s="124" t="s">
        <v>433</v>
      </c>
      <c r="K13" s="125">
        <f>+SUM(E43:E50)</f>
        <v>0</v>
      </c>
      <c r="L13" s="126"/>
    </row>
    <row r="14" spans="1:13" x14ac:dyDescent="0.25">
      <c r="A14" t="s">
        <v>19</v>
      </c>
      <c r="B14" s="1">
        <v>544020</v>
      </c>
      <c r="C14" s="2">
        <v>45363</v>
      </c>
      <c r="D14" s="3">
        <f t="shared" si="0"/>
        <v>45363</v>
      </c>
      <c r="E14" s="1" t="s">
        <v>46</v>
      </c>
      <c r="F14" s="4">
        <v>0.41388888888888886</v>
      </c>
      <c r="G14" s="267">
        <v>4.01</v>
      </c>
      <c r="H14" s="266">
        <v>92500</v>
      </c>
      <c r="J14" s="124" t="s">
        <v>434</v>
      </c>
      <c r="K14" s="125">
        <f>+SUM(E51:E57)</f>
        <v>0</v>
      </c>
      <c r="L14" s="126"/>
    </row>
    <row r="15" spans="1:13" x14ac:dyDescent="0.25">
      <c r="A15" t="s">
        <v>19</v>
      </c>
      <c r="B15" s="1">
        <v>545468</v>
      </c>
      <c r="C15" s="2">
        <v>45370</v>
      </c>
      <c r="D15" s="3">
        <f t="shared" si="0"/>
        <v>45370</v>
      </c>
      <c r="E15" s="1" t="s">
        <v>46</v>
      </c>
      <c r="F15" s="4">
        <v>0.4201388888888889</v>
      </c>
      <c r="G15" s="267">
        <v>4.32</v>
      </c>
      <c r="H15" s="266">
        <v>92500</v>
      </c>
      <c r="J15" s="124" t="s">
        <v>435</v>
      </c>
      <c r="K15" s="125">
        <f>+SUM(E58:E66)</f>
        <v>0</v>
      </c>
      <c r="L15" s="126"/>
    </row>
    <row r="16" spans="1:13" x14ac:dyDescent="0.25">
      <c r="A16" t="s">
        <v>19</v>
      </c>
      <c r="B16" s="1">
        <v>546963</v>
      </c>
      <c r="C16" s="2">
        <v>45377</v>
      </c>
      <c r="D16" s="3">
        <f t="shared" si="0"/>
        <v>45377</v>
      </c>
      <c r="E16" s="1" t="s">
        <v>30</v>
      </c>
      <c r="F16" s="4">
        <v>0.3923611111111111</v>
      </c>
      <c r="G16" s="267">
        <v>4.0999999999999996</v>
      </c>
      <c r="H16" s="266">
        <v>92500</v>
      </c>
      <c r="J16" s="128"/>
      <c r="K16" s="127"/>
      <c r="L16" s="127"/>
    </row>
    <row r="17" spans="1:12" ht="18.75" x14ac:dyDescent="0.3">
      <c r="A17" t="s">
        <v>19</v>
      </c>
      <c r="B17" s="1">
        <v>548233</v>
      </c>
      <c r="C17" s="2">
        <v>45384</v>
      </c>
      <c r="D17" s="3">
        <f t="shared" si="0"/>
        <v>45384</v>
      </c>
      <c r="E17" s="1" t="s">
        <v>172</v>
      </c>
      <c r="F17" s="4">
        <v>0.50555555555555554</v>
      </c>
      <c r="G17" s="116">
        <v>4.41</v>
      </c>
      <c r="H17" s="266">
        <v>92500</v>
      </c>
      <c r="J17" s="129" t="s">
        <v>437</v>
      </c>
      <c r="K17" s="130">
        <f>+SUM(K4:K16)</f>
        <v>124.98</v>
      </c>
      <c r="L17" s="131">
        <f>+SUM(L4:L16)</f>
        <v>11560650</v>
      </c>
    </row>
    <row r="18" spans="1:12" x14ac:dyDescent="0.25">
      <c r="A18" t="s">
        <v>19</v>
      </c>
      <c r="B18" s="1">
        <v>549866</v>
      </c>
      <c r="C18" s="2">
        <v>45391</v>
      </c>
      <c r="D18" s="3">
        <f t="shared" si="0"/>
        <v>45391</v>
      </c>
      <c r="E18" s="1" t="s">
        <v>180</v>
      </c>
      <c r="F18" s="4" t="s">
        <v>241</v>
      </c>
      <c r="G18" s="116">
        <v>4.99</v>
      </c>
      <c r="H18" s="266">
        <v>92500</v>
      </c>
    </row>
    <row r="19" spans="1:12" x14ac:dyDescent="0.25">
      <c r="A19" t="s">
        <v>19</v>
      </c>
      <c r="B19" s="1">
        <v>551220</v>
      </c>
      <c r="C19" s="2">
        <v>45398</v>
      </c>
      <c r="D19" s="3">
        <v>45398</v>
      </c>
      <c r="E19" s="1" t="s">
        <v>46</v>
      </c>
      <c r="F19" s="4">
        <v>0.5708333333333333</v>
      </c>
      <c r="G19" s="116">
        <v>6.43</v>
      </c>
      <c r="H19" s="266">
        <v>92500</v>
      </c>
    </row>
    <row r="20" spans="1:12" x14ac:dyDescent="0.25">
      <c r="A20" t="s">
        <v>19</v>
      </c>
      <c r="B20" s="1">
        <v>551285</v>
      </c>
      <c r="C20" s="2">
        <v>45398</v>
      </c>
      <c r="D20" s="3">
        <v>45398</v>
      </c>
      <c r="E20" s="1" t="s">
        <v>52</v>
      </c>
      <c r="F20" s="4">
        <v>0.75347222222222221</v>
      </c>
      <c r="G20" s="116">
        <v>6.45</v>
      </c>
      <c r="H20" s="266">
        <v>92500</v>
      </c>
    </row>
    <row r="21" spans="1:12" x14ac:dyDescent="0.25">
      <c r="A21" t="s">
        <v>19</v>
      </c>
      <c r="B21" s="1">
        <v>552672</v>
      </c>
      <c r="C21" s="2">
        <v>45405</v>
      </c>
      <c r="D21" s="3">
        <v>45405</v>
      </c>
      <c r="E21" s="1" t="s">
        <v>46</v>
      </c>
      <c r="F21" s="4">
        <v>0.46805555555555556</v>
      </c>
      <c r="G21" s="116">
        <v>5.18</v>
      </c>
      <c r="H21" s="266">
        <v>92500</v>
      </c>
    </row>
    <row r="22" spans="1:12" x14ac:dyDescent="0.25">
      <c r="A22" t="s">
        <v>19</v>
      </c>
      <c r="B22" s="1">
        <v>554236</v>
      </c>
      <c r="C22" s="2">
        <v>45412</v>
      </c>
      <c r="D22" s="3">
        <f t="shared" ref="D22:D24" si="1">+C22</f>
        <v>45412</v>
      </c>
      <c r="E22" s="3" t="s">
        <v>341</v>
      </c>
      <c r="F22" s="1" t="s">
        <v>342</v>
      </c>
      <c r="G22" s="116">
        <v>2.12</v>
      </c>
      <c r="H22" s="266">
        <v>92500</v>
      </c>
    </row>
    <row r="23" spans="1:12" x14ac:dyDescent="0.25">
      <c r="A23" t="s">
        <v>19</v>
      </c>
      <c r="B23" s="1">
        <v>555600</v>
      </c>
      <c r="C23" s="2">
        <v>45419</v>
      </c>
      <c r="D23" s="3">
        <f t="shared" si="1"/>
        <v>45419</v>
      </c>
      <c r="E23" s="1" t="s">
        <v>47</v>
      </c>
      <c r="F23" s="4">
        <v>0.46458333333333335</v>
      </c>
      <c r="G23" s="116">
        <v>3.88</v>
      </c>
      <c r="H23" s="266">
        <v>92500</v>
      </c>
    </row>
    <row r="24" spans="1:12" x14ac:dyDescent="0.25">
      <c r="A24" t="s">
        <v>19</v>
      </c>
      <c r="B24" s="1">
        <v>557290</v>
      </c>
      <c r="C24" s="2">
        <v>45426</v>
      </c>
      <c r="D24" s="3">
        <f t="shared" si="1"/>
        <v>45426</v>
      </c>
      <c r="E24" s="1" t="s">
        <v>345</v>
      </c>
      <c r="F24" s="4">
        <v>0.82291666666666663</v>
      </c>
      <c r="G24" s="116">
        <v>4.01</v>
      </c>
      <c r="H24" s="266">
        <v>92500</v>
      </c>
    </row>
    <row r="25" spans="1:12" x14ac:dyDescent="0.25">
      <c r="A25" s="56" t="s">
        <v>19</v>
      </c>
      <c r="B25" s="57">
        <v>558627</v>
      </c>
      <c r="C25" s="58">
        <v>45433</v>
      </c>
      <c r="D25" s="57" t="s">
        <v>468</v>
      </c>
      <c r="E25" s="57" t="s">
        <v>20</v>
      </c>
      <c r="F25" s="59">
        <v>0.42291666666666666</v>
      </c>
      <c r="G25" s="116">
        <v>4.07</v>
      </c>
      <c r="H25" s="266">
        <v>92500</v>
      </c>
    </row>
    <row r="26" spans="1:12" x14ac:dyDescent="0.25">
      <c r="A26" t="s">
        <v>19</v>
      </c>
      <c r="B26" s="1">
        <v>560171</v>
      </c>
      <c r="C26" s="2">
        <v>45440</v>
      </c>
      <c r="D26" s="3">
        <f t="shared" ref="D26:D27" si="2">+C26</f>
        <v>45440</v>
      </c>
      <c r="E26" s="1" t="s">
        <v>20</v>
      </c>
      <c r="F26" s="4">
        <v>0.44791666666666669</v>
      </c>
      <c r="G26" s="116">
        <v>6.55</v>
      </c>
      <c r="H26" s="266">
        <v>92500</v>
      </c>
    </row>
    <row r="27" spans="1:12" x14ac:dyDescent="0.25">
      <c r="A27" t="s">
        <v>19</v>
      </c>
      <c r="B27" s="1">
        <v>561672</v>
      </c>
      <c r="C27" s="2">
        <v>45447</v>
      </c>
      <c r="D27" s="3">
        <f t="shared" si="2"/>
        <v>45447</v>
      </c>
      <c r="E27" s="1" t="s">
        <v>20</v>
      </c>
      <c r="F27" s="4">
        <v>0.45902777777777776</v>
      </c>
      <c r="G27" s="116">
        <v>4.43</v>
      </c>
      <c r="H27" s="266">
        <v>92500</v>
      </c>
    </row>
    <row r="28" spans="1:12" x14ac:dyDescent="0.25">
      <c r="A28" t="s">
        <v>19</v>
      </c>
      <c r="B28" s="1">
        <v>563138</v>
      </c>
      <c r="C28" s="2">
        <v>45454</v>
      </c>
      <c r="D28" s="3">
        <v>45454</v>
      </c>
      <c r="E28" s="1" t="s">
        <v>20</v>
      </c>
      <c r="F28" s="4">
        <v>0.41597222222222224</v>
      </c>
      <c r="G28" s="116">
        <v>4.46</v>
      </c>
      <c r="H28" s="266">
        <v>92500</v>
      </c>
    </row>
    <row r="29" spans="1:12" x14ac:dyDescent="0.25">
      <c r="A29" t="s">
        <v>19</v>
      </c>
      <c r="B29" s="1">
        <v>564771</v>
      </c>
      <c r="C29" s="2">
        <v>45461</v>
      </c>
      <c r="D29" s="3">
        <v>45461</v>
      </c>
      <c r="E29" s="1" t="s">
        <v>417</v>
      </c>
      <c r="F29" s="4">
        <v>0.68125000000000002</v>
      </c>
      <c r="G29" s="116">
        <v>0.71</v>
      </c>
      <c r="H29" s="266">
        <v>92500</v>
      </c>
    </row>
    <row r="30" spans="1:12" x14ac:dyDescent="0.25">
      <c r="A30" t="s">
        <v>19</v>
      </c>
      <c r="B30" s="1">
        <v>564775</v>
      </c>
      <c r="C30" s="2">
        <v>45461</v>
      </c>
      <c r="D30" s="3">
        <v>45461</v>
      </c>
      <c r="E30" s="1" t="s">
        <v>174</v>
      </c>
      <c r="F30" s="4">
        <v>0.69027777777777777</v>
      </c>
      <c r="G30" s="116">
        <v>0.44</v>
      </c>
      <c r="H30" s="266">
        <v>92500</v>
      </c>
    </row>
    <row r="31" spans="1:12" x14ac:dyDescent="0.25">
      <c r="A31" t="s">
        <v>19</v>
      </c>
      <c r="B31" s="1">
        <v>565202</v>
      </c>
      <c r="C31" s="2">
        <v>45463</v>
      </c>
      <c r="D31" s="3">
        <f t="shared" ref="D31:D32" si="3">+C31</f>
        <v>45463</v>
      </c>
      <c r="E31" s="1" t="s">
        <v>20</v>
      </c>
      <c r="F31" s="4">
        <v>0.44583333333333336</v>
      </c>
      <c r="G31" s="116">
        <v>3.9</v>
      </c>
      <c r="H31" s="266">
        <v>92500</v>
      </c>
    </row>
    <row r="32" spans="1:12" x14ac:dyDescent="0.25">
      <c r="A32" t="s">
        <v>19</v>
      </c>
      <c r="B32" s="1">
        <v>566814</v>
      </c>
      <c r="C32" s="2">
        <v>45470</v>
      </c>
      <c r="D32" s="3">
        <f t="shared" si="3"/>
        <v>45470</v>
      </c>
      <c r="E32" s="1" t="s">
        <v>30</v>
      </c>
      <c r="F32" s="4">
        <v>0.6958333333333333</v>
      </c>
      <c r="G32" s="116">
        <v>6.34</v>
      </c>
      <c r="H32" s="266">
        <v>92500</v>
      </c>
    </row>
  </sheetData>
  <mergeCells count="1">
    <mergeCell ref="J2:L2"/>
  </mergeCells>
  <conditionalFormatting sqref="A1:A5">
    <cfRule type="containsText" dxfId="46" priority="19" operator="containsText" text="feria">
      <formula>NOT(ISERROR(SEARCH("feria",A1)))</formula>
    </cfRule>
  </conditionalFormatting>
  <conditionalFormatting sqref="A7:A21">
    <cfRule type="containsText" dxfId="45" priority="18" operator="containsText" text="feria">
      <formula>NOT(ISERROR(SEARCH("feria",A7)))</formula>
    </cfRule>
  </conditionalFormatting>
  <conditionalFormatting sqref="A23:A24">
    <cfRule type="cellIs" dxfId="44" priority="10" operator="equal">
      <formula>$A$15343</formula>
    </cfRule>
    <cfRule type="cellIs" dxfId="43" priority="11" operator="equal">
      <formula>$A$15322</formula>
    </cfRule>
    <cfRule type="cellIs" dxfId="42" priority="14" operator="equal">
      <formula>#REF!</formula>
    </cfRule>
    <cfRule type="cellIs" dxfId="41" priority="15" operator="equal">
      <formula>#REF!</formula>
    </cfRule>
  </conditionalFormatting>
  <conditionalFormatting sqref="A26:A32">
    <cfRule type="cellIs" dxfId="40" priority="2" operator="equal">
      <formula>$A$15343</formula>
    </cfRule>
    <cfRule type="cellIs" dxfId="39" priority="3" operator="equal">
      <formula>$A$15322</formula>
    </cfRule>
    <cfRule type="cellIs" dxfId="38" priority="6" operator="equal">
      <formula>#REF!</formula>
    </cfRule>
    <cfRule type="cellIs" dxfId="37" priority="7" operator="equal">
      <formula>#REF!</formula>
    </cfRule>
  </conditionalFormatting>
  <conditionalFormatting sqref="A29:A32">
    <cfRule type="cellIs" dxfId="36" priority="1" operator="equal">
      <formula>$A$15218</formula>
    </cfRule>
  </conditionalFormatting>
  <conditionalFormatting sqref="A22:G22">
    <cfRule type="cellIs" dxfId="35" priority="16" operator="equal">
      <formula>$A$15478</formula>
    </cfRule>
    <cfRule type="cellIs" dxfId="34" priority="17" operator="equal">
      <formula>$A$15385</formula>
    </cfRule>
  </conditionalFormatting>
  <conditionalFormatting sqref="B23:C24 E23:G24">
    <cfRule type="cellIs" dxfId="33" priority="8" operator="equal">
      <formula>$A$2050</formula>
    </cfRule>
    <cfRule type="cellIs" dxfId="32" priority="9" operator="equal">
      <formula>$A$2050</formula>
    </cfRule>
  </conditionalFormatting>
  <conditionalFormatting sqref="D23:D24">
    <cfRule type="cellIs" dxfId="31" priority="12" operator="equal">
      <formula>$A$15478</formula>
    </cfRule>
    <cfRule type="cellIs" dxfId="30" priority="13" operator="equal">
      <formula>$A$15385</formula>
    </cfRule>
  </conditionalFormatting>
  <conditionalFormatting sqref="D26:D32">
    <cfRule type="cellIs" dxfId="29" priority="4" operator="equal">
      <formula>$A$15478</formula>
    </cfRule>
    <cfRule type="cellIs" dxfId="28" priority="5" operator="equal">
      <formula>$A$15385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C4D26-065F-4800-9D43-839281236E70}">
  <dimension ref="A1:J199"/>
  <sheetViews>
    <sheetView topLeftCell="A8" workbookViewId="0">
      <selection activeCell="K31" sqref="K31"/>
    </sheetView>
  </sheetViews>
  <sheetFormatPr baseColWidth="10" defaultRowHeight="15" x14ac:dyDescent="0.25"/>
  <cols>
    <col min="3" max="3" width="17.7109375" bestFit="1" customWidth="1"/>
    <col min="7" max="7" width="16.85546875" bestFit="1" customWidth="1"/>
    <col min="8" max="8" width="13.28515625" bestFit="1" customWidth="1"/>
  </cols>
  <sheetData>
    <row r="1" spans="1:10" ht="38.25" x14ac:dyDescent="0.25">
      <c r="A1" s="268" t="s">
        <v>452</v>
      </c>
      <c r="B1" s="268" t="s">
        <v>453</v>
      </c>
      <c r="C1" s="149" t="s">
        <v>454</v>
      </c>
      <c r="D1" s="268" t="s">
        <v>455</v>
      </c>
      <c r="E1" s="149" t="s">
        <v>456</v>
      </c>
      <c r="F1" s="149" t="s">
        <v>457</v>
      </c>
      <c r="G1" s="150" t="s">
        <v>458</v>
      </c>
      <c r="H1" s="268" t="s">
        <v>460</v>
      </c>
      <c r="I1" s="268" t="s">
        <v>461</v>
      </c>
      <c r="J1" s="268" t="s">
        <v>462</v>
      </c>
    </row>
    <row r="2" spans="1:10" x14ac:dyDescent="0.25">
      <c r="A2" s="269"/>
      <c r="B2" s="269"/>
      <c r="C2" s="149" t="s">
        <v>463</v>
      </c>
      <c r="D2" s="269"/>
      <c r="E2" s="149" t="s">
        <v>464</v>
      </c>
      <c r="F2" s="149" t="s">
        <v>465</v>
      </c>
      <c r="G2" s="270">
        <v>92500</v>
      </c>
      <c r="H2" s="269"/>
      <c r="I2" s="269"/>
      <c r="J2" s="269"/>
    </row>
    <row r="3" spans="1:10" x14ac:dyDescent="0.25">
      <c r="A3" s="153"/>
      <c r="B3" s="153"/>
      <c r="C3" s="154"/>
      <c r="D3" s="153"/>
      <c r="E3" s="154"/>
      <c r="F3" s="153"/>
      <c r="G3" s="271"/>
      <c r="H3" s="153"/>
      <c r="I3" s="153"/>
      <c r="J3" s="153"/>
    </row>
    <row r="4" spans="1:10" x14ac:dyDescent="0.25">
      <c r="A4" s="156" t="s">
        <v>466</v>
      </c>
      <c r="B4" s="157" t="s">
        <v>518</v>
      </c>
      <c r="C4" s="158">
        <v>4985750</v>
      </c>
      <c r="D4" s="159" t="s">
        <v>468</v>
      </c>
      <c r="E4" s="160">
        <v>45293</v>
      </c>
      <c r="F4" s="272">
        <v>5.88</v>
      </c>
      <c r="G4" s="162">
        <f>+F4*$G$11</f>
        <v>0</v>
      </c>
      <c r="H4" s="163" t="s">
        <v>519</v>
      </c>
      <c r="I4" s="164"/>
      <c r="J4" s="164"/>
    </row>
    <row r="5" spans="1:10" x14ac:dyDescent="0.25">
      <c r="A5" s="156" t="s">
        <v>520</v>
      </c>
      <c r="B5" s="200">
        <v>2638</v>
      </c>
      <c r="C5" s="158">
        <v>1106300</v>
      </c>
      <c r="D5" s="159" t="s">
        <v>468</v>
      </c>
      <c r="E5" s="160">
        <v>45300</v>
      </c>
      <c r="F5" s="273">
        <v>6.08</v>
      </c>
      <c r="G5" s="162">
        <f>+F5*$G$11</f>
        <v>0</v>
      </c>
      <c r="H5" s="163" t="s">
        <v>519</v>
      </c>
      <c r="I5" s="164"/>
      <c r="J5" s="164"/>
    </row>
    <row r="6" spans="1:10" x14ac:dyDescent="0.25">
      <c r="A6" s="156" t="s">
        <v>472</v>
      </c>
      <c r="B6" s="170">
        <v>45309</v>
      </c>
      <c r="C6" s="158">
        <f>+C4-C5</f>
        <v>3879450</v>
      </c>
      <c r="D6" s="159"/>
      <c r="E6" s="160"/>
      <c r="F6" s="272"/>
      <c r="G6" s="162"/>
      <c r="H6" s="163"/>
      <c r="I6" s="164"/>
      <c r="J6" s="164"/>
    </row>
    <row r="7" spans="1:10" ht="21" x14ac:dyDescent="0.35">
      <c r="A7" s="176"/>
      <c r="B7" s="177"/>
      <c r="C7" s="274">
        <f>+C5-G7</f>
        <v>1106300</v>
      </c>
      <c r="D7" s="177" t="s">
        <v>478</v>
      </c>
      <c r="E7" s="179"/>
      <c r="F7" s="180">
        <f>SUM(F4:F6)</f>
        <v>11.96</v>
      </c>
      <c r="G7" s="181">
        <f>SUM(G4:G6)</f>
        <v>0</v>
      </c>
      <c r="H7" s="275" t="s">
        <v>521</v>
      </c>
      <c r="I7" s="181"/>
      <c r="J7" s="181"/>
    </row>
    <row r="8" spans="1:10" ht="19.5" x14ac:dyDescent="0.25">
      <c r="A8" s="145" t="s">
        <v>451</v>
      </c>
      <c r="B8" s="146"/>
      <c r="C8" s="146"/>
      <c r="D8" s="146"/>
      <c r="E8" s="146"/>
      <c r="F8" s="146"/>
      <c r="G8" s="146"/>
      <c r="H8" s="146"/>
      <c r="I8" s="146"/>
      <c r="J8" s="147"/>
    </row>
    <row r="9" spans="1:10" ht="38.25" x14ac:dyDescent="0.25">
      <c r="A9" s="268" t="s">
        <v>452</v>
      </c>
      <c r="B9" s="268" t="s">
        <v>453</v>
      </c>
      <c r="C9" s="149" t="s">
        <v>454</v>
      </c>
      <c r="D9" s="268" t="s">
        <v>455</v>
      </c>
      <c r="E9" s="149" t="s">
        <v>456</v>
      </c>
      <c r="F9" s="149" t="s">
        <v>457</v>
      </c>
      <c r="G9" s="150" t="s">
        <v>458</v>
      </c>
      <c r="H9" s="268" t="s">
        <v>460</v>
      </c>
      <c r="I9" s="268" t="s">
        <v>461</v>
      </c>
      <c r="J9" s="268" t="s">
        <v>462</v>
      </c>
    </row>
    <row r="10" spans="1:10" x14ac:dyDescent="0.25">
      <c r="A10" s="269"/>
      <c r="B10" s="269"/>
      <c r="C10" s="149" t="s">
        <v>463</v>
      </c>
      <c r="D10" s="269"/>
      <c r="E10" s="149" t="s">
        <v>464</v>
      </c>
      <c r="F10" s="149" t="s">
        <v>465</v>
      </c>
      <c r="G10" s="270">
        <v>92500</v>
      </c>
      <c r="H10" s="269"/>
      <c r="I10" s="269"/>
      <c r="J10" s="269"/>
    </row>
    <row r="11" spans="1:10" x14ac:dyDescent="0.25">
      <c r="A11" s="153"/>
      <c r="B11" s="153"/>
      <c r="C11" s="154"/>
      <c r="D11" s="153"/>
      <c r="E11" s="154"/>
      <c r="F11" s="153"/>
      <c r="G11" s="271"/>
      <c r="H11" s="153"/>
      <c r="I11" s="153"/>
      <c r="J11" s="153"/>
    </row>
    <row r="12" spans="1:10" x14ac:dyDescent="0.25">
      <c r="A12" s="156" t="s">
        <v>466</v>
      </c>
      <c r="B12" s="157" t="s">
        <v>518</v>
      </c>
      <c r="C12" s="158">
        <f>+C6</f>
        <v>3879450</v>
      </c>
      <c r="D12" s="159" t="s">
        <v>468</v>
      </c>
      <c r="E12" s="160">
        <v>45307</v>
      </c>
      <c r="F12" s="272">
        <v>3.07</v>
      </c>
      <c r="G12" s="162">
        <f>+F12*$G$11</f>
        <v>0</v>
      </c>
      <c r="H12" s="163" t="s">
        <v>519</v>
      </c>
      <c r="I12" s="164"/>
      <c r="J12" s="164"/>
    </row>
    <row r="13" spans="1:10" x14ac:dyDescent="0.25">
      <c r="A13" s="156" t="s">
        <v>520</v>
      </c>
      <c r="B13" s="200">
        <v>2650</v>
      </c>
      <c r="C13" s="158">
        <v>959225</v>
      </c>
      <c r="D13" s="159" t="s">
        <v>468</v>
      </c>
      <c r="E13" s="160">
        <v>45314</v>
      </c>
      <c r="F13" s="273">
        <v>7.3</v>
      </c>
      <c r="G13" s="162">
        <f>+F13*$G$11</f>
        <v>0</v>
      </c>
      <c r="H13" s="163" t="s">
        <v>519</v>
      </c>
      <c r="I13" s="164"/>
      <c r="J13" s="164"/>
    </row>
    <row r="14" spans="1:10" x14ac:dyDescent="0.25">
      <c r="A14" s="156" t="s">
        <v>472</v>
      </c>
      <c r="B14" s="170">
        <v>45317</v>
      </c>
      <c r="C14" s="158">
        <f>+C12-C13</f>
        <v>2920225</v>
      </c>
      <c r="D14" s="159"/>
      <c r="E14" s="160"/>
      <c r="F14" s="272"/>
      <c r="G14" s="162"/>
      <c r="H14" s="163"/>
      <c r="I14" s="164"/>
      <c r="J14" s="164"/>
    </row>
    <row r="15" spans="1:10" ht="21" x14ac:dyDescent="0.35">
      <c r="A15" s="176"/>
      <c r="B15" s="177"/>
      <c r="C15" s="274">
        <f>+C13-G15</f>
        <v>959225</v>
      </c>
      <c r="D15" s="177" t="s">
        <v>478</v>
      </c>
      <c r="E15" s="179"/>
      <c r="F15" s="180">
        <f>SUM(F12:F14)</f>
        <v>10.37</v>
      </c>
      <c r="G15" s="181">
        <f>SUM(G12:G14)</f>
        <v>0</v>
      </c>
      <c r="H15" s="275" t="s">
        <v>521</v>
      </c>
      <c r="I15" s="181"/>
      <c r="J15" s="181"/>
    </row>
    <row r="16" spans="1:10" ht="19.5" x14ac:dyDescent="0.25">
      <c r="A16" s="145" t="s">
        <v>451</v>
      </c>
      <c r="B16" s="146"/>
      <c r="C16" s="146"/>
      <c r="D16" s="146"/>
      <c r="E16" s="146"/>
      <c r="F16" s="146"/>
      <c r="G16" s="146"/>
      <c r="H16" s="146"/>
      <c r="I16" s="146"/>
      <c r="J16" s="147"/>
    </row>
    <row r="17" spans="1:10" ht="38.25" x14ac:dyDescent="0.25">
      <c r="A17" s="268" t="s">
        <v>452</v>
      </c>
      <c r="B17" s="268" t="s">
        <v>453</v>
      </c>
      <c r="C17" s="149" t="s">
        <v>454</v>
      </c>
      <c r="D17" s="268" t="s">
        <v>455</v>
      </c>
      <c r="E17" s="149" t="s">
        <v>456</v>
      </c>
      <c r="F17" s="149" t="s">
        <v>457</v>
      </c>
      <c r="G17" s="150" t="s">
        <v>458</v>
      </c>
      <c r="H17" s="268" t="s">
        <v>460</v>
      </c>
      <c r="I17" s="268" t="s">
        <v>461</v>
      </c>
      <c r="J17" s="268" t="s">
        <v>462</v>
      </c>
    </row>
    <row r="18" spans="1:10" x14ac:dyDescent="0.25">
      <c r="A18" s="269"/>
      <c r="B18" s="269"/>
      <c r="C18" s="149" t="s">
        <v>463</v>
      </c>
      <c r="D18" s="269"/>
      <c r="E18" s="149" t="s">
        <v>464</v>
      </c>
      <c r="F18" s="149" t="s">
        <v>465</v>
      </c>
      <c r="G18" s="270">
        <v>92500</v>
      </c>
      <c r="H18" s="269"/>
      <c r="I18" s="269"/>
      <c r="J18" s="269"/>
    </row>
    <row r="19" spans="1:10" x14ac:dyDescent="0.25">
      <c r="A19" s="153"/>
      <c r="B19" s="153"/>
      <c r="C19" s="154"/>
      <c r="D19" s="153"/>
      <c r="E19" s="154"/>
      <c r="F19" s="153"/>
      <c r="G19" s="271"/>
      <c r="H19" s="153"/>
      <c r="I19" s="153"/>
      <c r="J19" s="153"/>
    </row>
    <row r="20" spans="1:10" x14ac:dyDescent="0.25">
      <c r="A20" s="156" t="s">
        <v>466</v>
      </c>
      <c r="B20" s="157" t="s">
        <v>518</v>
      </c>
      <c r="C20" s="158">
        <f>+C14</f>
        <v>2920225</v>
      </c>
      <c r="D20" s="159" t="s">
        <v>468</v>
      </c>
      <c r="E20" s="160">
        <v>45321</v>
      </c>
      <c r="F20" s="276">
        <v>3.45</v>
      </c>
      <c r="G20" s="162">
        <f>+F20*$G$11</f>
        <v>0</v>
      </c>
      <c r="H20" s="163" t="s">
        <v>519</v>
      </c>
      <c r="I20" s="164"/>
      <c r="J20" s="164"/>
    </row>
    <row r="21" spans="1:10" x14ac:dyDescent="0.25">
      <c r="A21" s="156" t="s">
        <v>520</v>
      </c>
      <c r="B21" s="200">
        <v>2664</v>
      </c>
      <c r="C21" s="158">
        <v>216450</v>
      </c>
      <c r="D21" s="277" t="s">
        <v>468</v>
      </c>
      <c r="E21" s="165">
        <v>45321</v>
      </c>
      <c r="F21" s="278">
        <v>-1.1100000000000001</v>
      </c>
      <c r="G21" s="201">
        <f>+F21*$G$11</f>
        <v>0</v>
      </c>
      <c r="H21" s="163" t="s">
        <v>519</v>
      </c>
      <c r="I21" s="164"/>
      <c r="J21" s="164"/>
    </row>
    <row r="22" spans="1:10" x14ac:dyDescent="0.25">
      <c r="A22" s="156" t="s">
        <v>472</v>
      </c>
      <c r="B22" s="170">
        <v>45322</v>
      </c>
      <c r="C22" s="158">
        <f>+C20-C21</f>
        <v>2703775</v>
      </c>
      <c r="D22" s="159"/>
      <c r="E22" s="160"/>
      <c r="F22" s="276"/>
      <c r="G22" s="162"/>
      <c r="H22" s="163"/>
      <c r="I22" s="164"/>
      <c r="J22" s="164"/>
    </row>
    <row r="23" spans="1:10" ht="21" x14ac:dyDescent="0.35">
      <c r="A23" s="176"/>
      <c r="B23" s="177"/>
      <c r="C23" s="274">
        <f>+C21-G23</f>
        <v>216450</v>
      </c>
      <c r="D23" s="177" t="s">
        <v>478</v>
      </c>
      <c r="E23" s="179"/>
      <c r="F23" s="180">
        <f>SUM(F20:F22)</f>
        <v>2.34</v>
      </c>
      <c r="G23" s="181">
        <f>SUM(G20:G22)</f>
        <v>0</v>
      </c>
      <c r="H23" s="275" t="s">
        <v>521</v>
      </c>
      <c r="I23" s="181"/>
      <c r="J23" s="181"/>
    </row>
    <row r="24" spans="1:10" ht="19.5" x14ac:dyDescent="0.25">
      <c r="A24" s="145" t="s">
        <v>451</v>
      </c>
      <c r="B24" s="146"/>
      <c r="C24" s="146"/>
      <c r="D24" s="146"/>
      <c r="E24" s="146"/>
      <c r="F24" s="146"/>
      <c r="G24" s="146"/>
      <c r="H24" s="146"/>
      <c r="I24" s="146"/>
      <c r="J24" s="147"/>
    </row>
    <row r="25" spans="1:10" ht="38.25" x14ac:dyDescent="0.25">
      <c r="A25" s="268" t="s">
        <v>452</v>
      </c>
      <c r="B25" s="268" t="s">
        <v>453</v>
      </c>
      <c r="C25" s="149" t="s">
        <v>454</v>
      </c>
      <c r="D25" s="268" t="s">
        <v>455</v>
      </c>
      <c r="E25" s="149" t="s">
        <v>456</v>
      </c>
      <c r="F25" s="149" t="s">
        <v>457</v>
      </c>
      <c r="G25" s="150" t="s">
        <v>458</v>
      </c>
      <c r="H25" s="268" t="s">
        <v>460</v>
      </c>
      <c r="I25" s="268" t="s">
        <v>461</v>
      </c>
      <c r="J25" s="268" t="s">
        <v>462</v>
      </c>
    </row>
    <row r="26" spans="1:10" x14ac:dyDescent="0.25">
      <c r="A26" s="269"/>
      <c r="B26" s="269"/>
      <c r="C26" s="149" t="s">
        <v>463</v>
      </c>
      <c r="D26" s="269"/>
      <c r="E26" s="149" t="s">
        <v>464</v>
      </c>
      <c r="F26" s="149" t="s">
        <v>465</v>
      </c>
      <c r="G26" s="270">
        <v>92500</v>
      </c>
      <c r="H26" s="269"/>
      <c r="I26" s="269"/>
      <c r="J26" s="269"/>
    </row>
    <row r="27" spans="1:10" x14ac:dyDescent="0.25">
      <c r="A27" s="153"/>
      <c r="B27" s="153"/>
      <c r="C27" s="154"/>
      <c r="D27" s="153"/>
      <c r="E27" s="154"/>
      <c r="F27" s="153"/>
      <c r="G27" s="271"/>
      <c r="H27" s="153"/>
      <c r="I27" s="153"/>
      <c r="J27" s="153"/>
    </row>
    <row r="28" spans="1:10" x14ac:dyDescent="0.25">
      <c r="A28" s="156" t="s">
        <v>466</v>
      </c>
      <c r="B28" s="157" t="s">
        <v>518</v>
      </c>
      <c r="C28" s="158">
        <f>+C22</f>
        <v>2703775</v>
      </c>
      <c r="D28" s="159" t="s">
        <v>468</v>
      </c>
      <c r="E28" s="160">
        <v>45328</v>
      </c>
      <c r="F28" s="276">
        <v>4.8600000000000003</v>
      </c>
      <c r="G28" s="162">
        <f>+F28*$G$11</f>
        <v>0</v>
      </c>
      <c r="H28" s="163" t="s">
        <v>519</v>
      </c>
      <c r="I28" s="164"/>
      <c r="J28" s="164"/>
    </row>
    <row r="29" spans="1:10" x14ac:dyDescent="0.25">
      <c r="A29" s="156" t="s">
        <v>520</v>
      </c>
      <c r="B29" s="200">
        <v>2685</v>
      </c>
      <c r="C29" s="158">
        <v>449550</v>
      </c>
      <c r="D29" s="277"/>
      <c r="E29" s="165"/>
      <c r="F29" s="278"/>
      <c r="G29" s="201"/>
      <c r="H29" s="163"/>
      <c r="I29" s="164"/>
      <c r="J29" s="164"/>
    </row>
    <row r="30" spans="1:10" x14ac:dyDescent="0.25">
      <c r="A30" s="156" t="s">
        <v>472</v>
      </c>
      <c r="B30" s="170">
        <v>45336</v>
      </c>
      <c r="C30" s="158">
        <f>+C28-C29</f>
        <v>2254225</v>
      </c>
      <c r="D30" s="159"/>
      <c r="E30" s="160"/>
      <c r="F30" s="276"/>
      <c r="G30" s="162"/>
      <c r="H30" s="163"/>
      <c r="I30" s="164"/>
      <c r="J30" s="164"/>
    </row>
    <row r="31" spans="1:10" ht="21" x14ac:dyDescent="0.35">
      <c r="A31" s="176"/>
      <c r="B31" s="177"/>
      <c r="C31" s="274">
        <f>+C29-G31</f>
        <v>449550</v>
      </c>
      <c r="D31" s="177" t="s">
        <v>478</v>
      </c>
      <c r="E31" s="179"/>
      <c r="F31" s="180">
        <f>SUM(F28:F30)</f>
        <v>4.8600000000000003</v>
      </c>
      <c r="G31" s="181">
        <f>SUM(G28:G30)</f>
        <v>0</v>
      </c>
      <c r="H31" s="275" t="s">
        <v>521</v>
      </c>
      <c r="I31" s="181"/>
      <c r="J31" s="181"/>
    </row>
    <row r="32" spans="1:10" ht="19.5" x14ac:dyDescent="0.25">
      <c r="A32" s="145" t="s">
        <v>451</v>
      </c>
      <c r="B32" s="146"/>
      <c r="C32" s="146"/>
      <c r="D32" s="146"/>
      <c r="E32" s="146"/>
      <c r="F32" s="146"/>
      <c r="G32" s="146"/>
      <c r="H32" s="146"/>
      <c r="I32" s="146"/>
      <c r="J32" s="147"/>
    </row>
    <row r="33" spans="1:10" ht="38.25" x14ac:dyDescent="0.25">
      <c r="A33" s="268" t="s">
        <v>452</v>
      </c>
      <c r="B33" s="268" t="s">
        <v>453</v>
      </c>
      <c r="C33" s="149" t="s">
        <v>454</v>
      </c>
      <c r="D33" s="268" t="s">
        <v>455</v>
      </c>
      <c r="E33" s="149" t="s">
        <v>456</v>
      </c>
      <c r="F33" s="149" t="s">
        <v>457</v>
      </c>
      <c r="G33" s="150" t="s">
        <v>458</v>
      </c>
      <c r="H33" s="268" t="s">
        <v>460</v>
      </c>
      <c r="I33" s="268" t="s">
        <v>461</v>
      </c>
      <c r="J33" s="268" t="s">
        <v>462</v>
      </c>
    </row>
    <row r="34" spans="1:10" x14ac:dyDescent="0.25">
      <c r="A34" s="269"/>
      <c r="B34" s="269"/>
      <c r="C34" s="149" t="s">
        <v>463</v>
      </c>
      <c r="D34" s="269"/>
      <c r="E34" s="149" t="s">
        <v>464</v>
      </c>
      <c r="F34" s="149" t="s">
        <v>465</v>
      </c>
      <c r="G34" s="270">
        <v>92500</v>
      </c>
      <c r="H34" s="269"/>
      <c r="I34" s="269"/>
      <c r="J34" s="269"/>
    </row>
    <row r="35" spans="1:10" x14ac:dyDescent="0.25">
      <c r="A35" s="153"/>
      <c r="B35" s="153"/>
      <c r="C35" s="154"/>
      <c r="D35" s="153"/>
      <c r="E35" s="154"/>
      <c r="F35" s="153"/>
      <c r="G35" s="271"/>
      <c r="H35" s="153"/>
      <c r="I35" s="153"/>
      <c r="J35" s="153"/>
    </row>
    <row r="36" spans="1:10" x14ac:dyDescent="0.25">
      <c r="A36" s="156" t="s">
        <v>466</v>
      </c>
      <c r="B36" s="157" t="s">
        <v>518</v>
      </c>
      <c r="C36" s="158">
        <f>+C30</f>
        <v>2254225</v>
      </c>
      <c r="D36" s="159" t="s">
        <v>468</v>
      </c>
      <c r="E36" s="160">
        <v>45335</v>
      </c>
      <c r="F36" s="276">
        <v>3.95</v>
      </c>
      <c r="G36" s="162">
        <f>+F36*$G$11</f>
        <v>0</v>
      </c>
      <c r="H36" s="163" t="s">
        <v>519</v>
      </c>
      <c r="I36" s="164"/>
      <c r="J36" s="164"/>
    </row>
    <row r="37" spans="1:10" x14ac:dyDescent="0.25">
      <c r="A37" s="156" t="s">
        <v>520</v>
      </c>
      <c r="B37" s="200">
        <v>2693</v>
      </c>
      <c r="C37" s="158">
        <v>365375</v>
      </c>
      <c r="E37" s="277"/>
      <c r="F37" s="278"/>
      <c r="G37" s="201"/>
      <c r="H37" s="163"/>
      <c r="I37" s="164"/>
      <c r="J37" s="164"/>
    </row>
    <row r="38" spans="1:10" x14ac:dyDescent="0.25">
      <c r="A38" s="156" t="s">
        <v>472</v>
      </c>
      <c r="B38" s="170">
        <v>45338</v>
      </c>
      <c r="C38" s="158">
        <f>+C36-C37</f>
        <v>1888850</v>
      </c>
      <c r="D38" s="159"/>
      <c r="E38" s="160"/>
      <c r="F38" s="276"/>
      <c r="G38" s="162"/>
      <c r="H38" s="163"/>
      <c r="I38" s="164"/>
      <c r="J38" s="164"/>
    </row>
    <row r="39" spans="1:10" x14ac:dyDescent="0.25">
      <c r="A39" s="176"/>
      <c r="B39" s="177"/>
      <c r="C39" s="274">
        <f>+C37-G39</f>
        <v>365375</v>
      </c>
      <c r="D39" s="177" t="s">
        <v>478</v>
      </c>
      <c r="E39" s="179"/>
      <c r="F39" s="180">
        <f>SUM(F36:F38)</f>
        <v>3.95</v>
      </c>
      <c r="G39" s="181">
        <f>SUM(G36:G38)</f>
        <v>0</v>
      </c>
      <c r="H39" s="181"/>
      <c r="I39" s="181"/>
      <c r="J39" s="181"/>
    </row>
    <row r="40" spans="1:10" ht="19.5" x14ac:dyDescent="0.25">
      <c r="A40" s="145" t="s">
        <v>451</v>
      </c>
      <c r="B40" s="146"/>
      <c r="C40" s="146"/>
      <c r="D40" s="146"/>
      <c r="E40" s="146"/>
      <c r="F40" s="146"/>
      <c r="G40" s="146"/>
      <c r="H40" s="146"/>
      <c r="I40" s="146"/>
      <c r="J40" s="147"/>
    </row>
    <row r="41" spans="1:10" ht="38.25" x14ac:dyDescent="0.25">
      <c r="A41" s="268" t="s">
        <v>452</v>
      </c>
      <c r="B41" s="268" t="s">
        <v>453</v>
      </c>
      <c r="C41" s="149" t="s">
        <v>454</v>
      </c>
      <c r="D41" s="268" t="s">
        <v>455</v>
      </c>
      <c r="E41" s="149" t="s">
        <v>456</v>
      </c>
      <c r="F41" s="149" t="s">
        <v>457</v>
      </c>
      <c r="G41" s="150" t="s">
        <v>458</v>
      </c>
      <c r="H41" s="268" t="s">
        <v>460</v>
      </c>
      <c r="I41" s="268" t="s">
        <v>461</v>
      </c>
      <c r="J41" s="268" t="s">
        <v>462</v>
      </c>
    </row>
    <row r="42" spans="1:10" x14ac:dyDescent="0.25">
      <c r="A42" s="269"/>
      <c r="B42" s="269"/>
      <c r="C42" s="149" t="s">
        <v>463</v>
      </c>
      <c r="D42" s="269"/>
      <c r="E42" s="149" t="s">
        <v>464</v>
      </c>
      <c r="F42" s="149" t="s">
        <v>465</v>
      </c>
      <c r="G42" s="270">
        <v>92500</v>
      </c>
      <c r="H42" s="269"/>
      <c r="I42" s="269"/>
      <c r="J42" s="269"/>
    </row>
    <row r="43" spans="1:10" x14ac:dyDescent="0.25">
      <c r="A43" s="153"/>
      <c r="B43" s="153"/>
      <c r="C43" s="154"/>
      <c r="D43" s="153"/>
      <c r="E43" s="154"/>
      <c r="F43" s="153"/>
      <c r="G43" s="271"/>
      <c r="H43" s="153"/>
      <c r="I43" s="153"/>
      <c r="J43" s="153"/>
    </row>
    <row r="44" spans="1:10" x14ac:dyDescent="0.25">
      <c r="A44" s="156" t="s">
        <v>466</v>
      </c>
      <c r="B44" s="157" t="s">
        <v>518</v>
      </c>
      <c r="C44" s="158">
        <f>+C38</f>
        <v>1888850</v>
      </c>
      <c r="D44" s="159" t="s">
        <v>468</v>
      </c>
      <c r="E44" s="160">
        <v>45342</v>
      </c>
      <c r="F44" s="276">
        <v>4.76</v>
      </c>
      <c r="G44" s="162">
        <f>+F44*$G$11</f>
        <v>0</v>
      </c>
      <c r="H44" s="163" t="s">
        <v>519</v>
      </c>
      <c r="I44" s="164"/>
      <c r="J44" s="164"/>
    </row>
    <row r="45" spans="1:10" x14ac:dyDescent="0.25">
      <c r="A45" s="156" t="s">
        <v>520</v>
      </c>
      <c r="B45" s="200">
        <v>2701</v>
      </c>
      <c r="C45" s="158">
        <v>440300</v>
      </c>
      <c r="D45" s="277"/>
      <c r="E45" s="165"/>
      <c r="F45" s="278"/>
      <c r="G45" s="201"/>
      <c r="H45" s="163"/>
      <c r="I45" s="164"/>
      <c r="J45" s="164"/>
    </row>
    <row r="46" spans="1:10" x14ac:dyDescent="0.25">
      <c r="A46" s="156" t="s">
        <v>472</v>
      </c>
      <c r="B46" s="170">
        <v>45351</v>
      </c>
      <c r="C46" s="158">
        <f>+C44-C45</f>
        <v>1448550</v>
      </c>
      <c r="D46" s="159"/>
      <c r="E46" s="160"/>
      <c r="F46" s="276"/>
      <c r="G46" s="162"/>
      <c r="H46" s="163"/>
      <c r="I46" s="164"/>
      <c r="J46" s="164"/>
    </row>
    <row r="47" spans="1:10" ht="21" x14ac:dyDescent="0.35">
      <c r="A47" s="176"/>
      <c r="B47" s="177"/>
      <c r="C47" s="274">
        <f>+C45-G47</f>
        <v>440300</v>
      </c>
      <c r="D47" s="177" t="s">
        <v>478</v>
      </c>
      <c r="E47" s="179"/>
      <c r="F47" s="180">
        <f>SUM(F44:F46)</f>
        <v>4.76</v>
      </c>
      <c r="G47" s="181">
        <f>SUM(G44:G46)</f>
        <v>0</v>
      </c>
      <c r="H47" s="275" t="s">
        <v>521</v>
      </c>
      <c r="I47" s="181"/>
      <c r="J47" s="181"/>
    </row>
    <row r="48" spans="1:10" ht="19.5" x14ac:dyDescent="0.25">
      <c r="A48" s="145" t="s">
        <v>451</v>
      </c>
      <c r="B48" s="146"/>
      <c r="C48" s="146"/>
      <c r="D48" s="146"/>
      <c r="E48" s="146"/>
      <c r="F48" s="146"/>
      <c r="G48" s="146"/>
      <c r="H48" s="146"/>
      <c r="I48" s="146"/>
      <c r="J48" s="147"/>
    </row>
    <row r="49" spans="1:10" ht="38.25" x14ac:dyDescent="0.25">
      <c r="A49" s="268" t="s">
        <v>452</v>
      </c>
      <c r="B49" s="268" t="s">
        <v>453</v>
      </c>
      <c r="C49" s="149" t="s">
        <v>454</v>
      </c>
      <c r="D49" s="268" t="s">
        <v>455</v>
      </c>
      <c r="E49" s="149" t="s">
        <v>456</v>
      </c>
      <c r="F49" s="149" t="s">
        <v>457</v>
      </c>
      <c r="G49" s="150" t="s">
        <v>458</v>
      </c>
      <c r="H49" s="268" t="s">
        <v>460</v>
      </c>
      <c r="I49" s="268" t="s">
        <v>461</v>
      </c>
      <c r="J49" s="268" t="s">
        <v>462</v>
      </c>
    </row>
    <row r="50" spans="1:10" x14ac:dyDescent="0.25">
      <c r="A50" s="269"/>
      <c r="B50" s="269"/>
      <c r="C50" s="149" t="s">
        <v>463</v>
      </c>
      <c r="D50" s="269"/>
      <c r="E50" s="149" t="s">
        <v>464</v>
      </c>
      <c r="F50" s="149" t="s">
        <v>465</v>
      </c>
      <c r="G50" s="270">
        <v>92500</v>
      </c>
      <c r="H50" s="269"/>
      <c r="I50" s="269"/>
      <c r="J50" s="269"/>
    </row>
    <row r="51" spans="1:10" x14ac:dyDescent="0.25">
      <c r="A51" s="153"/>
      <c r="B51" s="153"/>
      <c r="C51" s="154"/>
      <c r="D51" s="153"/>
      <c r="E51" s="154"/>
      <c r="F51" s="153"/>
      <c r="G51" s="271"/>
      <c r="H51" s="153"/>
      <c r="I51" s="153"/>
      <c r="J51" s="153"/>
    </row>
    <row r="52" spans="1:10" x14ac:dyDescent="0.25">
      <c r="A52" s="156" t="s">
        <v>466</v>
      </c>
      <c r="B52" s="157" t="s">
        <v>518</v>
      </c>
      <c r="C52" s="158">
        <f>+C46</f>
        <v>1448550</v>
      </c>
      <c r="D52" s="159" t="s">
        <v>468</v>
      </c>
      <c r="E52" s="160">
        <v>45349</v>
      </c>
      <c r="F52" s="276">
        <v>4.45</v>
      </c>
      <c r="G52" s="162">
        <f>+F52*$G$11</f>
        <v>0</v>
      </c>
      <c r="H52" s="163" t="s">
        <v>519</v>
      </c>
      <c r="I52" s="164"/>
      <c r="J52" s="164"/>
    </row>
    <row r="53" spans="1:10" x14ac:dyDescent="0.25">
      <c r="A53" s="156" t="s">
        <v>520</v>
      </c>
      <c r="B53" s="200">
        <v>2703</v>
      </c>
      <c r="C53" s="158">
        <v>411625</v>
      </c>
      <c r="D53" s="277"/>
      <c r="E53" s="165"/>
      <c r="F53" s="278"/>
      <c r="G53" s="201"/>
      <c r="H53" s="163"/>
      <c r="I53" s="164"/>
      <c r="J53" s="164"/>
    </row>
    <row r="54" spans="1:10" x14ac:dyDescent="0.25">
      <c r="A54" s="156" t="s">
        <v>472</v>
      </c>
      <c r="B54" s="170">
        <v>45351</v>
      </c>
      <c r="C54" s="158">
        <f>+C52-C53</f>
        <v>1036925</v>
      </c>
      <c r="D54" s="159"/>
      <c r="E54" s="160"/>
      <c r="F54" s="276"/>
      <c r="G54" s="162"/>
      <c r="H54" s="163"/>
      <c r="I54" s="164"/>
      <c r="J54" s="164"/>
    </row>
    <row r="55" spans="1:10" ht="21" x14ac:dyDescent="0.35">
      <c r="A55" s="176"/>
      <c r="B55" s="177"/>
      <c r="C55" s="274">
        <f>+C53-G55</f>
        <v>411625</v>
      </c>
      <c r="D55" s="177" t="s">
        <v>478</v>
      </c>
      <c r="E55" s="179"/>
      <c r="F55" s="180">
        <f>SUM(F52:F54)</f>
        <v>4.45</v>
      </c>
      <c r="G55" s="181">
        <f>SUM(G52:G54)</f>
        <v>0</v>
      </c>
      <c r="H55" s="275" t="s">
        <v>521</v>
      </c>
      <c r="I55" s="181"/>
      <c r="J55" s="181"/>
    </row>
    <row r="56" spans="1:10" ht="19.5" x14ac:dyDescent="0.25">
      <c r="A56" s="145" t="s">
        <v>451</v>
      </c>
      <c r="B56" s="146"/>
      <c r="C56" s="146"/>
      <c r="D56" s="146"/>
      <c r="E56" s="146"/>
      <c r="F56" s="146"/>
      <c r="G56" s="146"/>
      <c r="H56" s="146"/>
      <c r="I56" s="146"/>
      <c r="J56" s="147"/>
    </row>
    <row r="57" spans="1:10" ht="38.25" x14ac:dyDescent="0.25">
      <c r="A57" s="268" t="s">
        <v>452</v>
      </c>
      <c r="B57" s="268" t="s">
        <v>453</v>
      </c>
      <c r="C57" s="149" t="s">
        <v>454</v>
      </c>
      <c r="D57" s="268" t="s">
        <v>455</v>
      </c>
      <c r="E57" s="149" t="s">
        <v>456</v>
      </c>
      <c r="F57" s="149" t="s">
        <v>457</v>
      </c>
      <c r="G57" s="150" t="s">
        <v>458</v>
      </c>
      <c r="H57" s="268" t="s">
        <v>460</v>
      </c>
      <c r="I57" s="268" t="s">
        <v>461</v>
      </c>
      <c r="J57" s="268" t="s">
        <v>462</v>
      </c>
    </row>
    <row r="58" spans="1:10" x14ac:dyDescent="0.25">
      <c r="A58" s="269"/>
      <c r="B58" s="269"/>
      <c r="C58" s="149" t="s">
        <v>463</v>
      </c>
      <c r="D58" s="269"/>
      <c r="E58" s="149" t="s">
        <v>464</v>
      </c>
      <c r="F58" s="149" t="s">
        <v>465</v>
      </c>
      <c r="G58" s="270">
        <v>92500</v>
      </c>
      <c r="H58" s="269"/>
      <c r="I58" s="269"/>
      <c r="J58" s="269"/>
    </row>
    <row r="59" spans="1:10" x14ac:dyDescent="0.25">
      <c r="A59" s="153"/>
      <c r="B59" s="153"/>
      <c r="C59" s="154"/>
      <c r="D59" s="153"/>
      <c r="E59" s="154"/>
      <c r="F59" s="153"/>
      <c r="G59" s="271"/>
      <c r="H59" s="153"/>
      <c r="I59" s="153"/>
      <c r="J59" s="153"/>
    </row>
    <row r="60" spans="1:10" x14ac:dyDescent="0.25">
      <c r="A60" s="156" t="s">
        <v>466</v>
      </c>
      <c r="B60" s="157" t="s">
        <v>518</v>
      </c>
      <c r="C60" s="158">
        <f>+C54</f>
        <v>1036925</v>
      </c>
      <c r="D60" s="159" t="s">
        <v>468</v>
      </c>
      <c r="E60" s="160">
        <v>45356</v>
      </c>
      <c r="F60" s="276">
        <v>3.83</v>
      </c>
      <c r="G60" s="162">
        <f>+F60*$G$11</f>
        <v>0</v>
      </c>
      <c r="H60" s="163" t="s">
        <v>519</v>
      </c>
      <c r="I60" s="164"/>
      <c r="J60" s="164"/>
    </row>
    <row r="61" spans="1:10" x14ac:dyDescent="0.25">
      <c r="A61" s="156" t="s">
        <v>520</v>
      </c>
      <c r="B61" s="200">
        <v>2729</v>
      </c>
      <c r="C61" s="158">
        <v>354275</v>
      </c>
      <c r="D61" s="277"/>
      <c r="E61" s="165"/>
      <c r="F61" s="278"/>
      <c r="G61" s="201"/>
      <c r="H61" s="163"/>
      <c r="I61" s="164"/>
      <c r="J61" s="164"/>
    </row>
    <row r="62" spans="1:10" x14ac:dyDescent="0.25">
      <c r="A62" s="156" t="s">
        <v>472</v>
      </c>
      <c r="B62" s="170">
        <v>45364</v>
      </c>
      <c r="C62" s="158">
        <f>+C60-C61</f>
        <v>682650</v>
      </c>
      <c r="D62" s="159"/>
      <c r="E62" s="160"/>
      <c r="F62" s="276"/>
      <c r="G62" s="162"/>
      <c r="H62" s="163"/>
      <c r="I62" s="164"/>
      <c r="J62" s="164"/>
    </row>
    <row r="63" spans="1:10" ht="21" x14ac:dyDescent="0.35">
      <c r="A63" s="176"/>
      <c r="B63" s="177"/>
      <c r="C63" s="274">
        <f>+C61-G63</f>
        <v>354275</v>
      </c>
      <c r="D63" s="177" t="s">
        <v>478</v>
      </c>
      <c r="E63" s="179"/>
      <c r="F63" s="180">
        <f>SUM(F60:F62)</f>
        <v>3.83</v>
      </c>
      <c r="G63" s="181">
        <f>SUM(G60:G62)</f>
        <v>0</v>
      </c>
      <c r="H63" s="275" t="s">
        <v>521</v>
      </c>
      <c r="I63" s="181"/>
      <c r="J63" s="181"/>
    </row>
    <row r="64" spans="1:10" ht="19.5" x14ac:dyDescent="0.25">
      <c r="A64" s="145" t="s">
        <v>451</v>
      </c>
      <c r="B64" s="146"/>
      <c r="C64" s="146"/>
      <c r="D64" s="146"/>
      <c r="E64" s="146"/>
      <c r="F64" s="146"/>
      <c r="G64" s="146"/>
      <c r="H64" s="146"/>
      <c r="I64" s="146"/>
      <c r="J64" s="147"/>
    </row>
    <row r="65" spans="1:10" ht="38.25" x14ac:dyDescent="0.25">
      <c r="A65" s="268" t="s">
        <v>452</v>
      </c>
      <c r="B65" s="268" t="s">
        <v>453</v>
      </c>
      <c r="C65" s="149" t="s">
        <v>454</v>
      </c>
      <c r="D65" s="268" t="s">
        <v>455</v>
      </c>
      <c r="E65" s="149" t="s">
        <v>456</v>
      </c>
      <c r="F65" s="149" t="s">
        <v>457</v>
      </c>
      <c r="G65" s="150" t="s">
        <v>458</v>
      </c>
      <c r="H65" s="268" t="s">
        <v>460</v>
      </c>
      <c r="I65" s="268" t="s">
        <v>461</v>
      </c>
      <c r="J65" s="268" t="s">
        <v>462</v>
      </c>
    </row>
    <row r="66" spans="1:10" x14ac:dyDescent="0.25">
      <c r="A66" s="269"/>
      <c r="B66" s="269"/>
      <c r="C66" s="149" t="s">
        <v>463</v>
      </c>
      <c r="D66" s="269"/>
      <c r="E66" s="149" t="s">
        <v>464</v>
      </c>
      <c r="F66" s="149" t="s">
        <v>465</v>
      </c>
      <c r="G66" s="270">
        <v>92500</v>
      </c>
      <c r="H66" s="269"/>
      <c r="I66" s="269"/>
      <c r="J66" s="269"/>
    </row>
    <row r="67" spans="1:10" x14ac:dyDescent="0.25">
      <c r="A67" s="153"/>
      <c r="B67" s="153"/>
      <c r="C67" s="154"/>
      <c r="D67" s="153"/>
      <c r="E67" s="154"/>
      <c r="F67" s="153"/>
      <c r="G67" s="271"/>
      <c r="H67" s="153"/>
      <c r="I67" s="153"/>
      <c r="J67" s="153"/>
    </row>
    <row r="68" spans="1:10" x14ac:dyDescent="0.25">
      <c r="A68" s="156" t="s">
        <v>466</v>
      </c>
      <c r="B68" s="157" t="s">
        <v>522</v>
      </c>
      <c r="C68" s="158">
        <v>22200000</v>
      </c>
      <c r="D68" s="159" t="s">
        <v>468</v>
      </c>
      <c r="E68" s="160">
        <v>45363</v>
      </c>
      <c r="F68" s="276">
        <f>4.01-3.14</f>
        <v>0.86999999999999966</v>
      </c>
      <c r="G68" s="162">
        <f>+F68*92500</f>
        <v>80474.999999999971</v>
      </c>
      <c r="H68" s="163" t="s">
        <v>519</v>
      </c>
      <c r="I68" s="164"/>
      <c r="J68" s="164"/>
    </row>
    <row r="69" spans="1:10" x14ac:dyDescent="0.25">
      <c r="A69" s="156" t="s">
        <v>520</v>
      </c>
      <c r="B69" s="200">
        <v>2749</v>
      </c>
      <c r="C69" s="158">
        <v>480075</v>
      </c>
      <c r="D69" s="159" t="s">
        <v>468</v>
      </c>
      <c r="E69" s="160">
        <v>45370</v>
      </c>
      <c r="F69" s="279">
        <v>4.32</v>
      </c>
      <c r="G69" s="162">
        <f>+F69*92500</f>
        <v>399600</v>
      </c>
      <c r="H69" s="163"/>
      <c r="I69" s="164"/>
      <c r="J69" s="164"/>
    </row>
    <row r="70" spans="1:10" x14ac:dyDescent="0.25">
      <c r="A70" s="156" t="s">
        <v>472</v>
      </c>
      <c r="B70" s="170">
        <v>45381</v>
      </c>
      <c r="C70" s="158">
        <f>+C68-C69</f>
        <v>21719925</v>
      </c>
      <c r="D70" s="159"/>
      <c r="E70" s="160"/>
      <c r="F70" s="276"/>
      <c r="G70" s="162"/>
      <c r="H70" s="163"/>
      <c r="I70" s="164"/>
      <c r="J70" s="164"/>
    </row>
    <row r="71" spans="1:10" x14ac:dyDescent="0.25">
      <c r="A71" s="176"/>
      <c r="B71" s="177"/>
      <c r="C71" s="274">
        <f>+C69-G71</f>
        <v>0</v>
      </c>
      <c r="D71" s="177" t="s">
        <v>478</v>
      </c>
      <c r="E71" s="179"/>
      <c r="F71" s="180">
        <f>SUM(F68:F70)</f>
        <v>5.1899999999999995</v>
      </c>
      <c r="G71" s="181">
        <f>SUM(G68:G70)</f>
        <v>480075</v>
      </c>
      <c r="H71" s="181"/>
      <c r="I71" s="181"/>
      <c r="J71" s="181"/>
    </row>
    <row r="72" spans="1:10" ht="19.5" x14ac:dyDescent="0.25">
      <c r="A72" s="145" t="s">
        <v>451</v>
      </c>
      <c r="B72" s="146"/>
      <c r="C72" s="146"/>
      <c r="D72" s="146"/>
      <c r="E72" s="146"/>
      <c r="F72" s="146"/>
      <c r="G72" s="146"/>
      <c r="H72" s="146"/>
      <c r="I72" s="146"/>
      <c r="J72" s="147"/>
    </row>
    <row r="73" spans="1:10" ht="38.25" x14ac:dyDescent="0.25">
      <c r="A73" s="268" t="s">
        <v>452</v>
      </c>
      <c r="B73" s="268" t="s">
        <v>453</v>
      </c>
      <c r="C73" s="149" t="s">
        <v>454</v>
      </c>
      <c r="D73" s="268" t="s">
        <v>455</v>
      </c>
      <c r="E73" s="149" t="s">
        <v>456</v>
      </c>
      <c r="F73" s="149" t="s">
        <v>457</v>
      </c>
      <c r="G73" s="150" t="s">
        <v>458</v>
      </c>
      <c r="H73" s="268" t="s">
        <v>460</v>
      </c>
      <c r="I73" s="268" t="s">
        <v>461</v>
      </c>
      <c r="J73" s="268" t="s">
        <v>462</v>
      </c>
    </row>
    <row r="74" spans="1:10" x14ac:dyDescent="0.25">
      <c r="A74" s="269"/>
      <c r="B74" s="269"/>
      <c r="C74" s="149" t="s">
        <v>463</v>
      </c>
      <c r="D74" s="269"/>
      <c r="E74" s="149" t="s">
        <v>464</v>
      </c>
      <c r="F74" s="149" t="s">
        <v>465</v>
      </c>
      <c r="G74" s="270">
        <v>92500</v>
      </c>
      <c r="H74" s="269"/>
      <c r="I74" s="269"/>
      <c r="J74" s="269"/>
    </row>
    <row r="75" spans="1:10" x14ac:dyDescent="0.25">
      <c r="A75" s="153"/>
      <c r="B75" s="153"/>
      <c r="C75" s="154"/>
      <c r="D75" s="153"/>
      <c r="E75" s="154"/>
      <c r="F75" s="153"/>
      <c r="G75" s="271"/>
      <c r="H75" s="153"/>
      <c r="I75" s="153"/>
      <c r="J75" s="153"/>
    </row>
    <row r="76" spans="1:10" x14ac:dyDescent="0.25">
      <c r="A76" s="156" t="s">
        <v>466</v>
      </c>
      <c r="B76" s="157" t="s">
        <v>522</v>
      </c>
      <c r="C76" s="158">
        <v>21719925</v>
      </c>
      <c r="D76" s="159" t="s">
        <v>468</v>
      </c>
      <c r="E76" s="160">
        <v>45377</v>
      </c>
      <c r="F76" s="279">
        <v>4.0999999999999996</v>
      </c>
      <c r="G76" s="162">
        <f>+F76*92500</f>
        <v>379249.99999999994</v>
      </c>
      <c r="H76" s="163" t="s">
        <v>519</v>
      </c>
      <c r="I76" s="164"/>
      <c r="J76" s="164"/>
    </row>
    <row r="77" spans="1:10" x14ac:dyDescent="0.25">
      <c r="A77" s="156" t="s">
        <v>520</v>
      </c>
      <c r="B77" s="200">
        <v>2756</v>
      </c>
      <c r="C77" s="158">
        <v>379250</v>
      </c>
      <c r="D77" s="159" t="s">
        <v>468</v>
      </c>
      <c r="E77" s="160"/>
      <c r="F77" s="279"/>
      <c r="G77" s="162">
        <f>+F77*92500</f>
        <v>0</v>
      </c>
      <c r="H77" s="163"/>
      <c r="I77" s="164"/>
      <c r="J77" s="164"/>
    </row>
    <row r="78" spans="1:10" x14ac:dyDescent="0.25">
      <c r="A78" s="156" t="s">
        <v>472</v>
      </c>
      <c r="B78" s="170">
        <v>45381</v>
      </c>
      <c r="C78" s="158">
        <f>C76-C77</f>
        <v>21340675</v>
      </c>
      <c r="D78" s="159"/>
      <c r="E78" s="160"/>
      <c r="F78" s="279"/>
      <c r="G78" s="162"/>
      <c r="H78" s="163"/>
      <c r="I78" s="164"/>
      <c r="J78" s="164"/>
    </row>
    <row r="79" spans="1:10" x14ac:dyDescent="0.25">
      <c r="A79" s="176"/>
      <c r="B79" s="177"/>
      <c r="C79" s="274">
        <f>+C77-G79</f>
        <v>0</v>
      </c>
      <c r="D79" s="177" t="s">
        <v>478</v>
      </c>
      <c r="E79" s="179"/>
      <c r="F79" s="180">
        <f>SUM(F76:F78)</f>
        <v>4.0999999999999996</v>
      </c>
      <c r="G79" s="181">
        <f>SUM(G76:G78)</f>
        <v>379249.99999999994</v>
      </c>
      <c r="H79" s="181"/>
      <c r="I79" s="181"/>
      <c r="J79" s="181"/>
    </row>
    <row r="80" spans="1:10" ht="19.5" x14ac:dyDescent="0.25">
      <c r="A80" s="145" t="s">
        <v>451</v>
      </c>
      <c r="B80" s="146"/>
      <c r="C80" s="146"/>
      <c r="D80" s="146"/>
      <c r="E80" s="146"/>
      <c r="F80" s="146"/>
      <c r="G80" s="146"/>
      <c r="H80" s="146"/>
      <c r="I80" s="146"/>
      <c r="J80" s="147"/>
    </row>
    <row r="81" spans="1:10" ht="38.25" x14ac:dyDescent="0.25">
      <c r="A81" s="268" t="s">
        <v>452</v>
      </c>
      <c r="B81" s="268" t="s">
        <v>453</v>
      </c>
      <c r="C81" s="149" t="s">
        <v>454</v>
      </c>
      <c r="D81" s="268" t="s">
        <v>455</v>
      </c>
      <c r="E81" s="149" t="s">
        <v>456</v>
      </c>
      <c r="F81" s="149" t="s">
        <v>457</v>
      </c>
      <c r="G81" s="150" t="s">
        <v>458</v>
      </c>
      <c r="H81" s="268" t="s">
        <v>460</v>
      </c>
      <c r="I81" s="268" t="s">
        <v>461</v>
      </c>
      <c r="J81" s="268" t="s">
        <v>462</v>
      </c>
    </row>
    <row r="82" spans="1:10" x14ac:dyDescent="0.25">
      <c r="A82" s="269"/>
      <c r="B82" s="269"/>
      <c r="C82" s="149" t="s">
        <v>463</v>
      </c>
      <c r="D82" s="269"/>
      <c r="E82" s="149" t="s">
        <v>464</v>
      </c>
      <c r="F82" s="149" t="s">
        <v>465</v>
      </c>
      <c r="G82" s="270">
        <v>92500</v>
      </c>
      <c r="H82" s="269"/>
      <c r="I82" s="269"/>
      <c r="J82" s="269"/>
    </row>
    <row r="83" spans="1:10" x14ac:dyDescent="0.25">
      <c r="A83" s="153"/>
      <c r="B83" s="153"/>
      <c r="C83" s="154"/>
      <c r="D83" s="153"/>
      <c r="E83" s="154"/>
      <c r="F83" s="153"/>
      <c r="G83" s="271"/>
      <c r="H83" s="153"/>
      <c r="I83" s="153"/>
      <c r="J83" s="153"/>
    </row>
    <row r="84" spans="1:10" x14ac:dyDescent="0.25">
      <c r="A84" s="156" t="s">
        <v>466</v>
      </c>
      <c r="B84" s="157" t="s">
        <v>522</v>
      </c>
      <c r="C84" s="158">
        <v>21340675</v>
      </c>
      <c r="D84" s="159" t="s">
        <v>468</v>
      </c>
      <c r="E84" s="160">
        <v>45377</v>
      </c>
      <c r="F84" s="279">
        <v>4.0999999999999996</v>
      </c>
      <c r="G84" s="162">
        <f>+F84*92500</f>
        <v>379249.99999999994</v>
      </c>
      <c r="H84" s="163" t="s">
        <v>519</v>
      </c>
      <c r="I84" s="164"/>
      <c r="J84" s="164"/>
    </row>
    <row r="85" spans="1:10" x14ac:dyDescent="0.25">
      <c r="A85" s="156" t="s">
        <v>520</v>
      </c>
      <c r="B85" s="200">
        <v>2768</v>
      </c>
      <c r="C85" s="158">
        <v>407925</v>
      </c>
      <c r="D85" s="159" t="s">
        <v>468</v>
      </c>
      <c r="E85" s="160"/>
      <c r="F85" s="279"/>
      <c r="G85" s="162">
        <f>+F85*92500</f>
        <v>0</v>
      </c>
      <c r="H85" s="163"/>
      <c r="I85" s="164"/>
      <c r="J85" s="164"/>
    </row>
    <row r="86" spans="1:10" x14ac:dyDescent="0.25">
      <c r="A86" s="156" t="s">
        <v>472</v>
      </c>
      <c r="B86" s="170">
        <v>45392</v>
      </c>
      <c r="C86" s="158">
        <f>+C84-C85</f>
        <v>20932750</v>
      </c>
      <c r="D86" s="159"/>
      <c r="E86" s="160"/>
      <c r="F86" s="279"/>
      <c r="G86" s="162"/>
      <c r="H86" s="163"/>
      <c r="I86" s="164"/>
      <c r="J86" s="164"/>
    </row>
    <row r="87" spans="1:10" x14ac:dyDescent="0.25">
      <c r="A87" s="176"/>
      <c r="B87" s="177"/>
      <c r="C87" s="274">
        <v>0</v>
      </c>
      <c r="D87" s="177" t="s">
        <v>478</v>
      </c>
      <c r="E87" s="179"/>
      <c r="F87" s="180">
        <f>SUM(F84:F86)</f>
        <v>4.0999999999999996</v>
      </c>
      <c r="G87" s="181">
        <f>SUM(G84:G86)</f>
        <v>379249.99999999994</v>
      </c>
      <c r="H87" s="181"/>
      <c r="I87" s="181"/>
      <c r="J87" s="181"/>
    </row>
    <row r="88" spans="1:10" ht="19.5" x14ac:dyDescent="0.25">
      <c r="A88" s="145" t="s">
        <v>451</v>
      </c>
      <c r="B88" s="146"/>
      <c r="C88" s="146"/>
      <c r="D88" s="146"/>
      <c r="E88" s="146"/>
      <c r="F88" s="146"/>
      <c r="G88" s="146"/>
      <c r="H88" s="146"/>
      <c r="I88" s="146"/>
      <c r="J88" s="147"/>
    </row>
    <row r="89" spans="1:10" ht="38.25" x14ac:dyDescent="0.25">
      <c r="A89" s="268" t="s">
        <v>452</v>
      </c>
      <c r="B89" s="268" t="s">
        <v>453</v>
      </c>
      <c r="C89" s="149" t="s">
        <v>454</v>
      </c>
      <c r="D89" s="268" t="s">
        <v>455</v>
      </c>
      <c r="E89" s="149" t="s">
        <v>456</v>
      </c>
      <c r="F89" s="149" t="s">
        <v>457</v>
      </c>
      <c r="G89" s="150" t="s">
        <v>458</v>
      </c>
      <c r="H89" s="268" t="s">
        <v>460</v>
      </c>
      <c r="I89" s="268" t="s">
        <v>461</v>
      </c>
      <c r="J89" s="268" t="s">
        <v>462</v>
      </c>
    </row>
    <row r="90" spans="1:10" x14ac:dyDescent="0.25">
      <c r="A90" s="269"/>
      <c r="B90" s="269"/>
      <c r="C90" s="149" t="s">
        <v>463</v>
      </c>
      <c r="D90" s="269"/>
      <c r="E90" s="149" t="s">
        <v>464</v>
      </c>
      <c r="F90" s="149" t="s">
        <v>465</v>
      </c>
      <c r="G90" s="270">
        <v>92500</v>
      </c>
      <c r="H90" s="269"/>
      <c r="I90" s="269"/>
      <c r="J90" s="269"/>
    </row>
    <row r="91" spans="1:10" x14ac:dyDescent="0.25">
      <c r="A91" s="153"/>
      <c r="B91" s="153"/>
      <c r="C91" s="154"/>
      <c r="D91" s="153"/>
      <c r="E91" s="154"/>
      <c r="F91" s="153"/>
      <c r="G91" s="271"/>
      <c r="H91" s="153"/>
      <c r="I91" s="153"/>
      <c r="J91" s="153"/>
    </row>
    <row r="92" spans="1:10" x14ac:dyDescent="0.25">
      <c r="A92" s="156" t="s">
        <v>466</v>
      </c>
      <c r="B92" s="157" t="s">
        <v>522</v>
      </c>
      <c r="C92" s="158">
        <v>20932750</v>
      </c>
      <c r="D92" s="159" t="s">
        <v>468</v>
      </c>
      <c r="E92" s="160">
        <v>45391</v>
      </c>
      <c r="F92" s="279">
        <v>4.99</v>
      </c>
      <c r="G92" s="162">
        <f>+F92*92500</f>
        <v>461575</v>
      </c>
      <c r="H92" s="163" t="s">
        <v>519</v>
      </c>
      <c r="I92" s="164"/>
      <c r="J92" s="164"/>
    </row>
    <row r="93" spans="1:10" x14ac:dyDescent="0.25">
      <c r="A93" s="156" t="s">
        <v>520</v>
      </c>
      <c r="B93" s="200">
        <v>2771</v>
      </c>
      <c r="C93" s="158">
        <v>461575</v>
      </c>
      <c r="D93" s="159" t="s">
        <v>468</v>
      </c>
      <c r="E93" s="160"/>
      <c r="F93" s="279"/>
      <c r="G93" s="162">
        <f>+F93*92500</f>
        <v>0</v>
      </c>
      <c r="H93" s="163"/>
      <c r="I93" s="164"/>
      <c r="J93" s="164"/>
    </row>
    <row r="94" spans="1:10" x14ac:dyDescent="0.25">
      <c r="A94" s="156" t="s">
        <v>472</v>
      </c>
      <c r="B94" s="170">
        <v>45394</v>
      </c>
      <c r="C94" s="158">
        <f>+C92-C93</f>
        <v>20471175</v>
      </c>
      <c r="D94" s="159"/>
      <c r="E94" s="160"/>
      <c r="F94" s="279"/>
      <c r="G94" s="162"/>
      <c r="H94" s="163"/>
      <c r="I94" s="164"/>
      <c r="J94" s="164"/>
    </row>
    <row r="95" spans="1:10" x14ac:dyDescent="0.25">
      <c r="A95" s="176"/>
      <c r="B95" s="177"/>
      <c r="C95" s="274">
        <v>0</v>
      </c>
      <c r="D95" s="177" t="s">
        <v>478</v>
      </c>
      <c r="E95" s="179"/>
      <c r="F95" s="180">
        <f>SUM(F92:F94)</f>
        <v>4.99</v>
      </c>
      <c r="G95" s="181">
        <f>SUM(G92:G94)</f>
        <v>461575</v>
      </c>
      <c r="H95" s="181"/>
      <c r="I95" s="181"/>
      <c r="J95" s="181"/>
    </row>
    <row r="96" spans="1:10" ht="19.5" x14ac:dyDescent="0.25">
      <c r="A96" s="145" t="s">
        <v>451</v>
      </c>
      <c r="B96" s="146"/>
      <c r="C96" s="146"/>
      <c r="D96" s="146"/>
      <c r="E96" s="146"/>
      <c r="F96" s="146"/>
      <c r="G96" s="146"/>
      <c r="H96" s="146"/>
      <c r="I96" s="146"/>
      <c r="J96" s="147"/>
    </row>
    <row r="97" spans="1:10" ht="38.25" x14ac:dyDescent="0.25">
      <c r="A97" s="268" t="s">
        <v>452</v>
      </c>
      <c r="B97" s="268" t="s">
        <v>453</v>
      </c>
      <c r="C97" s="149" t="s">
        <v>454</v>
      </c>
      <c r="D97" s="268" t="s">
        <v>455</v>
      </c>
      <c r="E97" s="149" t="s">
        <v>456</v>
      </c>
      <c r="F97" s="149" t="s">
        <v>457</v>
      </c>
      <c r="G97" s="150" t="s">
        <v>458</v>
      </c>
      <c r="H97" s="268" t="s">
        <v>460</v>
      </c>
      <c r="I97" s="268" t="s">
        <v>461</v>
      </c>
      <c r="J97" s="268" t="s">
        <v>462</v>
      </c>
    </row>
    <row r="98" spans="1:10" x14ac:dyDescent="0.25">
      <c r="A98" s="269"/>
      <c r="B98" s="269"/>
      <c r="C98" s="149" t="s">
        <v>463</v>
      </c>
      <c r="D98" s="269"/>
      <c r="E98" s="149" t="s">
        <v>464</v>
      </c>
      <c r="F98" s="149" t="s">
        <v>465</v>
      </c>
      <c r="G98" s="270">
        <v>92500</v>
      </c>
      <c r="H98" s="269"/>
      <c r="I98" s="269"/>
      <c r="J98" s="269"/>
    </row>
    <row r="99" spans="1:10" x14ac:dyDescent="0.25">
      <c r="A99" s="153"/>
      <c r="B99" s="153"/>
      <c r="C99" s="154"/>
      <c r="D99" s="153"/>
      <c r="E99" s="154"/>
      <c r="F99" s="153"/>
      <c r="G99" s="271"/>
      <c r="H99" s="153"/>
      <c r="I99" s="153"/>
      <c r="J99" s="153"/>
    </row>
    <row r="100" spans="1:10" x14ac:dyDescent="0.25">
      <c r="A100" s="156" t="s">
        <v>520</v>
      </c>
      <c r="B100" s="157" t="s">
        <v>522</v>
      </c>
      <c r="C100" s="158">
        <v>20471175</v>
      </c>
      <c r="D100" s="159" t="s">
        <v>468</v>
      </c>
      <c r="E100" s="160">
        <v>45398</v>
      </c>
      <c r="F100" s="279">
        <v>12.88</v>
      </c>
      <c r="G100" s="162">
        <v>1191400</v>
      </c>
      <c r="H100" s="163" t="s">
        <v>519</v>
      </c>
      <c r="I100" s="164"/>
      <c r="J100" s="164"/>
    </row>
    <row r="101" spans="1:10" x14ac:dyDescent="0.25">
      <c r="A101" s="156" t="s">
        <v>520</v>
      </c>
      <c r="B101" s="200">
        <v>2778</v>
      </c>
      <c r="C101" s="158">
        <v>1191400</v>
      </c>
      <c r="D101" s="159" t="s">
        <v>468</v>
      </c>
      <c r="E101" s="160"/>
      <c r="F101" s="279"/>
      <c r="G101" s="162">
        <f>+F101*92500</f>
        <v>0</v>
      </c>
      <c r="H101" s="163"/>
      <c r="I101" s="164"/>
      <c r="J101" s="164"/>
    </row>
    <row r="102" spans="1:10" x14ac:dyDescent="0.25">
      <c r="A102" s="156" t="s">
        <v>472</v>
      </c>
      <c r="B102" s="170">
        <v>45400</v>
      </c>
      <c r="C102" s="280">
        <f>+C100-C101</f>
        <v>19279775</v>
      </c>
      <c r="D102" s="159"/>
      <c r="E102" s="160"/>
      <c r="F102" s="279"/>
      <c r="G102" s="162"/>
      <c r="H102" s="163"/>
      <c r="I102" s="164"/>
      <c r="J102" s="164"/>
    </row>
    <row r="103" spans="1:10" x14ac:dyDescent="0.25">
      <c r="A103" s="176"/>
      <c r="B103" s="177"/>
      <c r="C103" s="274">
        <v>0</v>
      </c>
      <c r="D103" s="177" t="s">
        <v>478</v>
      </c>
      <c r="E103" s="179"/>
      <c r="F103" s="180">
        <f>SUM(F100:F102)</f>
        <v>12.88</v>
      </c>
      <c r="G103" s="181">
        <f>SUM(G100:G102)</f>
        <v>1191400</v>
      </c>
      <c r="H103" s="181"/>
      <c r="I103" s="181"/>
      <c r="J103" s="181"/>
    </row>
    <row r="104" spans="1:10" ht="19.5" x14ac:dyDescent="0.25">
      <c r="A104" s="145" t="s">
        <v>451</v>
      </c>
      <c r="B104" s="146"/>
      <c r="C104" s="146"/>
      <c r="D104" s="146"/>
      <c r="E104" s="146"/>
      <c r="F104" s="146"/>
      <c r="G104" s="146"/>
      <c r="H104" s="146"/>
      <c r="I104" s="146"/>
      <c r="J104" s="147"/>
    </row>
    <row r="105" spans="1:10" ht="38.25" x14ac:dyDescent="0.25">
      <c r="A105" s="268" t="s">
        <v>452</v>
      </c>
      <c r="B105" s="268" t="s">
        <v>453</v>
      </c>
      <c r="C105" s="149" t="s">
        <v>454</v>
      </c>
      <c r="D105" s="268" t="s">
        <v>455</v>
      </c>
      <c r="E105" s="149" t="s">
        <v>456</v>
      </c>
      <c r="F105" s="149" t="s">
        <v>457</v>
      </c>
      <c r="G105" s="150" t="s">
        <v>458</v>
      </c>
      <c r="H105" s="268" t="s">
        <v>460</v>
      </c>
      <c r="I105" s="268" t="s">
        <v>461</v>
      </c>
      <c r="J105" s="268" t="s">
        <v>462</v>
      </c>
    </row>
    <row r="106" spans="1:10" x14ac:dyDescent="0.25">
      <c r="A106" s="269"/>
      <c r="B106" s="269"/>
      <c r="C106" s="149" t="s">
        <v>463</v>
      </c>
      <c r="D106" s="269"/>
      <c r="E106" s="149" t="s">
        <v>464</v>
      </c>
      <c r="F106" s="149" t="s">
        <v>465</v>
      </c>
      <c r="G106" s="270">
        <v>92500</v>
      </c>
      <c r="H106" s="269"/>
      <c r="I106" s="269"/>
      <c r="J106" s="269"/>
    </row>
    <row r="107" spans="1:10" x14ac:dyDescent="0.25">
      <c r="A107" s="153"/>
      <c r="B107" s="153"/>
      <c r="C107" s="154"/>
      <c r="D107" s="153"/>
      <c r="E107" s="154"/>
      <c r="F107" s="153"/>
      <c r="G107" s="271"/>
      <c r="H107" s="153"/>
      <c r="I107" s="153"/>
      <c r="J107" s="153"/>
    </row>
    <row r="108" spans="1:10" x14ac:dyDescent="0.25">
      <c r="A108" s="156" t="s">
        <v>466</v>
      </c>
      <c r="B108" s="157" t="s">
        <v>522</v>
      </c>
      <c r="C108" s="158">
        <v>19279775</v>
      </c>
      <c r="D108" s="159" t="s">
        <v>468</v>
      </c>
      <c r="E108" s="160">
        <v>45405</v>
      </c>
      <c r="F108" s="279">
        <v>5.18</v>
      </c>
      <c r="G108" s="162">
        <v>479150</v>
      </c>
      <c r="H108" s="163" t="s">
        <v>519</v>
      </c>
      <c r="I108" s="164"/>
      <c r="J108" s="164"/>
    </row>
    <row r="109" spans="1:10" x14ac:dyDescent="0.25">
      <c r="A109" s="156" t="s">
        <v>520</v>
      </c>
      <c r="B109" s="200">
        <v>2809</v>
      </c>
      <c r="C109" s="158">
        <v>479150</v>
      </c>
      <c r="D109" s="159" t="s">
        <v>468</v>
      </c>
      <c r="E109" s="160"/>
      <c r="F109" s="279"/>
      <c r="G109" s="162"/>
      <c r="H109" s="163"/>
      <c r="I109" s="164"/>
      <c r="J109" s="164"/>
    </row>
    <row r="110" spans="1:10" x14ac:dyDescent="0.25">
      <c r="A110" s="156" t="s">
        <v>472</v>
      </c>
      <c r="B110" s="170">
        <v>45407</v>
      </c>
      <c r="C110" s="158">
        <f>C108-C109</f>
        <v>18800625</v>
      </c>
      <c r="D110" s="159"/>
      <c r="E110" s="160"/>
      <c r="F110" s="279"/>
      <c r="G110" s="162"/>
      <c r="H110" s="163"/>
      <c r="I110" s="164"/>
      <c r="J110" s="164"/>
    </row>
    <row r="111" spans="1:10" x14ac:dyDescent="0.25">
      <c r="A111" s="176"/>
      <c r="B111" s="177"/>
      <c r="C111" s="274">
        <f>+C109-G111</f>
        <v>0</v>
      </c>
      <c r="D111" s="177" t="s">
        <v>478</v>
      </c>
      <c r="E111" s="179"/>
      <c r="F111" s="180">
        <f>SUM(F108:F110)</f>
        <v>5.18</v>
      </c>
      <c r="G111" s="181">
        <f>SUM(G108:G110)</f>
        <v>479150</v>
      </c>
      <c r="H111" s="181"/>
      <c r="I111" s="181"/>
      <c r="J111" s="181"/>
    </row>
    <row r="112" spans="1:10" ht="19.5" x14ac:dyDescent="0.25">
      <c r="A112" s="145" t="s">
        <v>451</v>
      </c>
      <c r="B112" s="146"/>
      <c r="C112" s="146"/>
      <c r="D112" s="146"/>
      <c r="E112" s="146"/>
      <c r="F112" s="146"/>
      <c r="G112" s="146"/>
      <c r="H112" s="146"/>
      <c r="I112" s="146"/>
      <c r="J112" s="147"/>
    </row>
    <row r="113" spans="1:10" ht="38.25" x14ac:dyDescent="0.25">
      <c r="A113" s="268" t="s">
        <v>452</v>
      </c>
      <c r="B113" s="268" t="s">
        <v>453</v>
      </c>
      <c r="C113" s="149" t="s">
        <v>454</v>
      </c>
      <c r="D113" s="268" t="s">
        <v>455</v>
      </c>
      <c r="E113" s="149" t="s">
        <v>456</v>
      </c>
      <c r="F113" s="149" t="s">
        <v>457</v>
      </c>
      <c r="G113" s="150" t="s">
        <v>458</v>
      </c>
      <c r="H113" s="268" t="s">
        <v>460</v>
      </c>
      <c r="I113" s="268" t="s">
        <v>461</v>
      </c>
      <c r="J113" s="268" t="s">
        <v>462</v>
      </c>
    </row>
    <row r="114" spans="1:10" x14ac:dyDescent="0.25">
      <c r="A114" s="269"/>
      <c r="B114" s="269"/>
      <c r="C114" s="149" t="s">
        <v>463</v>
      </c>
      <c r="D114" s="269"/>
      <c r="E114" s="149" t="s">
        <v>464</v>
      </c>
      <c r="F114" s="149" t="s">
        <v>465</v>
      </c>
      <c r="G114" s="270">
        <v>92500</v>
      </c>
      <c r="H114" s="269"/>
      <c r="I114" s="269"/>
      <c r="J114" s="269"/>
    </row>
    <row r="115" spans="1:10" x14ac:dyDescent="0.25">
      <c r="A115" s="153"/>
      <c r="B115" s="153"/>
      <c r="C115" s="154"/>
      <c r="D115" s="153"/>
      <c r="E115" s="154"/>
      <c r="F115" s="153"/>
      <c r="G115" s="271"/>
      <c r="H115" s="153"/>
      <c r="I115" s="153"/>
      <c r="J115" s="153"/>
    </row>
    <row r="116" spans="1:10" x14ac:dyDescent="0.25">
      <c r="A116" s="156" t="s">
        <v>466</v>
      </c>
      <c r="B116" s="157" t="s">
        <v>522</v>
      </c>
      <c r="C116" s="158">
        <v>18800625</v>
      </c>
      <c r="D116" s="159" t="s">
        <v>468</v>
      </c>
      <c r="E116" s="160">
        <v>45412</v>
      </c>
      <c r="F116" s="279">
        <v>2.12</v>
      </c>
      <c r="G116" s="162">
        <v>196100</v>
      </c>
      <c r="H116" s="163" t="s">
        <v>519</v>
      </c>
      <c r="I116" s="164"/>
      <c r="J116" s="164"/>
    </row>
    <row r="117" spans="1:10" x14ac:dyDescent="0.25">
      <c r="A117" s="156" t="s">
        <v>520</v>
      </c>
      <c r="B117" s="200">
        <v>2824</v>
      </c>
      <c r="C117" s="158">
        <v>196100</v>
      </c>
      <c r="D117" s="159"/>
      <c r="E117" s="160"/>
      <c r="F117" s="279"/>
      <c r="G117" s="162"/>
      <c r="H117" s="163"/>
      <c r="I117" s="164"/>
      <c r="J117" s="164"/>
    </row>
    <row r="118" spans="1:10" x14ac:dyDescent="0.25">
      <c r="A118" s="156" t="s">
        <v>472</v>
      </c>
      <c r="B118" s="170">
        <v>45412</v>
      </c>
      <c r="C118" s="158">
        <f>C116-C117</f>
        <v>18604525</v>
      </c>
      <c r="D118" s="159"/>
      <c r="E118" s="160"/>
      <c r="F118" s="279"/>
      <c r="G118" s="162"/>
      <c r="H118" s="163"/>
      <c r="I118" s="164"/>
      <c r="J118" s="164"/>
    </row>
    <row r="119" spans="1:10" x14ac:dyDescent="0.25">
      <c r="A119" s="176"/>
      <c r="B119" s="177"/>
      <c r="C119" s="274">
        <f>+C117-G119</f>
        <v>0</v>
      </c>
      <c r="D119" s="177" t="s">
        <v>478</v>
      </c>
      <c r="E119" s="179"/>
      <c r="F119" s="180">
        <f>SUM(F116:F118)</f>
        <v>2.12</v>
      </c>
      <c r="G119" s="181">
        <f>SUM(G116:G118)</f>
        <v>196100</v>
      </c>
      <c r="H119" s="181"/>
      <c r="I119" s="181"/>
      <c r="J119" s="181"/>
    </row>
    <row r="120" spans="1:10" ht="19.5" x14ac:dyDescent="0.25">
      <c r="A120" s="145" t="s">
        <v>451</v>
      </c>
      <c r="B120" s="146"/>
      <c r="C120" s="146"/>
      <c r="D120" s="146"/>
      <c r="E120" s="146"/>
      <c r="F120" s="146"/>
      <c r="G120" s="146"/>
      <c r="H120" s="146"/>
      <c r="I120" s="146"/>
      <c r="J120" s="147"/>
    </row>
    <row r="121" spans="1:10" ht="38.25" x14ac:dyDescent="0.25">
      <c r="A121" s="268" t="s">
        <v>452</v>
      </c>
      <c r="B121" s="268" t="s">
        <v>453</v>
      </c>
      <c r="C121" s="149" t="s">
        <v>454</v>
      </c>
      <c r="D121" s="268" t="s">
        <v>455</v>
      </c>
      <c r="E121" s="149" t="s">
        <v>456</v>
      </c>
      <c r="F121" s="149" t="s">
        <v>457</v>
      </c>
      <c r="G121" s="150" t="s">
        <v>458</v>
      </c>
      <c r="H121" s="268" t="s">
        <v>460</v>
      </c>
      <c r="I121" s="268" t="s">
        <v>461</v>
      </c>
      <c r="J121" s="268" t="s">
        <v>462</v>
      </c>
    </row>
    <row r="122" spans="1:10" x14ac:dyDescent="0.25">
      <c r="A122" s="269"/>
      <c r="B122" s="269"/>
      <c r="C122" s="149" t="s">
        <v>463</v>
      </c>
      <c r="D122" s="269"/>
      <c r="E122" s="149" t="s">
        <v>464</v>
      </c>
      <c r="F122" s="149" t="s">
        <v>465</v>
      </c>
      <c r="G122" s="270">
        <v>92500</v>
      </c>
      <c r="H122" s="269"/>
      <c r="I122" s="269"/>
      <c r="J122" s="269"/>
    </row>
    <row r="123" spans="1:10" x14ac:dyDescent="0.25">
      <c r="A123" s="153"/>
      <c r="B123" s="153"/>
      <c r="C123" s="154"/>
      <c r="D123" s="153"/>
      <c r="E123" s="154"/>
      <c r="F123" s="153"/>
      <c r="G123" s="271"/>
      <c r="H123" s="153"/>
      <c r="I123" s="153"/>
      <c r="J123" s="153"/>
    </row>
    <row r="124" spans="1:10" x14ac:dyDescent="0.25">
      <c r="A124" s="156" t="s">
        <v>466</v>
      </c>
      <c r="B124" s="157" t="s">
        <v>522</v>
      </c>
      <c r="C124" s="158">
        <v>18604525</v>
      </c>
      <c r="D124" s="159" t="s">
        <v>468</v>
      </c>
      <c r="E124" s="160">
        <v>45419</v>
      </c>
      <c r="F124" s="279">
        <v>3.88</v>
      </c>
      <c r="G124" s="162">
        <f>+F124*92500</f>
        <v>358900</v>
      </c>
      <c r="H124" s="163" t="s">
        <v>519</v>
      </c>
      <c r="I124" s="164"/>
      <c r="J124" s="164"/>
    </row>
    <row r="125" spans="1:10" x14ac:dyDescent="0.25">
      <c r="A125" s="156" t="s">
        <v>520</v>
      </c>
      <c r="B125" s="200">
        <v>2841</v>
      </c>
      <c r="C125" s="158">
        <v>358900</v>
      </c>
      <c r="D125" s="159"/>
      <c r="E125" s="160"/>
      <c r="F125" s="279"/>
      <c r="G125" s="162"/>
      <c r="H125" s="163"/>
      <c r="I125" s="164"/>
      <c r="J125" s="164"/>
    </row>
    <row r="126" spans="1:10" x14ac:dyDescent="0.25">
      <c r="A126" s="156" t="s">
        <v>472</v>
      </c>
      <c r="B126" s="170">
        <v>45426</v>
      </c>
      <c r="C126" s="158">
        <f>C124-C125</f>
        <v>18245625</v>
      </c>
      <c r="D126" s="159"/>
      <c r="E126" s="160"/>
      <c r="F126" s="279"/>
      <c r="G126" s="162"/>
      <c r="H126" s="163"/>
      <c r="I126" s="164"/>
      <c r="J126" s="164"/>
    </row>
    <row r="127" spans="1:10" x14ac:dyDescent="0.25">
      <c r="A127" s="176"/>
      <c r="B127" s="177"/>
      <c r="C127" s="274">
        <f>+C125-G127</f>
        <v>0</v>
      </c>
      <c r="D127" s="177" t="s">
        <v>478</v>
      </c>
      <c r="E127" s="179"/>
      <c r="F127" s="180">
        <f>SUM(F124:F126)</f>
        <v>3.88</v>
      </c>
      <c r="G127" s="181">
        <f>SUM(G124:G126)</f>
        <v>358900</v>
      </c>
      <c r="H127" s="181"/>
      <c r="I127" s="181"/>
      <c r="J127" s="181"/>
    </row>
    <row r="128" spans="1:10" ht="19.5" x14ac:dyDescent="0.25">
      <c r="A128" s="145" t="s">
        <v>451</v>
      </c>
      <c r="B128" s="146"/>
      <c r="C128" s="146"/>
      <c r="D128" s="146"/>
      <c r="E128" s="146"/>
      <c r="F128" s="146"/>
      <c r="G128" s="146"/>
      <c r="H128" s="146"/>
      <c r="I128" s="146"/>
      <c r="J128" s="147"/>
    </row>
    <row r="129" spans="1:10" ht="38.25" x14ac:dyDescent="0.25">
      <c r="A129" s="268" t="s">
        <v>452</v>
      </c>
      <c r="B129" s="268" t="s">
        <v>453</v>
      </c>
      <c r="C129" s="149" t="s">
        <v>454</v>
      </c>
      <c r="D129" s="268" t="s">
        <v>455</v>
      </c>
      <c r="E129" s="149" t="s">
        <v>456</v>
      </c>
      <c r="F129" s="149" t="s">
        <v>457</v>
      </c>
      <c r="G129" s="150" t="s">
        <v>458</v>
      </c>
      <c r="H129" s="268" t="s">
        <v>460</v>
      </c>
      <c r="I129" s="268" t="s">
        <v>461</v>
      </c>
      <c r="J129" s="268" t="s">
        <v>462</v>
      </c>
    </row>
    <row r="130" spans="1:10" x14ac:dyDescent="0.25">
      <c r="A130" s="269"/>
      <c r="B130" s="269"/>
      <c r="C130" s="149" t="s">
        <v>463</v>
      </c>
      <c r="D130" s="269"/>
      <c r="E130" s="149" t="s">
        <v>464</v>
      </c>
      <c r="F130" s="149" t="s">
        <v>465</v>
      </c>
      <c r="G130" s="270">
        <v>92500</v>
      </c>
      <c r="H130" s="269"/>
      <c r="I130" s="269"/>
      <c r="J130" s="269"/>
    </row>
    <row r="131" spans="1:10" x14ac:dyDescent="0.25">
      <c r="A131" s="153"/>
      <c r="B131" s="153"/>
      <c r="C131" s="154"/>
      <c r="D131" s="153"/>
      <c r="E131" s="154"/>
      <c r="F131" s="153"/>
      <c r="G131" s="271"/>
      <c r="H131" s="153"/>
      <c r="I131" s="153"/>
      <c r="J131" s="153"/>
    </row>
    <row r="132" spans="1:10" x14ac:dyDescent="0.25">
      <c r="A132" s="156" t="s">
        <v>466</v>
      </c>
      <c r="B132" s="157" t="s">
        <v>522</v>
      </c>
      <c r="C132" s="158">
        <v>18245625</v>
      </c>
      <c r="D132" s="159" t="s">
        <v>468</v>
      </c>
      <c r="E132" s="160">
        <v>45426</v>
      </c>
      <c r="F132" s="279">
        <v>4.01</v>
      </c>
      <c r="G132" s="162">
        <f>+F132*92500</f>
        <v>370925</v>
      </c>
      <c r="H132" s="163" t="s">
        <v>519</v>
      </c>
      <c r="I132" s="164"/>
      <c r="J132" s="164"/>
    </row>
    <row r="133" spans="1:10" x14ac:dyDescent="0.25">
      <c r="A133" s="156" t="s">
        <v>520</v>
      </c>
      <c r="B133" s="200">
        <v>2848</v>
      </c>
      <c r="C133" s="158">
        <v>370925</v>
      </c>
      <c r="D133" s="159"/>
      <c r="E133" s="160"/>
      <c r="F133" s="279"/>
      <c r="G133" s="162"/>
      <c r="H133" s="163"/>
      <c r="I133" s="164"/>
      <c r="J133" s="164"/>
    </row>
    <row r="134" spans="1:10" x14ac:dyDescent="0.25">
      <c r="A134" s="156" t="s">
        <v>472</v>
      </c>
      <c r="B134" s="170">
        <v>45429</v>
      </c>
      <c r="C134" s="158">
        <f>C132-C133</f>
        <v>17874700</v>
      </c>
      <c r="D134" s="159"/>
      <c r="E134" s="160"/>
      <c r="F134" s="279"/>
      <c r="G134" s="162"/>
      <c r="H134" s="163"/>
      <c r="I134" s="164"/>
      <c r="J134" s="164"/>
    </row>
    <row r="135" spans="1:10" x14ac:dyDescent="0.25">
      <c r="A135" s="176"/>
      <c r="B135" s="177"/>
      <c r="C135" s="274">
        <f>+C133-G135</f>
        <v>0</v>
      </c>
      <c r="D135" s="177" t="s">
        <v>478</v>
      </c>
      <c r="E135" s="179"/>
      <c r="F135" s="180">
        <f>SUM(F132:F134)</f>
        <v>4.01</v>
      </c>
      <c r="G135" s="181">
        <f>SUM(G132:G134)</f>
        <v>370925</v>
      </c>
      <c r="H135" s="181"/>
      <c r="I135" s="181"/>
      <c r="J135" s="181"/>
    </row>
    <row r="136" spans="1:10" ht="19.5" x14ac:dyDescent="0.25">
      <c r="A136" s="254" t="s">
        <v>451</v>
      </c>
      <c r="B136" s="255"/>
      <c r="C136" s="255"/>
      <c r="D136" s="255"/>
      <c r="E136" s="255"/>
      <c r="F136" s="255"/>
      <c r="G136" s="255"/>
      <c r="H136" s="255"/>
      <c r="I136" s="255"/>
      <c r="J136" s="255"/>
    </row>
    <row r="137" spans="1:10" ht="38.25" x14ac:dyDescent="0.25">
      <c r="A137" s="258" t="s">
        <v>452</v>
      </c>
      <c r="B137" s="258" t="s">
        <v>453</v>
      </c>
      <c r="C137" s="256" t="s">
        <v>454</v>
      </c>
      <c r="D137" s="258" t="s">
        <v>455</v>
      </c>
      <c r="E137" s="256" t="s">
        <v>456</v>
      </c>
      <c r="F137" s="256" t="s">
        <v>457</v>
      </c>
      <c r="G137" s="257" t="s">
        <v>458</v>
      </c>
      <c r="H137" s="258" t="s">
        <v>460</v>
      </c>
      <c r="I137" s="258" t="s">
        <v>461</v>
      </c>
      <c r="J137" s="258" t="s">
        <v>462</v>
      </c>
    </row>
    <row r="138" spans="1:10" ht="25.5" x14ac:dyDescent="0.25">
      <c r="A138" s="259"/>
      <c r="B138" s="259"/>
      <c r="C138" s="256" t="s">
        <v>463</v>
      </c>
      <c r="D138" s="259"/>
      <c r="E138" s="256" t="s">
        <v>464</v>
      </c>
      <c r="F138" s="256" t="s">
        <v>465</v>
      </c>
      <c r="G138" s="257" t="s">
        <v>523</v>
      </c>
      <c r="H138" s="259"/>
      <c r="I138" s="259"/>
      <c r="J138" s="259"/>
    </row>
    <row r="139" spans="1:10" x14ac:dyDescent="0.25">
      <c r="A139" s="281"/>
      <c r="B139" s="281"/>
      <c r="C139" s="282"/>
      <c r="D139" s="281"/>
      <c r="E139" s="282"/>
      <c r="F139" s="281"/>
      <c r="G139" s="283"/>
      <c r="H139" s="281"/>
      <c r="I139" s="281"/>
      <c r="J139" s="281"/>
    </row>
    <row r="140" spans="1:10" x14ac:dyDescent="0.25">
      <c r="A140" s="284" t="s">
        <v>466</v>
      </c>
      <c r="B140" s="157" t="s">
        <v>522</v>
      </c>
      <c r="C140" s="285" t="s">
        <v>524</v>
      </c>
      <c r="D140" s="286" t="s">
        <v>468</v>
      </c>
      <c r="E140" s="287">
        <v>45433</v>
      </c>
      <c r="F140" s="164">
        <v>4.07</v>
      </c>
      <c r="G140" s="288" t="s">
        <v>525</v>
      </c>
      <c r="H140" s="163" t="s">
        <v>519</v>
      </c>
      <c r="I140" s="164"/>
      <c r="J140" s="164"/>
    </row>
    <row r="141" spans="1:10" x14ac:dyDescent="0.25">
      <c r="A141" s="284" t="s">
        <v>520</v>
      </c>
      <c r="B141" s="285">
        <v>2860</v>
      </c>
      <c r="C141" s="285" t="s">
        <v>526</v>
      </c>
      <c r="D141" s="286"/>
      <c r="E141" s="288"/>
      <c r="F141" s="164"/>
      <c r="G141" s="288"/>
      <c r="H141" s="163"/>
      <c r="I141" s="164"/>
      <c r="J141" s="164"/>
    </row>
    <row r="142" spans="1:10" x14ac:dyDescent="0.25">
      <c r="A142" s="284" t="s">
        <v>472</v>
      </c>
      <c r="B142" s="170">
        <v>45436</v>
      </c>
      <c r="C142" s="158">
        <v>17498225</v>
      </c>
      <c r="D142" s="286"/>
      <c r="E142" s="288"/>
      <c r="F142" s="164"/>
      <c r="G142" s="288"/>
      <c r="H142" s="163"/>
      <c r="I142" s="164"/>
      <c r="J142" s="164"/>
    </row>
    <row r="143" spans="1:10" x14ac:dyDescent="0.25">
      <c r="A143" s="289"/>
      <c r="B143" s="290"/>
      <c r="C143" s="291" t="s">
        <v>527</v>
      </c>
      <c r="D143" s="290" t="s">
        <v>478</v>
      </c>
      <c r="E143" s="292"/>
      <c r="F143" s="293">
        <v>4.07</v>
      </c>
      <c r="G143" s="294" t="s">
        <v>526</v>
      </c>
      <c r="H143" s="294"/>
      <c r="I143" s="294"/>
      <c r="J143" s="294"/>
    </row>
    <row r="144" spans="1:10" ht="19.5" x14ac:dyDescent="0.25">
      <c r="A144" s="145" t="s">
        <v>451</v>
      </c>
      <c r="B144" s="146"/>
      <c r="C144" s="146"/>
      <c r="D144" s="146"/>
      <c r="E144" s="146"/>
      <c r="F144" s="146"/>
      <c r="G144" s="146"/>
      <c r="H144" s="146"/>
      <c r="I144" s="146"/>
      <c r="J144" s="147"/>
    </row>
    <row r="145" spans="1:10" ht="38.25" x14ac:dyDescent="0.25">
      <c r="A145" s="268" t="s">
        <v>452</v>
      </c>
      <c r="B145" s="268" t="s">
        <v>453</v>
      </c>
      <c r="C145" s="149" t="s">
        <v>454</v>
      </c>
      <c r="D145" s="268" t="s">
        <v>455</v>
      </c>
      <c r="E145" s="149" t="s">
        <v>456</v>
      </c>
      <c r="F145" s="149" t="s">
        <v>457</v>
      </c>
      <c r="G145" s="150" t="s">
        <v>458</v>
      </c>
      <c r="H145" s="268" t="s">
        <v>460</v>
      </c>
      <c r="I145" s="268" t="s">
        <v>461</v>
      </c>
      <c r="J145" s="268" t="s">
        <v>462</v>
      </c>
    </row>
    <row r="146" spans="1:10" x14ac:dyDescent="0.25">
      <c r="A146" s="269"/>
      <c r="B146" s="269"/>
      <c r="C146" s="149" t="s">
        <v>463</v>
      </c>
      <c r="D146" s="269"/>
      <c r="E146" s="149" t="s">
        <v>464</v>
      </c>
      <c r="F146" s="149" t="s">
        <v>465</v>
      </c>
      <c r="G146" s="270">
        <v>92500</v>
      </c>
      <c r="H146" s="269"/>
      <c r="I146" s="269"/>
      <c r="J146" s="269"/>
    </row>
    <row r="147" spans="1:10" x14ac:dyDescent="0.25">
      <c r="A147" s="153"/>
      <c r="B147" s="153"/>
      <c r="C147" s="154"/>
      <c r="D147" s="153"/>
      <c r="E147" s="154"/>
      <c r="F147" s="153"/>
      <c r="G147" s="271"/>
      <c r="H147" s="153"/>
      <c r="I147" s="153"/>
      <c r="J147" s="153"/>
    </row>
    <row r="148" spans="1:10" x14ac:dyDescent="0.25">
      <c r="A148" s="156" t="s">
        <v>466</v>
      </c>
      <c r="B148" s="157" t="s">
        <v>522</v>
      </c>
      <c r="C148" s="158">
        <v>17498225</v>
      </c>
      <c r="D148" s="159" t="s">
        <v>468</v>
      </c>
      <c r="E148" s="160">
        <v>45440</v>
      </c>
      <c r="F148" s="279">
        <v>6.55</v>
      </c>
      <c r="G148" s="162">
        <v>605875</v>
      </c>
      <c r="H148" s="163" t="s">
        <v>519</v>
      </c>
      <c r="I148" s="164"/>
      <c r="J148" s="164"/>
    </row>
    <row r="149" spans="1:10" x14ac:dyDescent="0.25">
      <c r="A149" s="156" t="s">
        <v>520</v>
      </c>
      <c r="B149" s="200">
        <v>2867</v>
      </c>
      <c r="C149" s="158">
        <v>605875</v>
      </c>
      <c r="D149" s="159"/>
      <c r="E149" s="160"/>
      <c r="F149" s="279"/>
      <c r="G149" s="162"/>
      <c r="H149" s="163"/>
      <c r="I149" s="164"/>
      <c r="J149" s="164"/>
    </row>
    <row r="150" spans="1:10" x14ac:dyDescent="0.25">
      <c r="A150" s="156" t="s">
        <v>472</v>
      </c>
      <c r="B150" s="170">
        <v>45443</v>
      </c>
      <c r="C150" s="158">
        <f>C148-C149</f>
        <v>16892350</v>
      </c>
      <c r="D150" s="159"/>
      <c r="E150" s="160"/>
      <c r="F150" s="279"/>
      <c r="G150" s="162"/>
      <c r="H150" s="163"/>
      <c r="I150" s="164"/>
      <c r="J150" s="164"/>
    </row>
    <row r="151" spans="1:10" x14ac:dyDescent="0.25">
      <c r="A151" s="176"/>
      <c r="B151" s="177"/>
      <c r="C151" s="274">
        <f>+C149-G151</f>
        <v>0</v>
      </c>
      <c r="D151" s="177" t="s">
        <v>478</v>
      </c>
      <c r="E151" s="179"/>
      <c r="F151" s="180">
        <f>SUM(F148:F150)</f>
        <v>6.55</v>
      </c>
      <c r="G151" s="181">
        <f>SUM(G148:G150)</f>
        <v>605875</v>
      </c>
      <c r="H151" s="181"/>
      <c r="I151" s="181"/>
      <c r="J151" s="181"/>
    </row>
    <row r="152" spans="1:10" ht="19.5" x14ac:dyDescent="0.25">
      <c r="A152" s="145" t="s">
        <v>451</v>
      </c>
      <c r="B152" s="146"/>
      <c r="C152" s="146"/>
      <c r="D152" s="146"/>
      <c r="E152" s="146"/>
      <c r="F152" s="146"/>
      <c r="G152" s="146"/>
      <c r="H152" s="146"/>
      <c r="I152" s="146"/>
      <c r="J152" s="147"/>
    </row>
    <row r="153" spans="1:10" ht="38.25" x14ac:dyDescent="0.25">
      <c r="A153" s="268" t="s">
        <v>452</v>
      </c>
      <c r="B153" s="268" t="s">
        <v>453</v>
      </c>
      <c r="C153" s="149" t="s">
        <v>454</v>
      </c>
      <c r="D153" s="268" t="s">
        <v>455</v>
      </c>
      <c r="E153" s="149" t="s">
        <v>456</v>
      </c>
      <c r="F153" s="149" t="s">
        <v>457</v>
      </c>
      <c r="G153" s="150" t="s">
        <v>458</v>
      </c>
      <c r="H153" s="268" t="s">
        <v>460</v>
      </c>
      <c r="I153" s="268" t="s">
        <v>461</v>
      </c>
      <c r="J153" s="268" t="s">
        <v>462</v>
      </c>
    </row>
    <row r="154" spans="1:10" x14ac:dyDescent="0.25">
      <c r="A154" s="269"/>
      <c r="B154" s="269"/>
      <c r="C154" s="149" t="s">
        <v>463</v>
      </c>
      <c r="D154" s="269"/>
      <c r="E154" s="149" t="s">
        <v>464</v>
      </c>
      <c r="F154" s="149" t="s">
        <v>465</v>
      </c>
      <c r="G154" s="270">
        <v>92500</v>
      </c>
      <c r="H154" s="269"/>
      <c r="I154" s="269"/>
      <c r="J154" s="269"/>
    </row>
    <row r="155" spans="1:10" x14ac:dyDescent="0.25">
      <c r="A155" s="153"/>
      <c r="B155" s="153"/>
      <c r="C155" s="154"/>
      <c r="D155" s="153"/>
      <c r="E155" s="154"/>
      <c r="F155" s="153"/>
      <c r="G155" s="271"/>
      <c r="H155" s="153"/>
      <c r="I155" s="153"/>
      <c r="J155" s="153"/>
    </row>
    <row r="156" spans="1:10" x14ac:dyDescent="0.25">
      <c r="A156" s="295" t="s">
        <v>466</v>
      </c>
      <c r="B156" s="296" t="s">
        <v>522</v>
      </c>
      <c r="C156" s="297">
        <v>16892350</v>
      </c>
      <c r="D156" s="298" t="s">
        <v>468</v>
      </c>
      <c r="E156" s="299">
        <v>45447</v>
      </c>
      <c r="F156" s="300">
        <v>4.43</v>
      </c>
      <c r="G156" s="301">
        <f>F156*G154</f>
        <v>409775</v>
      </c>
      <c r="H156" s="302" t="s">
        <v>519</v>
      </c>
      <c r="I156" s="303"/>
      <c r="J156" s="303"/>
    </row>
    <row r="157" spans="1:10" x14ac:dyDescent="0.25">
      <c r="A157" s="295" t="s">
        <v>520</v>
      </c>
      <c r="B157" s="304">
        <v>2889</v>
      </c>
      <c r="C157" s="297">
        <v>400525</v>
      </c>
      <c r="D157" s="298"/>
      <c r="E157" s="299"/>
      <c r="F157" s="300"/>
      <c r="G157" s="301"/>
      <c r="H157" s="302"/>
      <c r="I157" s="303"/>
      <c r="J157" s="303"/>
    </row>
    <row r="158" spans="1:10" x14ac:dyDescent="0.25">
      <c r="A158" s="295" t="s">
        <v>472</v>
      </c>
      <c r="B158" s="305">
        <v>45450</v>
      </c>
      <c r="C158" s="297">
        <f>C156-C157</f>
        <v>16491825</v>
      </c>
      <c r="D158" s="298"/>
      <c r="E158" s="299"/>
      <c r="F158" s="300"/>
      <c r="G158" s="301"/>
      <c r="H158" s="302"/>
      <c r="I158" s="303"/>
      <c r="J158" s="303"/>
    </row>
    <row r="159" spans="1:10" x14ac:dyDescent="0.25">
      <c r="A159" s="176"/>
      <c r="B159" s="177"/>
      <c r="C159" s="274">
        <f>+C157-G159</f>
        <v>-9250</v>
      </c>
      <c r="D159" s="177" t="s">
        <v>478</v>
      </c>
      <c r="E159" s="179"/>
      <c r="F159" s="180">
        <f>SUM(F156:F158)</f>
        <v>4.43</v>
      </c>
      <c r="G159" s="181">
        <f>SUM(G156:G158)</f>
        <v>409775</v>
      </c>
      <c r="H159" s="181"/>
      <c r="I159" s="181"/>
      <c r="J159" s="181"/>
    </row>
    <row r="160" spans="1:10" ht="19.5" x14ac:dyDescent="0.25">
      <c r="A160" s="145" t="s">
        <v>451</v>
      </c>
      <c r="B160" s="146"/>
      <c r="C160" s="146"/>
      <c r="D160" s="146"/>
      <c r="E160" s="146"/>
      <c r="F160" s="146"/>
      <c r="G160" s="146"/>
      <c r="H160" s="146"/>
      <c r="I160" s="146"/>
      <c r="J160" s="147"/>
    </row>
    <row r="161" spans="1:10" ht="38.25" x14ac:dyDescent="0.25">
      <c r="A161" s="268" t="s">
        <v>452</v>
      </c>
      <c r="B161" s="268" t="s">
        <v>453</v>
      </c>
      <c r="C161" s="149" t="s">
        <v>454</v>
      </c>
      <c r="D161" s="268" t="s">
        <v>455</v>
      </c>
      <c r="E161" s="149" t="s">
        <v>456</v>
      </c>
      <c r="F161" s="149" t="s">
        <v>457</v>
      </c>
      <c r="G161" s="150" t="s">
        <v>458</v>
      </c>
      <c r="H161" s="268" t="s">
        <v>460</v>
      </c>
      <c r="I161" s="268" t="s">
        <v>461</v>
      </c>
      <c r="J161" s="268" t="s">
        <v>462</v>
      </c>
    </row>
    <row r="162" spans="1:10" x14ac:dyDescent="0.25">
      <c r="A162" s="269"/>
      <c r="B162" s="269"/>
      <c r="C162" s="149" t="s">
        <v>463</v>
      </c>
      <c r="D162" s="269"/>
      <c r="E162" s="149" t="s">
        <v>464</v>
      </c>
      <c r="F162" s="149" t="s">
        <v>465</v>
      </c>
      <c r="G162" s="270">
        <v>92500</v>
      </c>
      <c r="H162" s="269"/>
      <c r="I162" s="269"/>
      <c r="J162" s="269"/>
    </row>
    <row r="163" spans="1:10" x14ac:dyDescent="0.25">
      <c r="A163" s="153"/>
      <c r="B163" s="153"/>
      <c r="C163" s="154"/>
      <c r="D163" s="153"/>
      <c r="E163" s="154"/>
      <c r="F163" s="153"/>
      <c r="G163" s="271"/>
      <c r="H163" s="153"/>
      <c r="I163" s="153"/>
      <c r="J163" s="153"/>
    </row>
    <row r="164" spans="1:10" x14ac:dyDescent="0.25">
      <c r="A164" s="156" t="s">
        <v>466</v>
      </c>
      <c r="B164" s="157" t="s">
        <v>522</v>
      </c>
      <c r="C164" s="158">
        <v>16491825</v>
      </c>
      <c r="D164" s="159" t="s">
        <v>468</v>
      </c>
      <c r="E164" s="160">
        <v>45454</v>
      </c>
      <c r="F164" s="279">
        <v>4.46</v>
      </c>
      <c r="G164" s="162">
        <v>412550</v>
      </c>
      <c r="H164" s="163" t="s">
        <v>519</v>
      </c>
      <c r="I164" s="164"/>
      <c r="J164" s="164"/>
    </row>
    <row r="165" spans="1:10" x14ac:dyDescent="0.25">
      <c r="A165" s="156" t="s">
        <v>520</v>
      </c>
      <c r="B165" s="200">
        <v>2893</v>
      </c>
      <c r="C165" s="158">
        <v>412550</v>
      </c>
      <c r="D165" s="159"/>
      <c r="E165" s="160"/>
      <c r="F165" s="279"/>
      <c r="G165" s="162"/>
      <c r="H165" s="163"/>
      <c r="I165" s="164"/>
      <c r="J165" s="164"/>
    </row>
    <row r="166" spans="1:10" x14ac:dyDescent="0.25">
      <c r="A166" s="156" t="s">
        <v>472</v>
      </c>
      <c r="B166" s="170">
        <v>45457</v>
      </c>
      <c r="C166" s="158">
        <f>C164-C165</f>
        <v>16079275</v>
      </c>
      <c r="D166" s="159"/>
      <c r="E166" s="160"/>
      <c r="F166" s="279"/>
      <c r="G166" s="162"/>
      <c r="H166" s="163"/>
      <c r="I166" s="164"/>
      <c r="J166" s="164"/>
    </row>
    <row r="167" spans="1:10" x14ac:dyDescent="0.25">
      <c r="A167" s="176"/>
      <c r="B167" s="177"/>
      <c r="C167" s="274">
        <f>+C165-G167</f>
        <v>0</v>
      </c>
      <c r="D167" s="177" t="s">
        <v>478</v>
      </c>
      <c r="E167" s="179"/>
      <c r="F167" s="180">
        <f>SUM(F164:F166)</f>
        <v>4.46</v>
      </c>
      <c r="G167" s="181">
        <f>SUM(G164:G166)</f>
        <v>412550</v>
      </c>
      <c r="H167" s="181"/>
      <c r="I167" s="181"/>
      <c r="J167" s="181"/>
    </row>
    <row r="168" spans="1:10" ht="19.5" x14ac:dyDescent="0.25">
      <c r="A168" s="145" t="s">
        <v>451</v>
      </c>
      <c r="B168" s="146"/>
      <c r="C168" s="146"/>
      <c r="D168" s="146"/>
      <c r="E168" s="146"/>
      <c r="F168" s="146"/>
      <c r="G168" s="146"/>
      <c r="H168" s="146"/>
      <c r="I168" s="146"/>
      <c r="J168" s="147"/>
    </row>
    <row r="169" spans="1:10" ht="38.25" x14ac:dyDescent="0.25">
      <c r="A169" s="268" t="s">
        <v>452</v>
      </c>
      <c r="B169" s="268" t="s">
        <v>453</v>
      </c>
      <c r="C169" s="149" t="s">
        <v>454</v>
      </c>
      <c r="D169" s="268" t="s">
        <v>455</v>
      </c>
      <c r="E169" s="149" t="s">
        <v>456</v>
      </c>
      <c r="F169" s="149" t="s">
        <v>457</v>
      </c>
      <c r="G169" s="150" t="s">
        <v>458</v>
      </c>
      <c r="H169" s="268" t="s">
        <v>460</v>
      </c>
      <c r="I169" s="268" t="s">
        <v>461</v>
      </c>
      <c r="J169" s="268" t="s">
        <v>462</v>
      </c>
    </row>
    <row r="170" spans="1:10" x14ac:dyDescent="0.25">
      <c r="A170" s="269"/>
      <c r="B170" s="269"/>
      <c r="C170" s="149" t="s">
        <v>463</v>
      </c>
      <c r="D170" s="269"/>
      <c r="E170" s="149" t="s">
        <v>464</v>
      </c>
      <c r="F170" s="149" t="s">
        <v>465</v>
      </c>
      <c r="G170" s="270">
        <v>92500</v>
      </c>
      <c r="H170" s="269"/>
      <c r="I170" s="269"/>
      <c r="J170" s="269"/>
    </row>
    <row r="171" spans="1:10" x14ac:dyDescent="0.25">
      <c r="A171" s="153"/>
      <c r="B171" s="153"/>
      <c r="C171" s="154"/>
      <c r="D171" s="153"/>
      <c r="E171" s="154"/>
      <c r="F171" s="153"/>
      <c r="G171" s="271"/>
      <c r="H171" s="153"/>
      <c r="I171" s="153"/>
      <c r="J171" s="153"/>
    </row>
    <row r="172" spans="1:10" x14ac:dyDescent="0.25">
      <c r="A172" s="156" t="s">
        <v>466</v>
      </c>
      <c r="B172" s="157" t="s">
        <v>522</v>
      </c>
      <c r="C172" s="158">
        <v>16079275</v>
      </c>
      <c r="D172" s="159" t="s">
        <v>468</v>
      </c>
      <c r="E172" s="160">
        <v>45461</v>
      </c>
      <c r="F172" s="279">
        <v>1.1499999999999999</v>
      </c>
      <c r="G172" s="162">
        <v>106374.99999999999</v>
      </c>
      <c r="H172" s="163" t="s">
        <v>519</v>
      </c>
      <c r="I172" s="164"/>
      <c r="J172" s="164"/>
    </row>
    <row r="173" spans="1:10" x14ac:dyDescent="0.25">
      <c r="A173" s="156" t="s">
        <v>520</v>
      </c>
      <c r="B173" s="200">
        <v>2904</v>
      </c>
      <c r="C173" s="158">
        <v>106374.99999999999</v>
      </c>
      <c r="D173" s="159"/>
      <c r="E173" s="160"/>
      <c r="F173" s="279"/>
      <c r="G173" s="162"/>
      <c r="H173" s="163"/>
      <c r="I173" s="164"/>
      <c r="J173" s="164"/>
    </row>
    <row r="174" spans="1:10" x14ac:dyDescent="0.25">
      <c r="A174" s="156" t="s">
        <v>472</v>
      </c>
      <c r="B174" s="170">
        <v>45464</v>
      </c>
      <c r="C174" s="158">
        <f>C172-C173</f>
        <v>15972900</v>
      </c>
      <c r="D174" s="159"/>
      <c r="E174" s="160"/>
      <c r="F174" s="279"/>
      <c r="G174" s="162"/>
      <c r="H174" s="163"/>
      <c r="I174" s="164"/>
      <c r="J174" s="164"/>
    </row>
    <row r="175" spans="1:10" x14ac:dyDescent="0.25">
      <c r="A175" s="176"/>
      <c r="B175" s="177"/>
      <c r="C175" s="274">
        <f>+C173-G175</f>
        <v>0</v>
      </c>
      <c r="D175" s="177" t="s">
        <v>478</v>
      </c>
      <c r="E175" s="179"/>
      <c r="F175" s="180">
        <f>SUM(F172:F174)</f>
        <v>1.1499999999999999</v>
      </c>
      <c r="G175" s="181">
        <f>SUM(G172:G174)</f>
        <v>106374.99999999999</v>
      </c>
      <c r="H175" s="181"/>
      <c r="I175" s="181"/>
      <c r="J175" s="181"/>
    </row>
    <row r="176" spans="1:10" ht="19.5" x14ac:dyDescent="0.25">
      <c r="A176" s="145" t="s">
        <v>451</v>
      </c>
      <c r="B176" s="146"/>
      <c r="C176" s="146"/>
      <c r="D176" s="146"/>
      <c r="E176" s="146"/>
      <c r="F176" s="146"/>
      <c r="G176" s="146"/>
      <c r="H176" s="146"/>
      <c r="I176" s="146"/>
      <c r="J176" s="147"/>
    </row>
    <row r="177" spans="1:10" ht="38.25" x14ac:dyDescent="0.25">
      <c r="A177" s="268" t="s">
        <v>452</v>
      </c>
      <c r="B177" s="268" t="s">
        <v>453</v>
      </c>
      <c r="C177" s="149" t="s">
        <v>454</v>
      </c>
      <c r="D177" s="268" t="s">
        <v>455</v>
      </c>
      <c r="E177" s="149" t="s">
        <v>456</v>
      </c>
      <c r="F177" s="149" t="s">
        <v>457</v>
      </c>
      <c r="G177" s="150" t="s">
        <v>458</v>
      </c>
      <c r="H177" s="268" t="s">
        <v>460</v>
      </c>
      <c r="I177" s="268" t="s">
        <v>461</v>
      </c>
      <c r="J177" s="268" t="s">
        <v>462</v>
      </c>
    </row>
    <row r="178" spans="1:10" x14ac:dyDescent="0.25">
      <c r="A178" s="269"/>
      <c r="B178" s="269"/>
      <c r="C178" s="149" t="s">
        <v>463</v>
      </c>
      <c r="D178" s="269"/>
      <c r="E178" s="149" t="s">
        <v>464</v>
      </c>
      <c r="F178" s="149" t="s">
        <v>465</v>
      </c>
      <c r="G178" s="270">
        <v>92500</v>
      </c>
      <c r="H178" s="269"/>
      <c r="I178" s="269"/>
      <c r="J178" s="269"/>
    </row>
    <row r="179" spans="1:10" x14ac:dyDescent="0.25">
      <c r="A179" s="153"/>
      <c r="B179" s="153"/>
      <c r="C179" s="154"/>
      <c r="D179" s="153"/>
      <c r="E179" s="154"/>
      <c r="F179" s="153"/>
      <c r="G179" s="271"/>
      <c r="H179" s="153"/>
      <c r="I179" s="153"/>
      <c r="J179" s="153"/>
    </row>
    <row r="180" spans="1:10" x14ac:dyDescent="0.25">
      <c r="A180" s="156" t="s">
        <v>466</v>
      </c>
      <c r="B180" s="157" t="s">
        <v>522</v>
      </c>
      <c r="C180" s="158">
        <v>15972900</v>
      </c>
      <c r="D180" s="159" t="s">
        <v>468</v>
      </c>
      <c r="E180" s="160"/>
      <c r="F180" s="279">
        <v>3.34</v>
      </c>
      <c r="G180" s="162">
        <f>F180*G178</f>
        <v>308950</v>
      </c>
      <c r="H180" s="163" t="s">
        <v>519</v>
      </c>
      <c r="I180" s="164"/>
      <c r="J180" s="164"/>
    </row>
    <row r="181" spans="1:10" x14ac:dyDescent="0.25">
      <c r="A181" s="156" t="s">
        <v>520</v>
      </c>
      <c r="B181" s="200">
        <v>2906</v>
      </c>
      <c r="C181" s="158">
        <v>308950</v>
      </c>
      <c r="D181" s="159"/>
      <c r="E181" s="160"/>
      <c r="F181" s="279"/>
      <c r="G181" s="162"/>
      <c r="H181" s="163"/>
      <c r="I181" s="164"/>
      <c r="J181" s="164"/>
    </row>
    <row r="182" spans="1:10" x14ac:dyDescent="0.25">
      <c r="A182" s="156" t="s">
        <v>472</v>
      </c>
      <c r="B182" s="170"/>
      <c r="C182" s="158">
        <f>C180-C181</f>
        <v>15663950</v>
      </c>
      <c r="D182" s="159"/>
      <c r="E182" s="160"/>
      <c r="F182" s="279"/>
      <c r="G182" s="162"/>
      <c r="H182" s="163"/>
      <c r="I182" s="164"/>
      <c r="J182" s="164"/>
    </row>
    <row r="183" spans="1:10" x14ac:dyDescent="0.25">
      <c r="A183" s="176"/>
      <c r="B183" s="177"/>
      <c r="C183" s="274">
        <f>+C181-G183</f>
        <v>0</v>
      </c>
      <c r="D183" s="177" t="s">
        <v>478</v>
      </c>
      <c r="E183" s="179"/>
      <c r="F183" s="180">
        <f>SUM(F180:F182)</f>
        <v>3.34</v>
      </c>
      <c r="G183" s="181">
        <f>SUM(G180:G182)</f>
        <v>308950</v>
      </c>
      <c r="H183" s="181"/>
      <c r="I183" s="181"/>
      <c r="J183" s="181"/>
    </row>
    <row r="184" spans="1:10" ht="19.5" x14ac:dyDescent="0.25">
      <c r="A184" s="145" t="s">
        <v>451</v>
      </c>
      <c r="B184" s="146"/>
      <c r="C184" s="146"/>
      <c r="D184" s="146"/>
      <c r="E184" s="146"/>
      <c r="F184" s="146"/>
      <c r="G184" s="146"/>
      <c r="H184" s="146"/>
      <c r="I184" s="146"/>
      <c r="J184" s="147"/>
    </row>
    <row r="185" spans="1:10" ht="38.25" x14ac:dyDescent="0.25">
      <c r="A185" s="268" t="s">
        <v>452</v>
      </c>
      <c r="B185" s="268" t="s">
        <v>453</v>
      </c>
      <c r="C185" s="149" t="s">
        <v>454</v>
      </c>
      <c r="D185" s="268" t="s">
        <v>455</v>
      </c>
      <c r="E185" s="149" t="s">
        <v>456</v>
      </c>
      <c r="F185" s="149" t="s">
        <v>457</v>
      </c>
      <c r="G185" s="150" t="s">
        <v>458</v>
      </c>
      <c r="H185" s="268" t="s">
        <v>460</v>
      </c>
      <c r="I185" s="268" t="s">
        <v>461</v>
      </c>
      <c r="J185" s="268" t="s">
        <v>462</v>
      </c>
    </row>
    <row r="186" spans="1:10" x14ac:dyDescent="0.25">
      <c r="A186" s="269"/>
      <c r="B186" s="269"/>
      <c r="C186" s="149" t="s">
        <v>463</v>
      </c>
      <c r="D186" s="269"/>
      <c r="E186" s="149" t="s">
        <v>464</v>
      </c>
      <c r="F186" s="149" t="s">
        <v>465</v>
      </c>
      <c r="G186" s="270">
        <v>92500</v>
      </c>
      <c r="H186" s="269"/>
      <c r="I186" s="269"/>
      <c r="J186" s="269"/>
    </row>
    <row r="187" spans="1:10" x14ac:dyDescent="0.25">
      <c r="A187" s="153"/>
      <c r="B187" s="153"/>
      <c r="C187" s="154"/>
      <c r="D187" s="153"/>
      <c r="E187" s="154"/>
      <c r="F187" s="153"/>
      <c r="G187" s="271"/>
      <c r="H187" s="153"/>
      <c r="I187" s="153"/>
      <c r="J187" s="153"/>
    </row>
    <row r="188" spans="1:10" x14ac:dyDescent="0.25">
      <c r="A188" s="156" t="s">
        <v>466</v>
      </c>
      <c r="B188" s="157" t="s">
        <v>522</v>
      </c>
      <c r="C188" s="158">
        <v>15663950</v>
      </c>
      <c r="D188" s="159" t="s">
        <v>474</v>
      </c>
      <c r="E188" s="160">
        <v>45463</v>
      </c>
      <c r="F188" s="279">
        <v>3.9</v>
      </c>
      <c r="G188" s="162">
        <v>360750</v>
      </c>
      <c r="H188" s="163" t="s">
        <v>519</v>
      </c>
      <c r="I188" s="164"/>
      <c r="J188" s="164"/>
    </row>
    <row r="189" spans="1:10" x14ac:dyDescent="0.25">
      <c r="A189" s="156" t="s">
        <v>520</v>
      </c>
      <c r="B189" s="200">
        <v>2908</v>
      </c>
      <c r="C189" s="158">
        <v>360750</v>
      </c>
      <c r="D189" s="159"/>
      <c r="E189" s="160"/>
      <c r="F189" s="279"/>
      <c r="G189" s="162"/>
      <c r="H189" s="163"/>
      <c r="I189" s="164"/>
      <c r="J189" s="164"/>
    </row>
    <row r="190" spans="1:10" x14ac:dyDescent="0.25">
      <c r="A190" s="156" t="s">
        <v>472</v>
      </c>
      <c r="B190" s="170">
        <v>45470</v>
      </c>
      <c r="C190" s="158">
        <f>C188-C189</f>
        <v>15303200</v>
      </c>
      <c r="D190" s="159"/>
      <c r="E190" s="160"/>
      <c r="F190" s="279"/>
      <c r="G190" s="162"/>
      <c r="H190" s="163"/>
      <c r="I190" s="164"/>
      <c r="J190" s="164"/>
    </row>
    <row r="191" spans="1:10" x14ac:dyDescent="0.25">
      <c r="A191" s="176"/>
      <c r="B191" s="177"/>
      <c r="C191" s="274">
        <f>+C189-G191</f>
        <v>0</v>
      </c>
      <c r="D191" s="177" t="s">
        <v>478</v>
      </c>
      <c r="E191" s="179"/>
      <c r="F191" s="180">
        <f>SUM(F188:F190)</f>
        <v>3.9</v>
      </c>
      <c r="G191" s="181">
        <f>SUM(G188:G190)</f>
        <v>360750</v>
      </c>
      <c r="H191" s="181"/>
      <c r="I191" s="181"/>
      <c r="J191" s="181"/>
    </row>
    <row r="192" spans="1:10" ht="19.5" x14ac:dyDescent="0.25">
      <c r="A192" s="145" t="s">
        <v>451</v>
      </c>
      <c r="B192" s="146"/>
      <c r="C192" s="146"/>
      <c r="D192" s="146"/>
      <c r="E192" s="146"/>
      <c r="F192" s="146"/>
      <c r="G192" s="146"/>
      <c r="H192" s="146"/>
      <c r="I192" s="146"/>
      <c r="J192" s="147"/>
    </row>
    <row r="193" spans="1:10" ht="38.25" x14ac:dyDescent="0.25">
      <c r="A193" s="268" t="s">
        <v>452</v>
      </c>
      <c r="B193" s="268" t="s">
        <v>453</v>
      </c>
      <c r="C193" s="149" t="s">
        <v>454</v>
      </c>
      <c r="D193" s="268" t="s">
        <v>455</v>
      </c>
      <c r="E193" s="149" t="s">
        <v>456</v>
      </c>
      <c r="F193" s="149" t="s">
        <v>457</v>
      </c>
      <c r="G193" s="150" t="s">
        <v>458</v>
      </c>
      <c r="H193" s="268" t="s">
        <v>460</v>
      </c>
      <c r="I193" s="268" t="s">
        <v>461</v>
      </c>
      <c r="J193" s="268" t="s">
        <v>462</v>
      </c>
    </row>
    <row r="194" spans="1:10" x14ac:dyDescent="0.25">
      <c r="A194" s="269"/>
      <c r="B194" s="269"/>
      <c r="C194" s="149" t="s">
        <v>463</v>
      </c>
      <c r="D194" s="269"/>
      <c r="E194" s="149" t="s">
        <v>464</v>
      </c>
      <c r="F194" s="149" t="s">
        <v>465</v>
      </c>
      <c r="G194" s="270">
        <v>92500</v>
      </c>
      <c r="H194" s="269"/>
      <c r="I194" s="269"/>
      <c r="J194" s="269"/>
    </row>
    <row r="195" spans="1:10" x14ac:dyDescent="0.25">
      <c r="A195" s="153"/>
      <c r="B195" s="153"/>
      <c r="C195" s="154"/>
      <c r="D195" s="153"/>
      <c r="E195" s="154"/>
      <c r="F195" s="153"/>
      <c r="G195" s="271"/>
      <c r="H195" s="153"/>
      <c r="I195" s="153"/>
      <c r="J195" s="153"/>
    </row>
    <row r="196" spans="1:10" x14ac:dyDescent="0.25">
      <c r="A196" s="156" t="s">
        <v>466</v>
      </c>
      <c r="B196" s="157" t="s">
        <v>528</v>
      </c>
      <c r="C196" s="158">
        <v>15303200</v>
      </c>
      <c r="D196" s="159" t="s">
        <v>474</v>
      </c>
      <c r="E196" s="160">
        <v>45470</v>
      </c>
      <c r="F196" s="279">
        <v>6.34</v>
      </c>
      <c r="G196" s="162">
        <v>586450</v>
      </c>
      <c r="H196" s="163" t="s">
        <v>519</v>
      </c>
      <c r="I196" s="164"/>
      <c r="J196" s="164"/>
    </row>
    <row r="197" spans="1:10" x14ac:dyDescent="0.25">
      <c r="A197" s="156" t="s">
        <v>520</v>
      </c>
      <c r="B197" s="200">
        <v>2923</v>
      </c>
      <c r="C197" s="158">
        <v>586450</v>
      </c>
      <c r="D197" s="159"/>
      <c r="E197" s="160"/>
      <c r="F197" s="279"/>
      <c r="G197" s="162"/>
      <c r="H197" s="163"/>
      <c r="I197" s="164"/>
      <c r="J197" s="164"/>
    </row>
    <row r="198" spans="1:10" x14ac:dyDescent="0.25">
      <c r="A198" s="156" t="s">
        <v>472</v>
      </c>
      <c r="B198" s="170">
        <v>45472</v>
      </c>
      <c r="C198" s="158">
        <f>C196-C197</f>
        <v>14716750</v>
      </c>
      <c r="D198" s="159"/>
      <c r="E198" s="160"/>
      <c r="F198" s="279"/>
      <c r="G198" s="162"/>
      <c r="H198" s="163"/>
      <c r="I198" s="164"/>
      <c r="J198" s="164"/>
    </row>
    <row r="199" spans="1:10" x14ac:dyDescent="0.25">
      <c r="A199" s="176"/>
      <c r="B199" s="177"/>
      <c r="C199" s="274">
        <f>+C197-G199</f>
        <v>0</v>
      </c>
      <c r="D199" s="177" t="s">
        <v>478</v>
      </c>
      <c r="E199" s="179"/>
      <c r="F199" s="180">
        <f>SUM(F196:F198)</f>
        <v>6.34</v>
      </c>
      <c r="G199" s="181">
        <f>SUM(G196:G198)</f>
        <v>586450</v>
      </c>
      <c r="H199" s="181"/>
      <c r="I199" s="181"/>
      <c r="J199" s="181"/>
    </row>
  </sheetData>
  <mergeCells count="24">
    <mergeCell ref="A152:J152"/>
    <mergeCell ref="A160:J160"/>
    <mergeCell ref="A168:J168"/>
    <mergeCell ref="A176:J176"/>
    <mergeCell ref="A184:J184"/>
    <mergeCell ref="A192:J192"/>
    <mergeCell ref="A104:J104"/>
    <mergeCell ref="A112:J112"/>
    <mergeCell ref="A120:J120"/>
    <mergeCell ref="A128:J128"/>
    <mergeCell ref="A136:J136"/>
    <mergeCell ref="A144:J144"/>
    <mergeCell ref="A56:J56"/>
    <mergeCell ref="A64:J64"/>
    <mergeCell ref="A72:J72"/>
    <mergeCell ref="A80:J80"/>
    <mergeCell ref="A88:J88"/>
    <mergeCell ref="A96:J96"/>
    <mergeCell ref="A8:J8"/>
    <mergeCell ref="A16:J16"/>
    <mergeCell ref="A24:J24"/>
    <mergeCell ref="A32:J32"/>
    <mergeCell ref="A40:J40"/>
    <mergeCell ref="A48:J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9A907-4021-4F00-8921-7A36A3EEFB80}">
  <dimension ref="A1:T32"/>
  <sheetViews>
    <sheetView workbookViewId="0">
      <selection activeCell="K10" sqref="K10"/>
    </sheetView>
  </sheetViews>
  <sheetFormatPr baseColWidth="10" defaultRowHeight="15" x14ac:dyDescent="0.25"/>
  <cols>
    <col min="1" max="1" width="22.140625" bestFit="1" customWidth="1"/>
  </cols>
  <sheetData>
    <row r="1" spans="1:20" ht="60" x14ac:dyDescent="0.25">
      <c r="A1" s="306" t="s">
        <v>0</v>
      </c>
      <c r="B1" s="307" t="s">
        <v>1</v>
      </c>
      <c r="C1" s="308" t="s">
        <v>2</v>
      </c>
      <c r="D1" s="306" t="s">
        <v>3</v>
      </c>
      <c r="E1" s="307" t="s">
        <v>4</v>
      </c>
      <c r="F1" s="309" t="s">
        <v>5</v>
      </c>
      <c r="G1" s="310" t="s">
        <v>6</v>
      </c>
      <c r="H1" s="311" t="s">
        <v>7</v>
      </c>
      <c r="I1" s="311" t="s">
        <v>8</v>
      </c>
    </row>
    <row r="2" spans="1:20" x14ac:dyDescent="0.25">
      <c r="A2" t="s">
        <v>9</v>
      </c>
      <c r="B2" s="1">
        <v>529238</v>
      </c>
      <c r="C2" s="2">
        <v>45293</v>
      </c>
      <c r="D2" s="3">
        <v>45293</v>
      </c>
      <c r="E2" s="1" t="s">
        <v>10</v>
      </c>
      <c r="F2" s="4">
        <v>0.1763888888888889</v>
      </c>
      <c r="G2" s="312">
        <v>5.69</v>
      </c>
      <c r="H2" s="6">
        <v>22100</v>
      </c>
      <c r="I2" s="6">
        <v>12000</v>
      </c>
    </row>
    <row r="3" spans="1:20" x14ac:dyDescent="0.25">
      <c r="A3" t="s">
        <v>9</v>
      </c>
      <c r="B3" s="1">
        <v>530504</v>
      </c>
      <c r="C3" s="2">
        <v>45299</v>
      </c>
      <c r="D3" s="3">
        <v>45299</v>
      </c>
      <c r="E3" s="1" t="s">
        <v>10</v>
      </c>
      <c r="F3" s="4">
        <v>0.16388888888888889</v>
      </c>
      <c r="G3" s="312">
        <v>6.45</v>
      </c>
      <c r="H3" s="6">
        <v>22100</v>
      </c>
      <c r="I3" s="6">
        <v>12000</v>
      </c>
    </row>
    <row r="4" spans="1:20" x14ac:dyDescent="0.25">
      <c r="A4" t="s">
        <v>9</v>
      </c>
      <c r="B4" s="1">
        <v>531972</v>
      </c>
      <c r="C4" s="2">
        <v>45306</v>
      </c>
      <c r="D4" s="3">
        <v>45306</v>
      </c>
      <c r="E4" s="1" t="s">
        <v>10</v>
      </c>
      <c r="F4" s="4">
        <v>0.18611111111111112</v>
      </c>
      <c r="G4" s="312">
        <v>8.98</v>
      </c>
      <c r="H4" s="6">
        <v>22100</v>
      </c>
      <c r="I4" s="6">
        <v>12000</v>
      </c>
    </row>
    <row r="5" spans="1:20" x14ac:dyDescent="0.25">
      <c r="A5" t="s">
        <v>9</v>
      </c>
      <c r="B5" s="1">
        <v>533489</v>
      </c>
      <c r="C5" s="2">
        <v>45313</v>
      </c>
      <c r="D5" s="3">
        <v>45313</v>
      </c>
      <c r="E5" s="1" t="s">
        <v>51</v>
      </c>
      <c r="F5" s="4">
        <v>0.21041666666666667</v>
      </c>
      <c r="G5" s="312">
        <v>9.09</v>
      </c>
      <c r="H5" s="6">
        <v>22100</v>
      </c>
      <c r="I5" s="6">
        <v>12000</v>
      </c>
    </row>
    <row r="6" spans="1:20" x14ac:dyDescent="0.25">
      <c r="A6" t="s">
        <v>9</v>
      </c>
      <c r="B6" s="1">
        <v>534914</v>
      </c>
      <c r="C6" s="2">
        <v>45320</v>
      </c>
      <c r="D6" s="3">
        <v>45320</v>
      </c>
      <c r="E6" s="1" t="s">
        <v>10</v>
      </c>
      <c r="F6" s="1" t="s">
        <v>124</v>
      </c>
      <c r="G6" s="312">
        <v>9.2799999999999994</v>
      </c>
      <c r="H6" s="6">
        <v>22100</v>
      </c>
      <c r="I6" s="6">
        <v>12000</v>
      </c>
    </row>
    <row r="7" spans="1:20" x14ac:dyDescent="0.25">
      <c r="A7" t="s">
        <v>9</v>
      </c>
      <c r="B7" s="1">
        <v>536455</v>
      </c>
      <c r="C7" s="2">
        <v>45326</v>
      </c>
      <c r="D7" s="3">
        <v>45326</v>
      </c>
      <c r="E7" s="1" t="s">
        <v>51</v>
      </c>
      <c r="F7" s="4">
        <v>0.31388888888888888</v>
      </c>
      <c r="G7" s="312">
        <v>9.7100000000000009</v>
      </c>
      <c r="H7" s="6">
        <v>22100</v>
      </c>
      <c r="I7" s="6">
        <v>12000</v>
      </c>
    </row>
    <row r="8" spans="1:20" x14ac:dyDescent="0.25">
      <c r="A8" t="s">
        <v>9</v>
      </c>
      <c r="B8" s="1">
        <v>537875</v>
      </c>
      <c r="C8" s="2">
        <v>45334</v>
      </c>
      <c r="D8" s="3">
        <v>45334</v>
      </c>
      <c r="E8" s="1" t="s">
        <v>51</v>
      </c>
      <c r="F8" s="4">
        <v>0.20694444444444443</v>
      </c>
      <c r="G8" s="312">
        <v>9.39</v>
      </c>
      <c r="H8" s="6">
        <v>22100</v>
      </c>
      <c r="I8" s="6">
        <v>12000</v>
      </c>
      <c r="M8" s="138" t="s">
        <v>421</v>
      </c>
      <c r="N8" s="138" t="s">
        <v>529</v>
      </c>
      <c r="O8" s="138" t="s">
        <v>437</v>
      </c>
      <c r="Q8" s="138" t="s">
        <v>530</v>
      </c>
      <c r="R8" s="139"/>
      <c r="S8" s="139"/>
      <c r="T8" s="139"/>
    </row>
    <row r="9" spans="1:20" x14ac:dyDescent="0.25">
      <c r="A9" t="s">
        <v>9</v>
      </c>
      <c r="B9" s="1">
        <v>539311</v>
      </c>
      <c r="C9" s="2">
        <v>45340</v>
      </c>
      <c r="D9" s="3">
        <v>45340</v>
      </c>
      <c r="E9" s="1" t="s">
        <v>90</v>
      </c>
      <c r="F9" s="4">
        <v>0.25694444444444442</v>
      </c>
      <c r="G9" s="312">
        <v>8.98</v>
      </c>
      <c r="H9" s="6">
        <v>22100</v>
      </c>
      <c r="I9" s="6">
        <v>12000</v>
      </c>
      <c r="M9" s="139" t="s">
        <v>424</v>
      </c>
      <c r="N9" s="313">
        <f>+SUM(G2:G6)</f>
        <v>39.49</v>
      </c>
      <c r="O9" s="314">
        <f>N9*34100</f>
        <v>1346609</v>
      </c>
      <c r="Q9" s="139">
        <v>34100</v>
      </c>
    </row>
    <row r="10" spans="1:20" x14ac:dyDescent="0.25">
      <c r="A10" t="s">
        <v>9</v>
      </c>
      <c r="B10" s="1">
        <v>540989</v>
      </c>
      <c r="C10" s="2">
        <v>45348</v>
      </c>
      <c r="D10" s="3">
        <v>45348</v>
      </c>
      <c r="E10" s="1" t="s">
        <v>90</v>
      </c>
      <c r="F10" s="4">
        <v>0.52152777777777781</v>
      </c>
      <c r="G10" s="312">
        <v>9.64</v>
      </c>
      <c r="H10" s="6">
        <v>22100</v>
      </c>
      <c r="I10" s="6">
        <v>12000</v>
      </c>
      <c r="M10" s="315" t="s">
        <v>425</v>
      </c>
      <c r="N10" s="316">
        <f>+SUM(G7:G10)</f>
        <v>37.72</v>
      </c>
      <c r="O10" s="314">
        <f>N10*34100</f>
        <v>1286252</v>
      </c>
    </row>
    <row r="11" spans="1:20" x14ac:dyDescent="0.25">
      <c r="A11" t="s">
        <v>9</v>
      </c>
      <c r="B11" s="1">
        <v>542281</v>
      </c>
      <c r="C11" s="2">
        <v>45355</v>
      </c>
      <c r="D11" s="3">
        <v>45355</v>
      </c>
      <c r="E11" s="1" t="s">
        <v>10</v>
      </c>
      <c r="F11" s="4">
        <v>0.17291666666666666</v>
      </c>
      <c r="G11" s="312">
        <v>8.5299999999999994</v>
      </c>
      <c r="H11" s="6">
        <v>22100</v>
      </c>
      <c r="I11" s="6">
        <v>12000</v>
      </c>
      <c r="M11" s="139" t="s">
        <v>426</v>
      </c>
      <c r="N11" s="313">
        <f>+SUM(G11:G14)</f>
        <v>39.020000000000003</v>
      </c>
      <c r="O11" s="314">
        <f t="shared" ref="O11:O21" si="0">N11*34100</f>
        <v>1330582</v>
      </c>
    </row>
    <row r="12" spans="1:20" x14ac:dyDescent="0.25">
      <c r="A12" t="s">
        <v>9</v>
      </c>
      <c r="B12" s="1">
        <v>543681</v>
      </c>
      <c r="C12" s="2">
        <v>45362</v>
      </c>
      <c r="D12" s="3">
        <v>45362</v>
      </c>
      <c r="E12" s="1" t="s">
        <v>10</v>
      </c>
      <c r="F12" s="4">
        <v>0.25069444444444444</v>
      </c>
      <c r="G12" s="312">
        <v>9.5399999999999991</v>
      </c>
      <c r="H12" s="6">
        <v>22100</v>
      </c>
      <c r="I12" s="6">
        <v>12000</v>
      </c>
      <c r="M12" s="139" t="s">
        <v>427</v>
      </c>
      <c r="N12" s="313">
        <f>SUM(G15:G20)</f>
        <v>40.46</v>
      </c>
      <c r="O12" s="314">
        <f t="shared" si="0"/>
        <v>1379686</v>
      </c>
    </row>
    <row r="13" spans="1:20" x14ac:dyDescent="0.25">
      <c r="A13" t="s">
        <v>9</v>
      </c>
      <c r="B13" s="1">
        <v>545105</v>
      </c>
      <c r="C13" s="2">
        <v>45368</v>
      </c>
      <c r="D13" s="3">
        <v>45368</v>
      </c>
      <c r="E13" s="1" t="s">
        <v>90</v>
      </c>
      <c r="F13" s="4">
        <v>0.21666666666666667</v>
      </c>
      <c r="G13" s="312">
        <v>10.28</v>
      </c>
      <c r="H13" s="6">
        <v>22100</v>
      </c>
      <c r="I13" s="6">
        <v>12000</v>
      </c>
      <c r="M13" s="139" t="s">
        <v>428</v>
      </c>
      <c r="N13" s="313">
        <f>SUM(G21:G25)</f>
        <v>35.269999999999996</v>
      </c>
      <c r="O13" s="314">
        <f t="shared" si="0"/>
        <v>1202706.9999999998</v>
      </c>
    </row>
    <row r="14" spans="1:20" x14ac:dyDescent="0.25">
      <c r="A14" t="s">
        <v>9</v>
      </c>
      <c r="B14" s="1">
        <v>546600</v>
      </c>
      <c r="C14" s="2">
        <v>45376</v>
      </c>
      <c r="D14" s="3">
        <v>45376</v>
      </c>
      <c r="E14" s="1" t="s">
        <v>51</v>
      </c>
      <c r="F14" s="4">
        <v>0.25069444444444444</v>
      </c>
      <c r="G14" s="312">
        <v>10.67</v>
      </c>
      <c r="H14" s="6">
        <v>22100</v>
      </c>
      <c r="I14" s="6">
        <v>12000</v>
      </c>
      <c r="M14" s="139" t="s">
        <v>429</v>
      </c>
      <c r="N14" s="313">
        <f>+SUM(G26:G32)</f>
        <v>45.069999999999993</v>
      </c>
      <c r="O14" s="314">
        <f>N14*34100</f>
        <v>1536886.9999999998</v>
      </c>
    </row>
    <row r="15" spans="1:20" x14ac:dyDescent="0.25">
      <c r="A15" t="s">
        <v>9</v>
      </c>
      <c r="B15" s="1">
        <v>549364</v>
      </c>
      <c r="C15" s="2">
        <v>45390</v>
      </c>
      <c r="D15" s="3">
        <v>45390</v>
      </c>
      <c r="E15" s="1" t="s">
        <v>10</v>
      </c>
      <c r="F15" s="1" t="s">
        <v>222</v>
      </c>
      <c r="G15" s="312">
        <v>10.31</v>
      </c>
      <c r="H15" s="6">
        <v>22100</v>
      </c>
      <c r="I15" s="6">
        <v>12000</v>
      </c>
      <c r="M15" s="139" t="s">
        <v>430</v>
      </c>
      <c r="N15" s="313">
        <f>SUM(F35:F42)</f>
        <v>0</v>
      </c>
      <c r="O15" s="314">
        <f t="shared" si="0"/>
        <v>0</v>
      </c>
    </row>
    <row r="16" spans="1:20" x14ac:dyDescent="0.25">
      <c r="A16" t="s">
        <v>9</v>
      </c>
      <c r="B16" s="1">
        <v>550853</v>
      </c>
      <c r="C16" s="2">
        <v>45397</v>
      </c>
      <c r="D16" s="3">
        <v>45397</v>
      </c>
      <c r="E16" s="1" t="s">
        <v>10</v>
      </c>
      <c r="F16" s="4">
        <v>0.16666666666666666</v>
      </c>
      <c r="G16" s="312">
        <v>9.57</v>
      </c>
      <c r="H16" s="6">
        <v>22100</v>
      </c>
      <c r="I16" s="6">
        <v>12000</v>
      </c>
      <c r="M16" s="139" t="s">
        <v>431</v>
      </c>
      <c r="N16" s="313">
        <f>+SUM(F43:F46)</f>
        <v>0</v>
      </c>
      <c r="O16" s="314">
        <f>N16*34100</f>
        <v>0</v>
      </c>
    </row>
    <row r="17" spans="1:15" x14ac:dyDescent="0.25">
      <c r="A17" t="s">
        <v>9</v>
      </c>
      <c r="B17" s="1">
        <v>551349</v>
      </c>
      <c r="C17" s="2">
        <v>45399</v>
      </c>
      <c r="D17" s="3">
        <v>45399</v>
      </c>
      <c r="E17" s="1" t="s">
        <v>32</v>
      </c>
      <c r="F17" s="4">
        <v>0.31180555555555556</v>
      </c>
      <c r="G17" s="312">
        <v>1.1399999999999999</v>
      </c>
      <c r="H17" s="6">
        <v>22100</v>
      </c>
      <c r="I17" s="6">
        <v>12000</v>
      </c>
      <c r="M17" s="139" t="s">
        <v>432</v>
      </c>
      <c r="N17" s="313">
        <f>SUM(F47:F51)</f>
        <v>0</v>
      </c>
      <c r="O17" s="314">
        <f>N17*34100</f>
        <v>0</v>
      </c>
    </row>
    <row r="18" spans="1:15" x14ac:dyDescent="0.25">
      <c r="A18" t="s">
        <v>9</v>
      </c>
      <c r="B18" s="1">
        <v>552297</v>
      </c>
      <c r="C18" s="2">
        <v>45404</v>
      </c>
      <c r="D18" s="3">
        <v>45404</v>
      </c>
      <c r="E18" s="1" t="s">
        <v>51</v>
      </c>
      <c r="F18" s="4">
        <v>0.21527777777777779</v>
      </c>
      <c r="G18" s="312">
        <v>9.01</v>
      </c>
      <c r="H18" s="6">
        <v>22100</v>
      </c>
      <c r="I18" s="6">
        <v>12000</v>
      </c>
      <c r="M18" s="139" t="s">
        <v>433</v>
      </c>
      <c r="N18" s="313"/>
      <c r="O18" s="314">
        <f t="shared" si="0"/>
        <v>0</v>
      </c>
    </row>
    <row r="19" spans="1:15" x14ac:dyDescent="0.25">
      <c r="A19" t="s">
        <v>9</v>
      </c>
      <c r="B19" s="1">
        <v>554009</v>
      </c>
      <c r="C19" s="2">
        <v>45411</v>
      </c>
      <c r="D19" s="3">
        <v>45411</v>
      </c>
      <c r="E19" s="3" t="s">
        <v>10</v>
      </c>
      <c r="F19" s="1" t="s">
        <v>331</v>
      </c>
      <c r="G19" s="312">
        <v>9.56</v>
      </c>
      <c r="H19" s="107">
        <v>22100</v>
      </c>
      <c r="I19" s="107">
        <v>12000</v>
      </c>
      <c r="M19" s="139" t="s">
        <v>434</v>
      </c>
      <c r="N19" s="313"/>
      <c r="O19" s="314">
        <f t="shared" si="0"/>
        <v>0</v>
      </c>
    </row>
    <row r="20" spans="1:15" x14ac:dyDescent="0.25">
      <c r="A20" t="s">
        <v>9</v>
      </c>
      <c r="B20" s="1">
        <v>554232</v>
      </c>
      <c r="C20" s="2">
        <v>45412</v>
      </c>
      <c r="D20" s="3">
        <v>45412</v>
      </c>
      <c r="E20" s="3" t="s">
        <v>174</v>
      </c>
      <c r="F20" s="1" t="s">
        <v>101</v>
      </c>
      <c r="G20" s="312">
        <v>0.87</v>
      </c>
      <c r="H20" s="107">
        <v>22100</v>
      </c>
      <c r="I20" s="107">
        <v>12000</v>
      </c>
      <c r="M20" s="139" t="s">
        <v>435</v>
      </c>
      <c r="N20" s="313"/>
      <c r="O20" s="314">
        <f t="shared" si="0"/>
        <v>0</v>
      </c>
    </row>
    <row r="21" spans="1:15" x14ac:dyDescent="0.25">
      <c r="A21" t="s">
        <v>9</v>
      </c>
      <c r="B21" s="1">
        <v>555198</v>
      </c>
      <c r="C21" s="2">
        <v>45418</v>
      </c>
      <c r="D21" s="3">
        <v>45418</v>
      </c>
      <c r="E21" s="1" t="s">
        <v>51</v>
      </c>
      <c r="F21" s="4">
        <v>0.21944444444444444</v>
      </c>
      <c r="G21" s="312">
        <v>9.32</v>
      </c>
      <c r="H21" s="107">
        <v>22100</v>
      </c>
      <c r="I21" s="107">
        <v>12000</v>
      </c>
      <c r="M21" s="138" t="s">
        <v>437</v>
      </c>
      <c r="N21" s="313">
        <f>SUM(N9:N20)</f>
        <v>237.03000000000003</v>
      </c>
      <c r="O21" s="314">
        <f>SUM(O9:O20)</f>
        <v>8082723</v>
      </c>
    </row>
    <row r="22" spans="1:15" x14ac:dyDescent="0.25">
      <c r="A22" t="s">
        <v>9</v>
      </c>
      <c r="B22" s="1">
        <v>556722</v>
      </c>
      <c r="C22" s="2">
        <v>45424</v>
      </c>
      <c r="D22" s="3">
        <v>45424</v>
      </c>
      <c r="E22" s="1" t="s">
        <v>347</v>
      </c>
      <c r="F22" s="4">
        <v>0.46875</v>
      </c>
      <c r="G22" s="312">
        <v>10.48</v>
      </c>
      <c r="H22" s="107">
        <v>22100</v>
      </c>
      <c r="I22" s="6">
        <v>12000</v>
      </c>
    </row>
    <row r="23" spans="1:15" x14ac:dyDescent="0.25">
      <c r="A23" t="s">
        <v>9</v>
      </c>
      <c r="B23" s="1">
        <v>557658</v>
      </c>
      <c r="C23" s="2">
        <v>45428</v>
      </c>
      <c r="D23" s="3">
        <v>45428</v>
      </c>
      <c r="E23" s="1" t="s">
        <v>29</v>
      </c>
      <c r="F23" s="4" t="s">
        <v>351</v>
      </c>
      <c r="G23" s="312">
        <v>0.95</v>
      </c>
      <c r="H23" s="107">
        <v>22100</v>
      </c>
      <c r="I23" s="6">
        <v>12000</v>
      </c>
    </row>
    <row r="24" spans="1:15" x14ac:dyDescent="0.25">
      <c r="A24" t="s">
        <v>9</v>
      </c>
      <c r="B24" s="1">
        <v>558475</v>
      </c>
      <c r="C24" s="2">
        <v>45432</v>
      </c>
      <c r="D24" s="3">
        <v>45432</v>
      </c>
      <c r="E24" s="1" t="s">
        <v>10</v>
      </c>
      <c r="F24" s="4" t="s">
        <v>306</v>
      </c>
      <c r="G24" s="312">
        <v>9.9</v>
      </c>
      <c r="H24" s="107">
        <v>22100</v>
      </c>
      <c r="I24" s="6">
        <v>12000</v>
      </c>
    </row>
    <row r="25" spans="1:15" x14ac:dyDescent="0.25">
      <c r="A25" t="s">
        <v>9</v>
      </c>
      <c r="B25" s="1">
        <v>559803</v>
      </c>
      <c r="C25" s="2">
        <v>45439</v>
      </c>
      <c r="D25" s="3">
        <v>45439</v>
      </c>
      <c r="E25" s="1" t="s">
        <v>51</v>
      </c>
      <c r="F25" s="4">
        <v>0.20555555555555555</v>
      </c>
      <c r="G25" s="312">
        <v>4.62</v>
      </c>
      <c r="H25" s="107">
        <v>22100</v>
      </c>
      <c r="I25" s="6">
        <v>12000</v>
      </c>
    </row>
    <row r="26" spans="1:15" x14ac:dyDescent="0.25">
      <c r="A26" t="s">
        <v>9</v>
      </c>
      <c r="B26" s="1">
        <v>561569</v>
      </c>
      <c r="C26" s="2">
        <v>45446</v>
      </c>
      <c r="D26" s="3">
        <v>45446</v>
      </c>
      <c r="E26" s="1" t="s">
        <v>51</v>
      </c>
      <c r="F26" s="4">
        <v>0.99097222222222225</v>
      </c>
      <c r="G26" s="312">
        <v>9.8699999999999992</v>
      </c>
      <c r="H26" s="107">
        <v>22100</v>
      </c>
      <c r="I26" s="6">
        <v>12000</v>
      </c>
    </row>
    <row r="27" spans="1:15" x14ac:dyDescent="0.25">
      <c r="A27" t="s">
        <v>9</v>
      </c>
      <c r="B27" s="1">
        <v>562823</v>
      </c>
      <c r="C27" s="2">
        <v>45453</v>
      </c>
      <c r="D27" s="3">
        <v>45453</v>
      </c>
      <c r="E27" s="1" t="s">
        <v>10</v>
      </c>
      <c r="F27" s="4">
        <v>0.20833333333333334</v>
      </c>
      <c r="G27" s="312">
        <v>11.76</v>
      </c>
      <c r="H27" s="107">
        <v>22100</v>
      </c>
      <c r="I27" s="107">
        <v>12000</v>
      </c>
    </row>
    <row r="28" spans="1:15" x14ac:dyDescent="0.25">
      <c r="A28" s="56" t="s">
        <v>9</v>
      </c>
      <c r="B28" s="57">
        <v>563487</v>
      </c>
      <c r="C28" s="58">
        <v>45455</v>
      </c>
      <c r="D28" s="57" t="s">
        <v>473</v>
      </c>
      <c r="E28" s="57" t="s">
        <v>417</v>
      </c>
      <c r="F28" s="59">
        <v>0.5625</v>
      </c>
      <c r="G28" s="312">
        <v>1.42</v>
      </c>
      <c r="H28" s="107">
        <v>22100</v>
      </c>
      <c r="I28" s="6">
        <v>12000</v>
      </c>
    </row>
    <row r="29" spans="1:15" x14ac:dyDescent="0.25">
      <c r="A29" s="56" t="s">
        <v>9</v>
      </c>
      <c r="B29" s="57">
        <v>564375</v>
      </c>
      <c r="C29" s="58">
        <v>45460</v>
      </c>
      <c r="D29" s="57" t="s">
        <v>477</v>
      </c>
      <c r="E29" s="57" t="s">
        <v>10</v>
      </c>
      <c r="F29" s="59">
        <v>0.20833333333333334</v>
      </c>
      <c r="G29" s="312">
        <v>9.74</v>
      </c>
      <c r="H29" s="107">
        <v>22100</v>
      </c>
      <c r="I29" s="6">
        <v>12000</v>
      </c>
    </row>
    <row r="30" spans="1:15" x14ac:dyDescent="0.25">
      <c r="A30" s="56" t="s">
        <v>9</v>
      </c>
      <c r="B30" s="57">
        <v>564681</v>
      </c>
      <c r="C30" s="58">
        <v>45461</v>
      </c>
      <c r="D30" s="57" t="s">
        <v>468</v>
      </c>
      <c r="E30" s="57" t="s">
        <v>417</v>
      </c>
      <c r="F30" s="59">
        <v>0.45069444444444445</v>
      </c>
      <c r="G30" s="312">
        <v>1.22</v>
      </c>
      <c r="H30" s="107">
        <v>22100</v>
      </c>
      <c r="I30" s="6">
        <v>12000</v>
      </c>
    </row>
    <row r="31" spans="1:15" x14ac:dyDescent="0.25">
      <c r="A31" s="56" t="s">
        <v>9</v>
      </c>
      <c r="B31" s="57">
        <v>565812</v>
      </c>
      <c r="C31" s="58">
        <v>45467</v>
      </c>
      <c r="D31" s="57" t="s">
        <v>477</v>
      </c>
      <c r="E31" s="57" t="s">
        <v>10</v>
      </c>
      <c r="F31" s="59">
        <v>0.20833333333333334</v>
      </c>
      <c r="G31" s="312">
        <v>10.34</v>
      </c>
      <c r="H31" s="107">
        <v>22100</v>
      </c>
      <c r="I31" s="6">
        <v>12000</v>
      </c>
    </row>
    <row r="32" spans="1:15" x14ac:dyDescent="0.25">
      <c r="A32" t="s">
        <v>9</v>
      </c>
      <c r="B32" s="1">
        <v>566215</v>
      </c>
      <c r="C32" s="2">
        <v>45468</v>
      </c>
      <c r="D32" s="3">
        <v>45468</v>
      </c>
      <c r="E32" s="1" t="s">
        <v>176</v>
      </c>
      <c r="F32" s="4">
        <v>0.52222222222222225</v>
      </c>
      <c r="G32" s="312">
        <v>0.72</v>
      </c>
      <c r="H32" s="107">
        <v>22100</v>
      </c>
      <c r="I32" s="107">
        <v>12000</v>
      </c>
    </row>
  </sheetData>
  <conditionalFormatting sqref="A2:A18 H19:I21 H22:H26 H28:H31">
    <cfRule type="cellIs" dxfId="27" priority="17" operator="equal">
      <formula>$A$15483</formula>
    </cfRule>
    <cfRule type="cellIs" dxfId="26" priority="18" operator="equal">
      <formula>$A$15390</formula>
    </cfRule>
  </conditionalFormatting>
  <conditionalFormatting sqref="A21:A26">
    <cfRule type="cellIs" dxfId="25" priority="19" operator="equal">
      <formula>$A$15348</formula>
    </cfRule>
    <cfRule type="cellIs" dxfId="24" priority="20" operator="equal">
      <formula>$A$15327</formula>
    </cfRule>
    <cfRule type="cellIs" dxfId="23" priority="21" operator="equal">
      <formula>#REF!</formula>
    </cfRule>
    <cfRule type="cellIs" dxfId="22" priority="22" operator="equal">
      <formula>#REF!</formula>
    </cfRule>
  </conditionalFormatting>
  <conditionalFormatting sqref="A27">
    <cfRule type="cellIs" dxfId="21" priority="1" operator="equal">
      <formula>$A$15218</formula>
    </cfRule>
    <cfRule type="cellIs" dxfId="20" priority="2" operator="equal">
      <formula>$A$15343</formula>
    </cfRule>
    <cfRule type="cellIs" dxfId="19" priority="3" operator="equal">
      <formula>$A$15322</formula>
    </cfRule>
    <cfRule type="cellIs" dxfId="18" priority="4" operator="equal">
      <formula>#REF!</formula>
    </cfRule>
    <cfRule type="cellIs" dxfId="17" priority="5" operator="equal">
      <formula>#REF!</formula>
    </cfRule>
  </conditionalFormatting>
  <conditionalFormatting sqref="A32">
    <cfRule type="cellIs" dxfId="16" priority="8" operator="equal">
      <formula>$A$15219</formula>
    </cfRule>
    <cfRule type="cellIs" dxfId="15" priority="9" operator="equal">
      <formula>$A$15344</formula>
    </cfRule>
    <cfRule type="cellIs" dxfId="14" priority="10" operator="equal">
      <formula>$A$15323</formula>
    </cfRule>
    <cfRule type="cellIs" dxfId="13" priority="11" operator="equal">
      <formula>#REF!</formula>
    </cfRule>
    <cfRule type="cellIs" dxfId="12" priority="12" operator="equal">
      <formula>#REF!</formula>
    </cfRule>
  </conditionalFormatting>
  <conditionalFormatting sqref="A19:F20">
    <cfRule type="cellIs" dxfId="11" priority="27" operator="equal">
      <formula>$A$15483</formula>
    </cfRule>
    <cfRule type="cellIs" dxfId="10" priority="28" operator="equal">
      <formula>$A$15390</formula>
    </cfRule>
  </conditionalFormatting>
  <conditionalFormatting sqref="B21:C21 E21:F21">
    <cfRule type="cellIs" dxfId="9" priority="25" operator="equal">
      <formula>$A$2055</formula>
    </cfRule>
    <cfRule type="cellIs" dxfId="8" priority="26" operator="equal">
      <formula>$A$2055</formula>
    </cfRule>
  </conditionalFormatting>
  <conditionalFormatting sqref="D21:D26">
    <cfRule type="cellIs" dxfId="7" priority="23" operator="equal">
      <formula>$A$15483</formula>
    </cfRule>
    <cfRule type="cellIs" dxfId="6" priority="24" operator="equal">
      <formula>$A$15390</formula>
    </cfRule>
  </conditionalFormatting>
  <conditionalFormatting sqref="D27 H27:I27">
    <cfRule type="cellIs" dxfId="5" priority="6" operator="equal">
      <formula>$A$15478</formula>
    </cfRule>
    <cfRule type="cellIs" dxfId="4" priority="7" operator="equal">
      <formula>$A$15385</formula>
    </cfRule>
  </conditionalFormatting>
  <conditionalFormatting sqref="D32">
    <cfRule type="cellIs" dxfId="3" priority="13" operator="equal">
      <formula>$A$15479</formula>
    </cfRule>
    <cfRule type="cellIs" dxfId="2" priority="14" operator="equal">
      <formula>$A$15386</formula>
    </cfRule>
  </conditionalFormatting>
  <conditionalFormatting sqref="H32:I32">
    <cfRule type="cellIs" dxfId="1" priority="15" operator="equal">
      <formula>$A$15479</formula>
    </cfRule>
    <cfRule type="cellIs" dxfId="0" priority="16" operator="equal">
      <formula>$A$15386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</vt:lpstr>
      <vt:lpstr>Rec Especial</vt:lpstr>
      <vt:lpstr>Cuadro General</vt:lpstr>
      <vt:lpstr>Reporte Vara Blanca</vt:lpstr>
      <vt:lpstr>Cuadro Vara Blanca</vt:lpstr>
      <vt:lpstr>Feria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Porras</dc:creator>
  <cp:lastModifiedBy>Monica Porras</cp:lastModifiedBy>
  <dcterms:created xsi:type="dcterms:W3CDTF">2024-09-26T17:57:16Z</dcterms:created>
  <dcterms:modified xsi:type="dcterms:W3CDTF">2024-09-26T18:32:47Z</dcterms:modified>
</cp:coreProperties>
</file>