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7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4\Presupuesto\Trabajos Varios\Indice de Transparencia\Presupuesto Extraordinarios 2024\"/>
    </mc:Choice>
  </mc:AlternateContent>
  <xr:revisionPtr revIDLastSave="0" documentId="13_ncr:9_{519573B5-DE9D-4CB3-95B8-234C4FE848EC}" xr6:coauthVersionLast="47" xr6:coauthVersionMax="47" xr10:uidLastSave="{00000000-0000-0000-0000-000000000000}"/>
  <bookViews>
    <workbookView xWindow="-21720" yWindow="1305" windowWidth="21840" windowHeight="13140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Egresos!$A$6:$B$105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25" i="7" l="1"/>
  <c r="C23" i="7" s="1"/>
  <c r="C111" i="5"/>
  <c r="C59" i="5"/>
  <c r="C19" i="5"/>
  <c r="C22" i="7" l="1"/>
  <c r="C36" i="7" s="1"/>
  <c r="C9" i="7" l="1"/>
  <c r="C8" i="7" s="1"/>
  <c r="C43" i="5"/>
  <c r="C80" i="5"/>
  <c r="C74" i="5"/>
  <c r="C63" i="5"/>
  <c r="C39" i="5"/>
  <c r="C88" i="5"/>
  <c r="C83" i="5"/>
  <c r="C71" i="5"/>
  <c r="C54" i="5" l="1"/>
  <c r="C104" i="5" l="1"/>
  <c r="C96" i="5"/>
  <c r="C93" i="5"/>
  <c r="C77" i="5"/>
  <c r="C48" i="5"/>
  <c r="C36" i="5"/>
  <c r="C27" i="5"/>
  <c r="C24" i="5"/>
  <c r="C112" i="5" l="1"/>
</calcChain>
</file>

<file path=xl/sharedStrings.xml><?xml version="1.0" encoding="utf-8"?>
<sst xmlns="http://purl.oclc.org/ooxml/spreadsheetml/main" count="232" uniqueCount="206">
  <si>
    <t>Publicidad y propaganda</t>
  </si>
  <si>
    <t>Otros servicios de gestión y apoyo</t>
  </si>
  <si>
    <t>Actividades de capacitación</t>
  </si>
  <si>
    <t>Bienes intangibles</t>
  </si>
  <si>
    <t>Materiales y productos metálicos</t>
  </si>
  <si>
    <t>Equipo y mobiliario de oficina</t>
  </si>
  <si>
    <t>Mantenimiento de edificios y locales</t>
  </si>
  <si>
    <t>CTA. PRESUPUESTO</t>
  </si>
  <si>
    <t>DETALLE DE CUENTA</t>
  </si>
  <si>
    <t>Servicios de ingeniería</t>
  </si>
  <si>
    <t>Transferencias corrientes a Órganos Desconcentrados</t>
  </si>
  <si>
    <t>5.02.23.23.5.01.03</t>
  </si>
  <si>
    <t>Equipo de comunicación</t>
  </si>
  <si>
    <t xml:space="preserve">Información </t>
  </si>
  <si>
    <t>REGISTRO DE DEUDA FONDOS Y APORTES</t>
  </si>
  <si>
    <t>Transferencias corrientes al Gobierno Central</t>
  </si>
  <si>
    <t>Transferencias corrientes a Gobiernos Locales</t>
  </si>
  <si>
    <t>ASEO DE VIAS</t>
  </si>
  <si>
    <t xml:space="preserve">RECOLECCIÓN DE BASURA </t>
  </si>
  <si>
    <t>5.02.02.02.1.04.06</t>
  </si>
  <si>
    <t>5.02.02.02.1.04.99</t>
  </si>
  <si>
    <t>CAMINOS Y CALLES</t>
  </si>
  <si>
    <t>PARQUES Y OBRAS Y ORNATOS</t>
  </si>
  <si>
    <t xml:space="preserve">MERCADOS PLAZAS Y FERIAS </t>
  </si>
  <si>
    <t>5.02.10.10.1.07.01</t>
  </si>
  <si>
    <t>SEGURIDAD Y VIGILANCIA</t>
  </si>
  <si>
    <t xml:space="preserve">ATENCION DE EMERGENCIAS </t>
  </si>
  <si>
    <t>5.02.05.05.1.04.06</t>
  </si>
  <si>
    <t>5.02.05.05.1.04.99</t>
  </si>
  <si>
    <t>DIRECCION TECNICA DE ESTUDIOS</t>
  </si>
  <si>
    <t>5.03.06.01.1.04.03</t>
  </si>
  <si>
    <t>5.03.06.02.5.02.99</t>
  </si>
  <si>
    <t>Otros Fondos e Inversiones</t>
  </si>
  <si>
    <t>5.01.04.04.6.01.01</t>
  </si>
  <si>
    <t>5.01.04.04.6.01.02</t>
  </si>
  <si>
    <t>5.01.04.04.6.01.04</t>
  </si>
  <si>
    <t>1.07.01</t>
  </si>
  <si>
    <t>1.08.04</t>
  </si>
  <si>
    <t>Mantenimiento y reparación de  maquinaria y equipo de producción</t>
  </si>
  <si>
    <t>1.08.08</t>
  </si>
  <si>
    <t>Mantenimiento y reparación de equipo de cómputo y sistemas de información</t>
  </si>
  <si>
    <t>5.01.04</t>
  </si>
  <si>
    <t>Total  Mercados, Plazas y Ferias</t>
  </si>
  <si>
    <t>Total  Servicios Sociales y Complementarios</t>
  </si>
  <si>
    <t>Total  Seguridad y Vigilancia</t>
  </si>
  <si>
    <t>Total  Atenciòn de Emergencias</t>
  </si>
  <si>
    <t>Total  Dirección Técnica</t>
  </si>
  <si>
    <t>Edificios</t>
  </si>
  <si>
    <t>Total  de Edificios</t>
  </si>
  <si>
    <t>Vìas de Comunicaciòn</t>
  </si>
  <si>
    <t>Total  de Vìas de comunicaciòn</t>
  </si>
  <si>
    <t>Otras construcciones, adiciones y mejoras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</si>
  <si>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</si>
  <si>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</si>
  <si>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</si>
  <si>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</si>
  <si>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</si>
  <si>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</si>
  <si>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</si>
  <si>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</si>
  <si>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</si>
  <si>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1.4.0.0.00.00.0.0.000</t>
  </si>
  <si>
    <t>TRANSFERENCIAS CORRIENTES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</si>
  <si>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</si>
  <si>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</si>
  <si>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</si>
  <si>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</si>
  <si>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</si>
  <si>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</si>
  <si>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</si>
  <si>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</si>
  <si>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</si>
  <si>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>3.3.2.0.00.00.0.0.000</t>
  </si>
  <si>
    <t>Superávit Específico</t>
  </si>
  <si>
    <t>3.3.2.0.00.00.0.0.001</t>
  </si>
  <si>
    <t>Fondo Servicio de Mercado</t>
  </si>
  <si>
    <t>5.99.03</t>
  </si>
  <si>
    <t>SERVICIOS SOCIALES COMPLEMENTARIOS</t>
  </si>
  <si>
    <t>TOTAL EJECUTADO</t>
  </si>
  <si>
    <t>ADMINISTRACIÓN GENERAL</t>
  </si>
  <si>
    <t xml:space="preserve">PRESUPUESTO EXTRAORDINARIO </t>
  </si>
  <si>
    <t>Utiles y materiales de limpieza</t>
  </si>
  <si>
    <t>5.02.05.05.1.03.02</t>
  </si>
  <si>
    <t>Instalaciones</t>
  </si>
  <si>
    <t>Total  Instalaciones</t>
  </si>
  <si>
    <t>5.03.06.18.5.02.99</t>
  </si>
  <si>
    <t>5.03.06.19.5.02.99</t>
  </si>
  <si>
    <t>5.03.06.20.5.02.99</t>
  </si>
  <si>
    <t>5.03.06.21.5.02.99</t>
  </si>
  <si>
    <t>1.04.01</t>
  </si>
  <si>
    <t>Servicios en ciencias de la salud</t>
  </si>
  <si>
    <t>1.08.07</t>
  </si>
  <si>
    <t>Mantenimiento y reparación de equipo y mobiliario de oficina.</t>
  </si>
  <si>
    <t>Servicios generales</t>
  </si>
  <si>
    <t>Mantenimiento y reparación de equipo de comunicación</t>
  </si>
  <si>
    <t>CEMENTERIO</t>
  </si>
  <si>
    <t>5.02.07.07.1.08.01</t>
  </si>
  <si>
    <t>5.02.07.07.1.08.06</t>
  </si>
  <si>
    <t>5.03.01.05.5.02.01</t>
  </si>
  <si>
    <t>5.03.01.06.5.02.01</t>
  </si>
  <si>
    <t>Sustitución de cubierta de techo del anfiteatro del Centro Cultural Omar Dengo</t>
  </si>
  <si>
    <t>1.03.07</t>
  </si>
  <si>
    <t>6.03.01</t>
  </si>
  <si>
    <t>Prestaciones legales</t>
  </si>
  <si>
    <t>5.02.01.01.2.99.05</t>
  </si>
  <si>
    <t>5.02.02.02.1.03.01</t>
  </si>
  <si>
    <t>5.02.02.02.1.03.02</t>
  </si>
  <si>
    <t>5.02.02.02.1.07.01</t>
  </si>
  <si>
    <t>5.02.02.02.2.03.03</t>
  </si>
  <si>
    <t>Madera y sus derivados</t>
  </si>
  <si>
    <t>5.02.02.02.5.99.03</t>
  </si>
  <si>
    <t>5.02.03.03.2.03.01</t>
  </si>
  <si>
    <t>01-2024</t>
  </si>
  <si>
    <t>5.02.04.04.1.08.01</t>
  </si>
  <si>
    <t>5.02.04.04.1.08.06</t>
  </si>
  <si>
    <t>Servicios médicos y de laboratorio</t>
  </si>
  <si>
    <t>5.02.07.07.1.04.01</t>
  </si>
  <si>
    <t>5.02.11.11.1.03.06</t>
  </si>
  <si>
    <t>Comisiones y gastos por servicios financieros y comerciales</t>
  </si>
  <si>
    <t xml:space="preserve">Total  Administración General </t>
  </si>
  <si>
    <t>Total Aseo de Vías</t>
  </si>
  <si>
    <t>Total Recolección de Basura</t>
  </si>
  <si>
    <t>Total Cementerio</t>
  </si>
  <si>
    <t>Total Caminos y Calles</t>
  </si>
  <si>
    <t>Total Parques y Obras y Ornatos</t>
  </si>
  <si>
    <t>Total Estacionamiento Autorizado</t>
  </si>
  <si>
    <t>5.02.23.23.1.04.01</t>
  </si>
  <si>
    <t>5.02.25.23.1.07.01</t>
  </si>
  <si>
    <t xml:space="preserve">Mantenimiento y reparación de equipo de transporte </t>
  </si>
  <si>
    <t>5.02.25.23.1.08.05</t>
  </si>
  <si>
    <t>5.02.23.23.1.08.06</t>
  </si>
  <si>
    <t>Maquinaria y equipo diverso</t>
  </si>
  <si>
    <t>5.02.25.23.5.01.99</t>
  </si>
  <si>
    <t>5.02.28.28.1.04.03</t>
  </si>
  <si>
    <t>Total  Incumplimiento de Deberes de los Contribuyentes</t>
  </si>
  <si>
    <t>Remodelación del Comedor Institucional</t>
  </si>
  <si>
    <t>5.03.01.04.5.02.01</t>
  </si>
  <si>
    <t>Mejoras Edificio Anexo Fortín</t>
  </si>
  <si>
    <t>Construcción del Puente Pirro en Ruta No. 3</t>
  </si>
  <si>
    <t>5.03.02.10.5.02.02</t>
  </si>
  <si>
    <t xml:space="preserve">Reajuste de Precios Construcción de aceras y elementos de drenaje pluvial </t>
  </si>
  <si>
    <t>5.03.02.11.5.02.02</t>
  </si>
  <si>
    <t xml:space="preserve">Reajuste de precios proyecto Compra e Instalación de Tubería para Alcantarillado Pluvial de Distintos Tamaños </t>
  </si>
  <si>
    <t>5.03.02.12.5.02.02</t>
  </si>
  <si>
    <t>Construcción alcantarillado pluvial OVSICORI-UNA-Jardines Universitarios (OC64941-Compromiso 2022-2024)</t>
  </si>
  <si>
    <t>5.03.05.01.5.02.07</t>
  </si>
  <si>
    <t>Remodelación de Canchas en Varios Distritos del Cantón de Heredia</t>
  </si>
  <si>
    <t>Construcción del cementerio de Varablanca</t>
  </si>
  <si>
    <t>5.03.06.11.5.02.99</t>
  </si>
  <si>
    <t>Mejoras en Salón Comunal IMAS de Ulloa</t>
  </si>
  <si>
    <t>Construcción de muro, tapias y sistema pluvial en Urb. La Granada</t>
  </si>
  <si>
    <t>Construcción de II y III etapa muro de contención Cubujuqui (pago reclamo administrativo)</t>
  </si>
  <si>
    <t>Reajuste de precios suministro e instalación de juegos infantiles</t>
  </si>
  <si>
    <t>Equipo sanitario, de laboratorio e investigación</t>
  </si>
  <si>
    <t>Edificios preexistentes</t>
  </si>
  <si>
    <t>Terrenos</t>
  </si>
  <si>
    <t>Total Otros Fondos e Inversiones</t>
  </si>
  <si>
    <t>INCUMPLIMIENTO DE DEBERES DE LOS CONTRIBUYENTES</t>
  </si>
  <si>
    <t xml:space="preserve">EDUCATIVOS Y DEPORTIVOS 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</si>
  <si>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</si>
  <si>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</si>
  <si>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</si>
  <si>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</si>
  <si>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</si>
  <si>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</si>
  <si>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2.4.0.0.00.00.0.0.000</t>
  </si>
  <si>
    <t>TRANSFERENCIAS DE CAPITAL</t>
  </si>
  <si>
    <t>2.4.1.0.00.00.0.0.000</t>
  </si>
  <si>
    <t>TRANSFERENCIAS DE CAPITAL DEL SECTOR PUBLICO</t>
  </si>
  <si>
    <t>2.4.1.2.00.00.0.0.000</t>
  </si>
  <si>
    <t>Transferencias de capital de Órganos Desconcentrados</t>
  </si>
  <si>
    <t>2.4.1.2.01.00.0.0.000</t>
  </si>
  <si>
    <t>Consejo Seguridad Vial</t>
  </si>
  <si>
    <t>2.4.1.3.00.00.0.0.000</t>
  </si>
  <si>
    <t>Transferencias de capital de Instituciones Descentralizadas no Empresariales</t>
  </si>
  <si>
    <t>2.4.1.3.01.00.0.0.000</t>
  </si>
  <si>
    <t>IFAM Ley 6909</t>
  </si>
  <si>
    <t>Superávit Libre</t>
  </si>
  <si>
    <t>Junta Administrativa del Registro Nacional</t>
  </si>
  <si>
    <t>Organismo de Normalización Técnica</t>
  </si>
  <si>
    <t>Comité Cantonal de Deportes</t>
  </si>
  <si>
    <t>Aporte al Consejo Nacional de Personas con Discapacidad (CONAPDIS) Ley N°9303</t>
  </si>
  <si>
    <t>10% aporte CONAGEBIO</t>
  </si>
  <si>
    <t>70% aporte Fondo Parques Nacionales</t>
  </si>
  <si>
    <t>Fondo recolección de basura</t>
  </si>
  <si>
    <t>Fondo de Parques y obras de ornato</t>
  </si>
  <si>
    <t>Fondo de Aseo de Vías</t>
  </si>
  <si>
    <t>PRESUPUESTO EXTRAORDINARIO 01-2024</t>
  </si>
  <si>
    <t>Total Educativos y Deportivos</t>
  </si>
  <si>
    <t>Total Registro de Deuda Fondos y Aportes</t>
  </si>
  <si>
    <t>9.02.01</t>
  </si>
  <si>
    <t>Sumas libres sin asignación presupuestaria</t>
  </si>
  <si>
    <t>Servicios de transferencia electrónica de información</t>
  </si>
  <si>
    <t>5.02.07.07.9.02.01</t>
  </si>
  <si>
    <t>5.02.10.10.1.04.01</t>
  </si>
  <si>
    <t>5.02.10.10.9.02.01</t>
  </si>
  <si>
    <t>5.02.11.11.9.02.01</t>
  </si>
  <si>
    <t>5.02.09.11.9.02.01</t>
  </si>
  <si>
    <t>5.03.07.06.5.01.06</t>
  </si>
  <si>
    <t>5.03.07.04.5.03.01</t>
  </si>
  <si>
    <t>5.03.07.04.5.03.02</t>
  </si>
  <si>
    <t>Transferencias de Capital a Otras Entidades Privadas Sin Fines de Lucro.</t>
  </si>
  <si>
    <t>5.03.07.02.7.03.01</t>
  </si>
  <si>
    <t>5.03.07.06.7.03.99</t>
  </si>
  <si>
    <t>Transferencias de capital a Instituciones Descentralizadas no Empresariales</t>
  </si>
  <si>
    <t>ESTACIONAMIENTO AUTORIZADO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</si>
</sst>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.5"/>
      <name val="Calibri"/>
      <family val="2"/>
    </font>
    <font>
      <b/>
      <i/>
      <sz val="11.5"/>
      <name val="Calibri"/>
      <family val="2"/>
    </font>
    <font>
      <b/>
      <i/>
      <u/>
      <sz val="14"/>
      <name val="Cambria"/>
      <family val="1"/>
    </font>
    <font>
      <sz val="14"/>
      <color theme="0"/>
      <name val="Cambria"/>
      <family val="1"/>
    </font>
    <font>
      <b/>
      <sz val="14"/>
      <color theme="0"/>
      <name val="Cambria"/>
      <family val="1"/>
    </font>
    <font>
      <b/>
      <sz val="14"/>
      <name val="Cambria"/>
      <family val="1"/>
    </font>
    <font>
      <b/>
      <sz val="14"/>
      <color theme="1"/>
      <name val="Cambria"/>
      <family val="1"/>
    </font>
    <font>
      <b/>
      <u/>
      <sz val="14"/>
      <color theme="1"/>
      <name val="Cambria"/>
      <family val="1"/>
    </font>
    <font>
      <b/>
      <sz val="11.5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thin">
        <color indexed="64"/>
      </end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1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0" borderId="0" xfId="0" applyNumberFormat="1" applyAlignment="1">
      <alignment vertical="center"/>
    </xf>
    <xf numFmtId="165" fontId="2" fillId="0" borderId="1" xfId="1" applyNumberFormat="1" applyFont="1" applyFill="1" applyBorder="1" applyAlignment="1" applyProtection="1">
      <alignment horizontal="center" vertical="center" wrapText="1"/>
    </xf>
    <xf numFmtId="164" fontId="2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0" fontId="5" fillId="0" borderId="0" xfId="2"/>
    <xf numFmtId="0" fontId="6" fillId="0" borderId="0" xfId="2" applyFont="1" applyAlignment="1">
      <alignment horizontal="center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0" fontId="5" fillId="0" borderId="0" xfId="2" applyAlignment="1">
      <alignment horizontal="center" vertical="center"/>
    </xf>
    <xf numFmtId="4" fontId="10" fillId="0" borderId="0" xfId="2" applyNumberFormat="1" applyFont="1" applyAlignment="1">
      <alignment vertical="center"/>
    </xf>
    <xf numFmtId="4" fontId="5" fillId="0" borderId="0" xfId="2" applyNumberFormat="1"/>
    <xf numFmtId="0" fontId="10" fillId="0" borderId="0" xfId="2" applyFont="1" applyAlignment="1">
      <alignment vertical="center"/>
    </xf>
    <xf numFmtId="4" fontId="5" fillId="0" borderId="0" xfId="2" applyNumberFormat="1" applyAlignment="1">
      <alignment horizontal="center" vertical="center"/>
    </xf>
    <xf numFmtId="4" fontId="11" fillId="0" borderId="0" xfId="3" applyNumberFormat="1"/>
    <xf numFmtId="0" fontId="0" fillId="4" borderId="0" xfId="0" applyFill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4" borderId="0" xfId="0" applyFill="1"/>
    <xf numFmtId="164" fontId="2" fillId="4" borderId="1" xfId="1" applyFont="1" applyFill="1" applyBorder="1" applyAlignment="1" applyProtection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14" fillId="0" borderId="10" xfId="0" applyFont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4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4" fillId="0" borderId="10" xfId="2" applyFont="1" applyBorder="1" applyAlignment="1">
      <alignment horizontal="center" vertical="center" wrapText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4" fillId="0" borderId="1" xfId="2" applyFont="1" applyBorder="1" applyAlignment="1">
      <alignment horizontal="center" vertical="center"/>
    </xf>
    <xf numFmtId="4" fontId="4" fillId="0" borderId="0" xfId="2" applyNumberFormat="1" applyFont="1" applyAlignment="1">
      <alignment horizontal="center" vertical="center"/>
    </xf>
    <xf numFmtId="0" fontId="2" fillId="0" borderId="10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 wrapText="1"/>
    </xf>
    <xf numFmtId="3" fontId="13" fillId="0" borderId="1" xfId="2" applyNumberFormat="1" applyFont="1" applyBorder="1" applyAlignment="1">
      <alignment horizontal="center" vertical="center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3" fontId="13" fillId="0" borderId="1" xfId="0" applyNumberFormat="1" applyFont="1" applyBorder="1" applyAlignment="1" applyProtection="1">
      <alignment horizontal="center" vertical="center"/>
      <protection hidden="1"/>
    </xf>
    <xf numFmtId="0" fontId="15" fillId="7" borderId="10" xfId="2" applyFont="1" applyFill="1" applyBorder="1" applyAlignment="1">
      <alignment horizontal="center" vertical="center" wrapText="1"/>
    </xf>
    <xf numFmtId="0" fontId="15" fillId="7" borderId="1" xfId="2" applyFont="1" applyFill="1" applyBorder="1" applyAlignment="1">
      <alignment horizontal="center" vertical="center" wrapText="1"/>
    </xf>
    <xf numFmtId="3" fontId="15" fillId="7" borderId="1" xfId="2" applyNumberFormat="1" applyFont="1" applyFill="1" applyBorder="1" applyAlignment="1">
      <alignment horizontal="center" vertical="center"/>
    </xf>
    <xf numFmtId="0" fontId="15" fillId="7" borderId="10" xfId="0" applyFont="1" applyFill="1" applyBorder="1" applyAlignment="1" applyProtection="1">
      <alignment horizontal="center" vertical="center" wrapText="1"/>
      <protection hidden="1"/>
    </xf>
    <xf numFmtId="0" fontId="15" fillId="7" borderId="1" xfId="0" applyFont="1" applyFill="1" applyBorder="1" applyAlignment="1" applyProtection="1">
      <alignment horizontal="center" vertical="center" wrapText="1"/>
      <protection hidden="1"/>
    </xf>
    <xf numFmtId="3" fontId="15" fillId="7" borderId="1" xfId="0" applyNumberFormat="1" applyFont="1" applyFill="1" applyBorder="1" applyAlignment="1" applyProtection="1">
      <alignment horizontal="center" vertical="center"/>
      <protection hidden="1"/>
    </xf>
    <xf numFmtId="0" fontId="16" fillId="8" borderId="11" xfId="0" applyFont="1" applyFill="1" applyBorder="1" applyAlignment="1" applyProtection="1">
      <alignment horizontal="center" vertical="center"/>
      <protection hidden="1"/>
    </xf>
    <xf numFmtId="0" fontId="17" fillId="8" borderId="12" xfId="0" applyFont="1" applyFill="1" applyBorder="1" applyAlignment="1" applyProtection="1">
      <alignment horizontal="center" vertical="center" wrapText="1"/>
      <protection hidden="1"/>
    </xf>
    <xf numFmtId="3" fontId="17" fillId="8" borderId="12" xfId="0" applyNumberFormat="1" applyFont="1" applyFill="1" applyBorder="1" applyAlignment="1" applyProtection="1">
      <alignment horizontal="center" vertical="center"/>
      <protection hidden="1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 wrapText="1"/>
    </xf>
    <xf numFmtId="4" fontId="17" fillId="3" borderId="3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center" vertical="center"/>
    </xf>
    <xf numFmtId="4" fontId="20" fillId="4" borderId="1" xfId="0" applyNumberFormat="1" applyFont="1" applyFill="1" applyBorder="1" applyAlignment="1">
      <alignment vertical="center"/>
    </xf>
    <xf numFmtId="0" fontId="21" fillId="5" borderId="4" xfId="0" applyFont="1" applyFill="1" applyBorder="1" applyAlignment="1">
      <alignment horizontal="center" vertical="center"/>
    </xf>
    <xf numFmtId="4" fontId="21" fillId="5" borderId="1" xfId="0" applyNumberFormat="1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4" fontId="21" fillId="5" borderId="15" xfId="0" applyNumberFormat="1" applyFont="1" applyFill="1" applyBorder="1" applyAlignment="1">
      <alignment vertical="center"/>
    </xf>
    <xf numFmtId="0" fontId="21" fillId="5" borderId="5" xfId="0" applyFont="1" applyFill="1" applyBorder="1" applyAlignment="1">
      <alignment horizontal="center" vertical="center"/>
    </xf>
    <xf numFmtId="4" fontId="21" fillId="5" borderId="5" xfId="0" applyNumberFormat="1" applyFont="1" applyFill="1" applyBorder="1" applyAlignment="1">
      <alignment vertical="center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17" fillId="3" borderId="8" xfId="2" applyFont="1" applyFill="1" applyBorder="1" applyAlignment="1">
      <alignment horizontal="center" vertical="center"/>
    </xf>
    <xf numFmtId="0" fontId="17" fillId="3" borderId="9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166" fontId="19" fillId="4" borderId="0" xfId="4" applyNumberFormat="1" applyFont="1" applyFill="1" applyAlignment="1">
      <alignment horizontal="center" vertical="center"/>
    </xf>
    <xf numFmtId="49" fontId="19" fillId="4" borderId="0" xfId="4" applyNumberFormat="1" applyFont="1" applyFill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9" borderId="5" xfId="0" applyFont="1" applyFill="1" applyBorder="1" applyAlignment="1">
      <alignment horizontal="center" vertical="center" wrapText="1"/>
    </xf>
    <xf numFmtId="165" fontId="18" fillId="9" borderId="4" xfId="1" applyNumberFormat="1" applyFont="1" applyFill="1" applyBorder="1" applyAlignment="1" applyProtection="1">
      <alignment horizontal="center" vertical="center" wrapText="1"/>
    </xf>
    <xf numFmtId="165" fontId="18" fillId="9" borderId="5" xfId="1" applyNumberFormat="1" applyFont="1" applyFill="1" applyBorder="1" applyAlignment="1" applyProtection="1">
      <alignment horizontal="center" vertical="center" wrapText="1"/>
    </xf>
    <xf numFmtId="164" fontId="18" fillId="9" borderId="4" xfId="1" applyFont="1" applyFill="1" applyBorder="1" applyAlignment="1" applyProtection="1">
      <alignment horizontal="center" vertical="center" wrapText="1"/>
    </xf>
    <xf numFmtId="164" fontId="18" fillId="9" borderId="5" xfId="1" applyFont="1" applyFill="1" applyBorder="1" applyAlignment="1" applyProtection="1">
      <alignment horizontal="center" vertical="center" wrapText="1"/>
    </xf>
    <xf numFmtId="0" fontId="19" fillId="9" borderId="4" xfId="0" applyFont="1" applyFill="1" applyBorder="1" applyAlignment="1">
      <alignment horizontal="center" vertical="center"/>
    </xf>
    <xf numFmtId="0" fontId="19" fillId="9" borderId="5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/>
    </xf>
    <xf numFmtId="0" fontId="18" fillId="9" borderId="4" xfId="0" applyFont="1" applyFill="1" applyBorder="1" applyAlignment="1">
      <alignment horizontal="center" vertical="center"/>
    </xf>
    <xf numFmtId="0" fontId="18" fillId="9" borderId="5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1</xdr:col>
      <xdr:colOff>2682240</xdr:colOff>
      <xdr:row>0</xdr:row>
      <xdr:rowOff>7620</xdr:rowOff>
    </xdr:from>
    <xdr:to>
      <xdr:col>2</xdr:col>
      <xdr:colOff>285750</xdr:colOff>
      <xdr:row>3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4678680" y="762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0</xdr:col>
      <xdr:colOff>1996440</xdr:colOff>
      <xdr:row>4</xdr:row>
      <xdr:rowOff>20955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C57"/>
  <sheetViews>
    <sheetView showGridLines="0" tabSelected="1" zoomScaleNormal="100" zoomScaleSheetLayoutView="75" workbookViewId="0">
      <pane ySplit="5" topLeftCell="A19" activePane="bottomLeft" state="frozen"/>
      <selection pane="bottomLeft" activeCell="C34" sqref="C34"/>
    </sheetView>
  </sheetViews>
  <sheetFormatPr baseColWidth="10" defaultColWidth="11.44140625" defaultRowHeight="13.2" x14ac:dyDescent="0.25"/>
  <cols>
    <col min="1" max="1" width="29.109375" style="18" customWidth="1"/>
    <col min="2" max="2" width="50.109375" style="18" customWidth="1"/>
    <col min="3" max="3" width="27.109375" style="18" customWidth="1"/>
    <col min="4" max="4" width="11.44140625" style="13"/>
    <col min="5" max="5" width="15.33203125" style="13" bestFit="1" customWidth="1"/>
    <col min="6" max="16384" width="11.44140625" style="13"/>
  </cols>
  <sheetData>
    <row r="1" spans="1:3" ht="17.399999999999999" x14ac:dyDescent="0.25">
      <c r="A1" s="78" t="s">
        <v>52</v>
      </c>
      <c r="B1" s="78"/>
      <c r="C1" s="13"/>
    </row>
    <row r="2" spans="1:3" ht="17.399999999999999" x14ac:dyDescent="0.25">
      <c r="A2" s="78" t="s">
        <v>53</v>
      </c>
      <c r="B2" s="78"/>
      <c r="C2" s="20"/>
    </row>
    <row r="3" spans="1:3" ht="17.399999999999999" x14ac:dyDescent="0.25">
      <c r="A3" s="78" t="s">
        <v>187</v>
      </c>
      <c r="B3" s="78"/>
      <c r="C3" s="13"/>
    </row>
    <row r="4" spans="1:3" ht="18" customHeight="1" x14ac:dyDescent="0.25">
      <c r="A4" s="78" t="s">
        <v>54</v>
      </c>
      <c r="B4" s="78"/>
      <c r="C4" s="13"/>
    </row>
    <row r="5" spans="1:3" ht="18" customHeight="1" thickBot="1" x14ac:dyDescent="0.3">
      <c r="A5" s="14"/>
      <c r="B5" s="14"/>
      <c r="C5" s="14"/>
    </row>
    <row r="6" spans="1:3" ht="22.5" customHeight="1" x14ac:dyDescent="0.25">
      <c r="A6" s="76" t="s">
        <v>55</v>
      </c>
      <c r="B6" s="76" t="s">
        <v>56</v>
      </c>
      <c r="C6" s="76" t="s">
        <v>57</v>
      </c>
    </row>
    <row r="7" spans="1:3" ht="35.25" customHeight="1" thickBot="1" x14ac:dyDescent="0.3">
      <c r="A7" s="77"/>
      <c r="B7" s="77"/>
      <c r="C7" s="77"/>
    </row>
    <row r="8" spans="1:3" s="15" customFormat="1" ht="24.9" customHeight="1" x14ac:dyDescent="0.25">
      <c r="A8" s="52" t="s">
        <v>59</v>
      </c>
      <c r="B8" s="53" t="s">
        <v>60</v>
      </c>
      <c r="C8" s="54">
        <f>C9</f>
        <v>0</v>
      </c>
    </row>
    <row r="9" spans="1:3" ht="18.75" customHeight="1" x14ac:dyDescent="0.25">
      <c r="A9" s="31" t="s">
        <v>61</v>
      </c>
      <c r="B9" s="32" t="s">
        <v>62</v>
      </c>
      <c r="C9" s="49">
        <f>C10</f>
        <v>0</v>
      </c>
    </row>
    <row r="10" spans="1:3" s="16" customFormat="1" ht="30" x14ac:dyDescent="0.25">
      <c r="A10" s="50" t="s">
        <v>159</v>
      </c>
      <c r="B10" s="33" t="s">
        <v>160</v>
      </c>
      <c r="C10" s="51">
        <v>0</v>
      </c>
    </row>
    <row r="11" spans="1:3" s="16" customFormat="1" ht="14.4" x14ac:dyDescent="0.25">
      <c r="A11" s="34" t="s">
        <v>161</v>
      </c>
      <c r="B11" s="39" t="s">
        <v>162</v>
      </c>
      <c r="C11" s="42">
        <v>0</v>
      </c>
    </row>
    <row r="12" spans="1:3" s="16" customFormat="1" ht="30.75" customHeight="1" x14ac:dyDescent="0.25">
      <c r="A12" s="55" t="s">
        <v>163</v>
      </c>
      <c r="B12" s="56" t="s">
        <v>164</v>
      </c>
      <c r="C12" s="57">
        <v>3000000</v>
      </c>
    </row>
    <row r="13" spans="1:3" s="16" customFormat="1" ht="24" hidden="1" customHeight="1" x14ac:dyDescent="0.25">
      <c r="A13" s="41" t="s">
        <v>65</v>
      </c>
      <c r="B13" s="43" t="s">
        <v>66</v>
      </c>
      <c r="C13" s="44">
        <v>0</v>
      </c>
    </row>
    <row r="14" spans="1:3" s="16" customFormat="1" ht="24" hidden="1" customHeight="1" x14ac:dyDescent="0.25">
      <c r="A14" s="45" t="s">
        <v>65</v>
      </c>
      <c r="B14" s="46" t="s">
        <v>67</v>
      </c>
      <c r="C14" s="47">
        <v>0</v>
      </c>
    </row>
    <row r="15" spans="1:3" s="16" customFormat="1" ht="32.25" hidden="1" customHeight="1" x14ac:dyDescent="0.25">
      <c r="A15" s="45" t="s">
        <v>65</v>
      </c>
      <c r="B15" s="46" t="s">
        <v>68</v>
      </c>
      <c r="C15" s="47">
        <v>0</v>
      </c>
    </row>
    <row r="16" spans="1:3" ht="24" customHeight="1" x14ac:dyDescent="0.25">
      <c r="A16" s="50" t="s">
        <v>165</v>
      </c>
      <c r="B16" s="33" t="s">
        <v>166</v>
      </c>
      <c r="C16" s="51">
        <v>0</v>
      </c>
    </row>
    <row r="17" spans="1:3" ht="15" x14ac:dyDescent="0.25">
      <c r="A17" s="50" t="s">
        <v>167</v>
      </c>
      <c r="B17" s="33" t="s">
        <v>168</v>
      </c>
      <c r="C17" s="51">
        <v>0</v>
      </c>
    </row>
    <row r="18" spans="1:3" ht="15" x14ac:dyDescent="0.25">
      <c r="A18" s="50" t="s">
        <v>169</v>
      </c>
      <c r="B18" s="33" t="s">
        <v>170</v>
      </c>
      <c r="C18" s="51">
        <v>3000000</v>
      </c>
    </row>
    <row r="19" spans="1:3" ht="14.4" x14ac:dyDescent="0.25">
      <c r="A19" s="34" t="s">
        <v>171</v>
      </c>
      <c r="B19" s="39" t="s">
        <v>172</v>
      </c>
      <c r="C19" s="42">
        <v>3000000</v>
      </c>
    </row>
    <row r="20" spans="1:3" ht="30" x14ac:dyDescent="0.25">
      <c r="A20" s="50" t="s">
        <v>173</v>
      </c>
      <c r="B20" s="33" t="s">
        <v>174</v>
      </c>
      <c r="C20" s="51">
        <v>0</v>
      </c>
    </row>
    <row r="21" spans="1:3" ht="14.4" x14ac:dyDescent="0.25">
      <c r="A21" s="34" t="s">
        <v>175</v>
      </c>
      <c r="B21" s="39" t="s">
        <v>176</v>
      </c>
      <c r="C21" s="42">
        <v>0</v>
      </c>
    </row>
    <row r="22" spans="1:3" ht="17.399999999999999" x14ac:dyDescent="0.25">
      <c r="A22" s="55" t="s">
        <v>63</v>
      </c>
      <c r="B22" s="56" t="s">
        <v>64</v>
      </c>
      <c r="C22" s="57">
        <f>C23</f>
        <v>3390979583</v>
      </c>
    </row>
    <row r="23" spans="1:3" ht="15" x14ac:dyDescent="0.25">
      <c r="A23" s="35" t="s">
        <v>69</v>
      </c>
      <c r="B23" s="33" t="s">
        <v>70</v>
      </c>
      <c r="C23" s="36">
        <f>C24+C25+C32+C33+C34</f>
        <v>3390979583</v>
      </c>
    </row>
    <row r="24" spans="1:3" ht="15" x14ac:dyDescent="0.25">
      <c r="A24" s="50" t="s">
        <v>71</v>
      </c>
      <c r="B24" s="33" t="s">
        <v>177</v>
      </c>
      <c r="C24" s="36">
        <v>3127264795</v>
      </c>
    </row>
    <row r="25" spans="1:3" ht="15" x14ac:dyDescent="0.25">
      <c r="A25" s="74" t="s">
        <v>72</v>
      </c>
      <c r="B25" s="33" t="s">
        <v>73</v>
      </c>
      <c r="C25" s="36">
        <f>C26+C27+C28+C29+C30+C31</f>
        <v>92407994</v>
      </c>
    </row>
    <row r="26" spans="1:3" ht="14.4" x14ac:dyDescent="0.25">
      <c r="A26" s="75"/>
      <c r="B26" s="37" t="s">
        <v>178</v>
      </c>
      <c r="C26" s="38">
        <v>19147289</v>
      </c>
    </row>
    <row r="27" spans="1:3" ht="14.4" x14ac:dyDescent="0.25">
      <c r="A27" s="75"/>
      <c r="B27" s="39" t="s">
        <v>179</v>
      </c>
      <c r="C27" s="38">
        <v>9573645</v>
      </c>
    </row>
    <row r="28" spans="1:3" ht="14.4" x14ac:dyDescent="0.25">
      <c r="A28" s="75"/>
      <c r="B28" s="39" t="s">
        <v>180</v>
      </c>
      <c r="C28" s="38">
        <v>50072727</v>
      </c>
    </row>
    <row r="29" spans="1:3" ht="28.8" x14ac:dyDescent="0.25">
      <c r="A29" s="75"/>
      <c r="B29" s="39" t="s">
        <v>181</v>
      </c>
      <c r="C29" s="38">
        <v>8345455</v>
      </c>
    </row>
    <row r="30" spans="1:3" ht="14.4" x14ac:dyDescent="0.25">
      <c r="A30" s="75"/>
      <c r="B30" s="39" t="s">
        <v>182</v>
      </c>
      <c r="C30" s="38">
        <v>721764</v>
      </c>
    </row>
    <row r="31" spans="1:3" ht="14.4" x14ac:dyDescent="0.25">
      <c r="A31" s="75"/>
      <c r="B31" s="39" t="s">
        <v>183</v>
      </c>
      <c r="C31" s="38">
        <v>4547114</v>
      </c>
    </row>
    <row r="32" spans="1:3" ht="14.4" x14ac:dyDescent="0.25">
      <c r="A32" s="75"/>
      <c r="B32" s="40" t="s">
        <v>184</v>
      </c>
      <c r="C32" s="38">
        <v>139197181</v>
      </c>
    </row>
    <row r="33" spans="1:3" ht="14.4" x14ac:dyDescent="0.25">
      <c r="A33" s="75"/>
      <c r="B33" s="39" t="s">
        <v>185</v>
      </c>
      <c r="C33" s="38">
        <v>30640713</v>
      </c>
    </row>
    <row r="34" spans="1:3" ht="14.4" x14ac:dyDescent="0.25">
      <c r="A34" s="75"/>
      <c r="B34" s="39" t="s">
        <v>186</v>
      </c>
      <c r="C34" s="42">
        <v>1468900</v>
      </c>
    </row>
    <row r="35" spans="1:3" ht="15" hidden="1" customHeight="1" x14ac:dyDescent="0.25">
      <c r="A35" s="45" t="s">
        <v>74</v>
      </c>
      <c r="B35" s="48" t="s">
        <v>75</v>
      </c>
      <c r="C35" s="47">
        <v>0</v>
      </c>
    </row>
    <row r="36" spans="1:3" s="17" customFormat="1" ht="18" thickBot="1" x14ac:dyDescent="0.35">
      <c r="A36" s="58"/>
      <c r="B36" s="59" t="s">
        <v>58</v>
      </c>
      <c r="C36" s="60">
        <f>C22++C12</f>
        <v>3393979583</v>
      </c>
    </row>
    <row r="37" spans="1:3" x14ac:dyDescent="0.25">
      <c r="A37" s="13"/>
      <c r="C37" s="19"/>
    </row>
    <row r="38" spans="1:3" x14ac:dyDescent="0.25">
      <c r="A38" s="13"/>
      <c r="C38" s="13"/>
    </row>
    <row r="39" spans="1:3" x14ac:dyDescent="0.25">
      <c r="A39" s="13"/>
      <c r="C39" s="20"/>
    </row>
    <row r="40" spans="1:3" x14ac:dyDescent="0.25">
      <c r="C40" s="21"/>
    </row>
    <row r="41" spans="1:3" ht="14.4" x14ac:dyDescent="0.3">
      <c r="C41" s="23"/>
    </row>
    <row r="42" spans="1:3" ht="14.4" x14ac:dyDescent="0.3">
      <c r="C42" s="23"/>
    </row>
    <row r="43" spans="1:3" x14ac:dyDescent="0.25">
      <c r="C43" s="22"/>
    </row>
    <row r="55" spans="3:3" x14ac:dyDescent="0.25">
      <c r="C55" s="22"/>
    </row>
    <row r="57" spans="3:3" x14ac:dyDescent="0.25">
      <c r="C57" s="22"/>
    </row>
  </sheetData>
  <mergeCells count="8">
    <mergeCell ref="A25:A34"/>
    <mergeCell ref="C6:C7"/>
    <mergeCell ref="A1:B1"/>
    <mergeCell ref="A2:B2"/>
    <mergeCell ref="A3:B3"/>
    <mergeCell ref="A4:B4"/>
    <mergeCell ref="A6:A7"/>
    <mergeCell ref="B6:B7"/>
  </mergeCells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255"/>
  <sheetViews>
    <sheetView workbookViewId="0">
      <pane ySplit="6" topLeftCell="A108" activePane="bottomLeft" state="frozen"/>
      <selection pane="bottomLeft" activeCell="A105" sqref="A105:C105"/>
    </sheetView>
  </sheetViews>
  <sheetFormatPr baseColWidth="10" defaultColWidth="11.44140625" defaultRowHeight="14.4" x14ac:dyDescent="0.3"/>
  <cols>
    <col min="1" max="1" width="30" style="91" bestFit="1" customWidth="1"/>
    <col min="2" max="2" width="66.44140625" style="2" customWidth="1"/>
    <col min="3" max="3" width="22.33203125" style="5" bestFit="1" customWidth="1"/>
    <col min="4" max="4" width="15.88671875" style="12" customWidth="1"/>
    <col min="5" max="5" width="16.109375" style="12" bestFit="1" customWidth="1"/>
    <col min="6" max="38" width="11.44140625" style="12"/>
    <col min="39" max="16384" width="11.44140625" style="1"/>
  </cols>
  <sheetData>
    <row r="1" spans="1:3" s="12" customFormat="1" x14ac:dyDescent="0.3">
      <c r="A1" s="24"/>
      <c r="B1" s="11"/>
      <c r="C1" s="10"/>
    </row>
    <row r="2" spans="1:3" s="26" customFormat="1" ht="22.5" customHeight="1" x14ac:dyDescent="0.3">
      <c r="A2" s="79" t="s">
        <v>52</v>
      </c>
      <c r="B2" s="79"/>
      <c r="C2" s="79"/>
    </row>
    <row r="3" spans="1:3" s="26" customFormat="1" ht="24.75" customHeight="1" x14ac:dyDescent="0.3">
      <c r="A3" s="79" t="s">
        <v>80</v>
      </c>
      <c r="B3" s="79"/>
      <c r="C3" s="79"/>
    </row>
    <row r="4" spans="1:3" s="26" customFormat="1" ht="24.75" customHeight="1" x14ac:dyDescent="0.3">
      <c r="A4" s="80" t="s">
        <v>112</v>
      </c>
      <c r="B4" s="80"/>
      <c r="C4" s="80"/>
    </row>
    <row r="5" spans="1:3" s="12" customFormat="1" x14ac:dyDescent="0.3">
      <c r="A5" s="24"/>
      <c r="B5" s="11"/>
      <c r="C5" s="10"/>
    </row>
    <row r="6" spans="1:3" ht="27" customHeight="1" x14ac:dyDescent="0.3">
      <c r="A6" s="61" t="s">
        <v>7</v>
      </c>
      <c r="B6" s="62" t="s">
        <v>8</v>
      </c>
      <c r="C6" s="63" t="s">
        <v>57</v>
      </c>
    </row>
    <row r="7" spans="1:3" ht="21" customHeight="1" x14ac:dyDescent="0.3">
      <c r="A7" s="64"/>
      <c r="B7" s="92" t="s">
        <v>79</v>
      </c>
      <c r="C7" s="65"/>
    </row>
    <row r="8" spans="1:3" ht="29.25" customHeight="1" x14ac:dyDescent="0.3">
      <c r="A8" s="90" t="s">
        <v>101</v>
      </c>
      <c r="B8" s="4" t="s">
        <v>192</v>
      </c>
      <c r="C8" s="3">
        <v>699999</v>
      </c>
    </row>
    <row r="9" spans="1:3" ht="29.25" customHeight="1" x14ac:dyDescent="0.3">
      <c r="A9" s="90" t="s">
        <v>89</v>
      </c>
      <c r="B9" s="4" t="s">
        <v>115</v>
      </c>
      <c r="C9" s="3">
        <v>825000</v>
      </c>
    </row>
    <row r="10" spans="1:3" ht="29.25" customHeight="1" x14ac:dyDescent="0.3">
      <c r="A10" s="90" t="s">
        <v>91</v>
      </c>
      <c r="B10" s="4" t="s">
        <v>92</v>
      </c>
      <c r="C10" s="3">
        <v>1501658</v>
      </c>
    </row>
    <row r="11" spans="1:3" ht="29.25" customHeight="1" x14ac:dyDescent="0.3">
      <c r="A11" s="90" t="s">
        <v>36</v>
      </c>
      <c r="B11" s="4" t="s">
        <v>2</v>
      </c>
      <c r="C11" s="3">
        <v>13078080</v>
      </c>
    </row>
    <row r="12" spans="1:3" ht="29.25" customHeight="1" x14ac:dyDescent="0.3">
      <c r="A12" s="90" t="s">
        <v>37</v>
      </c>
      <c r="B12" s="4" t="s">
        <v>38</v>
      </c>
      <c r="C12" s="3">
        <v>447066</v>
      </c>
    </row>
    <row r="13" spans="1:3" ht="29.25" customHeight="1" x14ac:dyDescent="0.3">
      <c r="A13" s="90" t="s">
        <v>91</v>
      </c>
      <c r="B13" s="4" t="s">
        <v>92</v>
      </c>
      <c r="C13" s="3">
        <v>309000</v>
      </c>
    </row>
    <row r="14" spans="1:3" ht="29.25" customHeight="1" x14ac:dyDescent="0.3">
      <c r="A14" s="90" t="s">
        <v>39</v>
      </c>
      <c r="B14" s="4" t="s">
        <v>40</v>
      </c>
      <c r="C14" s="3">
        <v>8470456</v>
      </c>
    </row>
    <row r="15" spans="1:3" ht="29.25" customHeight="1" x14ac:dyDescent="0.3">
      <c r="A15" s="90" t="s">
        <v>41</v>
      </c>
      <c r="B15" s="4" t="s">
        <v>5</v>
      </c>
      <c r="C15" s="3">
        <v>4500000</v>
      </c>
    </row>
    <row r="16" spans="1:3" ht="29.25" customHeight="1" x14ac:dyDescent="0.3">
      <c r="A16" s="90" t="s">
        <v>76</v>
      </c>
      <c r="B16" s="4" t="s">
        <v>3</v>
      </c>
      <c r="C16" s="3">
        <v>32069804</v>
      </c>
    </row>
    <row r="17" spans="1:4" ht="29.25" customHeight="1" x14ac:dyDescent="0.3">
      <c r="A17" s="90" t="s">
        <v>102</v>
      </c>
      <c r="B17" s="4" t="s">
        <v>103</v>
      </c>
      <c r="C17" s="3">
        <v>35000000</v>
      </c>
    </row>
    <row r="18" spans="1:4" ht="29.25" customHeight="1" x14ac:dyDescent="0.3">
      <c r="A18" s="90" t="s">
        <v>190</v>
      </c>
      <c r="B18" s="4" t="s">
        <v>191</v>
      </c>
      <c r="C18" s="3">
        <v>65398512</v>
      </c>
    </row>
    <row r="19" spans="1:4" ht="29.25" customHeight="1" x14ac:dyDescent="0.3">
      <c r="A19" s="81" t="s">
        <v>119</v>
      </c>
      <c r="B19" s="82"/>
      <c r="C19" s="68">
        <f>SUM(C8:C18)</f>
        <v>162299575</v>
      </c>
      <c r="D19" s="10"/>
    </row>
    <row r="20" spans="1:4" ht="29.25" customHeight="1" x14ac:dyDescent="0.3">
      <c r="A20" s="93" t="s">
        <v>14</v>
      </c>
      <c r="B20" s="94"/>
      <c r="C20" s="94"/>
    </row>
    <row r="21" spans="1:4" ht="29.25" customHeight="1" x14ac:dyDescent="0.3">
      <c r="A21" s="90" t="s">
        <v>33</v>
      </c>
      <c r="B21" s="6" t="s">
        <v>15</v>
      </c>
      <c r="C21" s="3">
        <v>9573645</v>
      </c>
    </row>
    <row r="22" spans="1:4" ht="29.25" customHeight="1" x14ac:dyDescent="0.3">
      <c r="A22" s="90" t="s">
        <v>34</v>
      </c>
      <c r="B22" s="6" t="s">
        <v>10</v>
      </c>
      <c r="C22" s="3">
        <v>32761622</v>
      </c>
    </row>
    <row r="23" spans="1:4" ht="29.25" customHeight="1" x14ac:dyDescent="0.3">
      <c r="A23" s="90" t="s">
        <v>35</v>
      </c>
      <c r="B23" s="6" t="s">
        <v>16</v>
      </c>
      <c r="C23" s="3">
        <v>50072727</v>
      </c>
    </row>
    <row r="24" spans="1:4" ht="29.25" customHeight="1" x14ac:dyDescent="0.3">
      <c r="A24" s="81" t="s">
        <v>189</v>
      </c>
      <c r="B24" s="82"/>
      <c r="C24" s="68">
        <f>SUM(C21:C23)</f>
        <v>92407994</v>
      </c>
    </row>
    <row r="25" spans="1:4" ht="29.25" customHeight="1" x14ac:dyDescent="0.3">
      <c r="A25" s="93" t="s">
        <v>17</v>
      </c>
      <c r="B25" s="94"/>
      <c r="C25" s="94"/>
    </row>
    <row r="26" spans="1:4" ht="29.25" customHeight="1" x14ac:dyDescent="0.3">
      <c r="A26" s="90" t="s">
        <v>104</v>
      </c>
      <c r="B26" s="7" t="s">
        <v>81</v>
      </c>
      <c r="C26" s="3">
        <v>1468900</v>
      </c>
    </row>
    <row r="27" spans="1:4" ht="29.25" customHeight="1" x14ac:dyDescent="0.3">
      <c r="A27" s="81" t="s">
        <v>120</v>
      </c>
      <c r="B27" s="82"/>
      <c r="C27" s="68">
        <f>SUM(C26:C26)</f>
        <v>1468900</v>
      </c>
    </row>
    <row r="28" spans="1:4" ht="29.25" customHeight="1" x14ac:dyDescent="0.3">
      <c r="A28" s="95" t="s">
        <v>18</v>
      </c>
      <c r="B28" s="96"/>
      <c r="C28" s="96"/>
    </row>
    <row r="29" spans="1:4" ht="29.25" customHeight="1" x14ac:dyDescent="0.3">
      <c r="A29" s="90" t="s">
        <v>105</v>
      </c>
      <c r="B29" s="7" t="s">
        <v>13</v>
      </c>
      <c r="C29" s="3">
        <v>500000</v>
      </c>
    </row>
    <row r="30" spans="1:4" ht="29.25" customHeight="1" x14ac:dyDescent="0.3">
      <c r="A30" s="90" t="s">
        <v>106</v>
      </c>
      <c r="B30" s="7" t="s">
        <v>0</v>
      </c>
      <c r="C30" s="3">
        <v>13505000</v>
      </c>
    </row>
    <row r="31" spans="1:4" ht="29.25" customHeight="1" x14ac:dyDescent="0.3">
      <c r="A31" s="90" t="s">
        <v>19</v>
      </c>
      <c r="B31" s="7" t="s">
        <v>93</v>
      </c>
      <c r="C31" s="3">
        <v>100643448</v>
      </c>
    </row>
    <row r="32" spans="1:4" ht="29.25" customHeight="1" x14ac:dyDescent="0.3">
      <c r="A32" s="90" t="s">
        <v>20</v>
      </c>
      <c r="B32" s="7" t="s">
        <v>1</v>
      </c>
      <c r="C32" s="3">
        <v>16947784</v>
      </c>
    </row>
    <row r="33" spans="1:3" ht="29.25" customHeight="1" x14ac:dyDescent="0.3">
      <c r="A33" s="90" t="s">
        <v>107</v>
      </c>
      <c r="B33" s="7" t="s">
        <v>2</v>
      </c>
      <c r="C33" s="3">
        <v>4655200</v>
      </c>
    </row>
    <row r="34" spans="1:3" ht="29.25" customHeight="1" x14ac:dyDescent="0.3">
      <c r="A34" s="90" t="s">
        <v>108</v>
      </c>
      <c r="B34" s="7" t="s">
        <v>109</v>
      </c>
      <c r="C34" s="3">
        <v>346800</v>
      </c>
    </row>
    <row r="35" spans="1:3" ht="29.25" customHeight="1" x14ac:dyDescent="0.3">
      <c r="A35" s="90" t="s">
        <v>110</v>
      </c>
      <c r="B35" s="7" t="s">
        <v>3</v>
      </c>
      <c r="C35" s="3">
        <v>2598949</v>
      </c>
    </row>
    <row r="36" spans="1:3" ht="29.25" customHeight="1" x14ac:dyDescent="0.3">
      <c r="A36" s="81" t="s">
        <v>121</v>
      </c>
      <c r="B36" s="82"/>
      <c r="C36" s="68">
        <f>SUM(C29:C35)</f>
        <v>139197181</v>
      </c>
    </row>
    <row r="37" spans="1:3" ht="29.25" customHeight="1" x14ac:dyDescent="0.3">
      <c r="A37" s="95" t="s">
        <v>21</v>
      </c>
      <c r="B37" s="96"/>
      <c r="C37" s="96"/>
    </row>
    <row r="38" spans="1:3" ht="29.25" customHeight="1" x14ac:dyDescent="0.3">
      <c r="A38" s="27" t="s">
        <v>111</v>
      </c>
      <c r="B38" s="27" t="s">
        <v>4</v>
      </c>
      <c r="C38" s="27">
        <v>2639028</v>
      </c>
    </row>
    <row r="39" spans="1:3" ht="29.25" customHeight="1" x14ac:dyDescent="0.3">
      <c r="A39" s="81" t="s">
        <v>123</v>
      </c>
      <c r="B39" s="82"/>
      <c r="C39" s="68">
        <f>SUM(C38:C38)</f>
        <v>2639028</v>
      </c>
    </row>
    <row r="40" spans="1:3" ht="29.25" customHeight="1" x14ac:dyDescent="0.3">
      <c r="A40" s="97" t="s">
        <v>95</v>
      </c>
      <c r="B40" s="98"/>
      <c r="C40" s="98"/>
    </row>
    <row r="41" spans="1:3" ht="29.25" customHeight="1" x14ac:dyDescent="0.3">
      <c r="A41" s="28" t="s">
        <v>113</v>
      </c>
      <c r="B41" s="28" t="s">
        <v>6</v>
      </c>
      <c r="C41" s="3">
        <v>4570000</v>
      </c>
    </row>
    <row r="42" spans="1:3" ht="29.25" customHeight="1" x14ac:dyDescent="0.3">
      <c r="A42" s="28" t="s">
        <v>114</v>
      </c>
      <c r="B42" s="28" t="s">
        <v>94</v>
      </c>
      <c r="C42" s="29">
        <v>1335460</v>
      </c>
    </row>
    <row r="43" spans="1:3" ht="29.25" customHeight="1" x14ac:dyDescent="0.3">
      <c r="A43" s="81" t="s">
        <v>122</v>
      </c>
      <c r="B43" s="82"/>
      <c r="C43" s="68">
        <f>SUM(C41:C42)</f>
        <v>5905460</v>
      </c>
    </row>
    <row r="44" spans="1:3" ht="29.25" customHeight="1" x14ac:dyDescent="0.3">
      <c r="A44" s="95" t="s">
        <v>22</v>
      </c>
      <c r="B44" s="96"/>
      <c r="C44" s="96"/>
    </row>
    <row r="45" spans="1:3" ht="29.25" customHeight="1" x14ac:dyDescent="0.3">
      <c r="A45" s="90" t="s">
        <v>82</v>
      </c>
      <c r="B45" s="7" t="s">
        <v>0</v>
      </c>
      <c r="C45" s="3">
        <v>4860000</v>
      </c>
    </row>
    <row r="46" spans="1:3" ht="29.25" customHeight="1" x14ac:dyDescent="0.3">
      <c r="A46" s="90" t="s">
        <v>27</v>
      </c>
      <c r="B46" s="7" t="s">
        <v>93</v>
      </c>
      <c r="C46" s="3">
        <v>21530713</v>
      </c>
    </row>
    <row r="47" spans="1:3" ht="29.25" customHeight="1" x14ac:dyDescent="0.3">
      <c r="A47" s="90" t="s">
        <v>28</v>
      </c>
      <c r="B47" s="7" t="s">
        <v>1</v>
      </c>
      <c r="C47" s="3">
        <v>4250000</v>
      </c>
    </row>
    <row r="48" spans="1:3" ht="29.25" customHeight="1" x14ac:dyDescent="0.3">
      <c r="A48" s="81" t="s">
        <v>124</v>
      </c>
      <c r="B48" s="82"/>
      <c r="C48" s="68">
        <f>SUM(C45:C47)</f>
        <v>30640713</v>
      </c>
    </row>
    <row r="49" spans="1:3" ht="29.25" customHeight="1" x14ac:dyDescent="0.3">
      <c r="A49" s="95" t="s">
        <v>23</v>
      </c>
      <c r="B49" s="96"/>
      <c r="C49" s="96"/>
    </row>
    <row r="50" spans="1:3" ht="29.25" customHeight="1" x14ac:dyDescent="0.3">
      <c r="A50" s="27" t="s">
        <v>116</v>
      </c>
      <c r="B50" s="27" t="s">
        <v>115</v>
      </c>
      <c r="C50" s="27">
        <v>205000</v>
      </c>
    </row>
    <row r="51" spans="1:3" ht="29.25" customHeight="1" x14ac:dyDescent="0.3">
      <c r="A51" s="27" t="s">
        <v>96</v>
      </c>
      <c r="B51" s="27" t="s">
        <v>6</v>
      </c>
      <c r="C51" s="27">
        <v>7083063</v>
      </c>
    </row>
    <row r="52" spans="1:3" ht="29.25" customHeight="1" x14ac:dyDescent="0.3">
      <c r="A52" s="27" t="s">
        <v>97</v>
      </c>
      <c r="B52" s="27" t="s">
        <v>94</v>
      </c>
      <c r="C52" s="27">
        <v>1106524</v>
      </c>
    </row>
    <row r="53" spans="1:3" ht="29.25" customHeight="1" x14ac:dyDescent="0.3">
      <c r="A53" s="27" t="s">
        <v>193</v>
      </c>
      <c r="B53" s="27" t="s">
        <v>191</v>
      </c>
      <c r="C53" s="27">
        <v>30698988</v>
      </c>
    </row>
    <row r="54" spans="1:3" ht="29.25" customHeight="1" x14ac:dyDescent="0.3">
      <c r="A54" s="81" t="s">
        <v>42</v>
      </c>
      <c r="B54" s="82"/>
      <c r="C54" s="68">
        <f>SUM(C50:C53)</f>
        <v>39093575</v>
      </c>
    </row>
    <row r="55" spans="1:3" ht="29.25" customHeight="1" x14ac:dyDescent="0.3">
      <c r="A55" s="95" t="s">
        <v>77</v>
      </c>
      <c r="B55" s="96"/>
      <c r="C55" s="96"/>
    </row>
    <row r="56" spans="1:3" ht="29.25" customHeight="1" x14ac:dyDescent="0.3">
      <c r="A56" s="90" t="s">
        <v>194</v>
      </c>
      <c r="B56" s="7" t="s">
        <v>115</v>
      </c>
      <c r="C56" s="3">
        <v>9990000</v>
      </c>
    </row>
    <row r="57" spans="1:3" ht="29.25" customHeight="1" x14ac:dyDescent="0.3">
      <c r="A57" s="90" t="s">
        <v>24</v>
      </c>
      <c r="B57" s="7" t="s">
        <v>2</v>
      </c>
      <c r="C57" s="3">
        <v>7890000</v>
      </c>
    </row>
    <row r="58" spans="1:3" ht="29.25" customHeight="1" x14ac:dyDescent="0.3">
      <c r="A58" s="90" t="s">
        <v>195</v>
      </c>
      <c r="B58" s="27" t="s">
        <v>191</v>
      </c>
      <c r="C58" s="3">
        <v>6143200</v>
      </c>
    </row>
    <row r="59" spans="1:3" ht="29.25" customHeight="1" x14ac:dyDescent="0.3">
      <c r="A59" s="81" t="s">
        <v>43</v>
      </c>
      <c r="B59" s="82"/>
      <c r="C59" s="68">
        <f>SUM(C56:C58)</f>
        <v>24023200</v>
      </c>
    </row>
    <row r="60" spans="1:3" ht="29.25" customHeight="1" x14ac:dyDescent="0.3">
      <c r="A60" s="95" t="s">
        <v>205</v>
      </c>
      <c r="B60" s="96"/>
      <c r="C60" s="96"/>
    </row>
    <row r="61" spans="1:3" ht="29.25" customHeight="1" x14ac:dyDescent="0.3">
      <c r="A61" s="28" t="s">
        <v>117</v>
      </c>
      <c r="B61" s="28" t="s">
        <v>118</v>
      </c>
      <c r="C61" s="29">
        <v>2999776</v>
      </c>
    </row>
    <row r="62" spans="1:3" ht="29.25" customHeight="1" x14ac:dyDescent="0.3">
      <c r="A62" s="28" t="s">
        <v>196</v>
      </c>
      <c r="B62" s="28" t="s">
        <v>191</v>
      </c>
      <c r="C62" s="29">
        <v>1635000</v>
      </c>
    </row>
    <row r="63" spans="1:3" ht="29.25" customHeight="1" x14ac:dyDescent="0.3">
      <c r="A63" s="69"/>
      <c r="B63" s="70" t="s">
        <v>125</v>
      </c>
      <c r="C63" s="71">
        <f>SUM(C61:C62)</f>
        <v>4634776</v>
      </c>
    </row>
    <row r="64" spans="1:3" ht="29.25" customHeight="1" x14ac:dyDescent="0.3">
      <c r="A64" s="95" t="s">
        <v>25</v>
      </c>
      <c r="B64" s="96"/>
      <c r="C64" s="96"/>
    </row>
    <row r="65" spans="1:3" ht="29.25" customHeight="1" x14ac:dyDescent="0.3">
      <c r="A65" s="90" t="s">
        <v>126</v>
      </c>
      <c r="B65" s="7" t="s">
        <v>90</v>
      </c>
      <c r="C65" s="3">
        <v>636000</v>
      </c>
    </row>
    <row r="66" spans="1:3" ht="29.25" customHeight="1" x14ac:dyDescent="0.3">
      <c r="A66" s="90" t="s">
        <v>127</v>
      </c>
      <c r="B66" s="7" t="s">
        <v>2</v>
      </c>
      <c r="C66" s="3">
        <v>1000000</v>
      </c>
    </row>
    <row r="67" spans="1:3" ht="29.25" customHeight="1" x14ac:dyDescent="0.3">
      <c r="A67" s="90" t="s">
        <v>129</v>
      </c>
      <c r="B67" s="7" t="s">
        <v>128</v>
      </c>
      <c r="C67" s="3">
        <v>2203619</v>
      </c>
    </row>
    <row r="68" spans="1:3" ht="29.25" customHeight="1" x14ac:dyDescent="0.3">
      <c r="A68" s="90" t="s">
        <v>130</v>
      </c>
      <c r="B68" s="7" t="s">
        <v>94</v>
      </c>
      <c r="C68" s="3">
        <v>916800</v>
      </c>
    </row>
    <row r="69" spans="1:3" ht="29.25" customHeight="1" x14ac:dyDescent="0.3">
      <c r="A69" s="90" t="s">
        <v>11</v>
      </c>
      <c r="B69" s="7" t="s">
        <v>12</v>
      </c>
      <c r="C69" s="3">
        <v>1890000</v>
      </c>
    </row>
    <row r="70" spans="1:3" ht="29.25" customHeight="1" x14ac:dyDescent="0.3">
      <c r="A70" s="90" t="s">
        <v>132</v>
      </c>
      <c r="B70" s="7" t="s">
        <v>131</v>
      </c>
      <c r="C70" s="3">
        <v>15000000</v>
      </c>
    </row>
    <row r="71" spans="1:3" ht="29.25" customHeight="1" x14ac:dyDescent="0.3">
      <c r="A71" s="81" t="s">
        <v>44</v>
      </c>
      <c r="B71" s="82"/>
      <c r="C71" s="68">
        <f>SUM(C65:C70)</f>
        <v>21646419</v>
      </c>
    </row>
    <row r="72" spans="1:3" ht="29.25" customHeight="1" x14ac:dyDescent="0.3">
      <c r="A72" s="97" t="s">
        <v>158</v>
      </c>
      <c r="B72" s="98"/>
      <c r="C72" s="99"/>
    </row>
    <row r="73" spans="1:3" ht="29.25" customHeight="1" x14ac:dyDescent="0.3">
      <c r="A73" s="28" t="s">
        <v>197</v>
      </c>
      <c r="B73" s="28" t="s">
        <v>191</v>
      </c>
      <c r="C73" s="29">
        <v>4872000</v>
      </c>
    </row>
    <row r="74" spans="1:3" ht="29.25" customHeight="1" x14ac:dyDescent="0.3">
      <c r="A74" s="67"/>
      <c r="B74" s="72" t="s">
        <v>188</v>
      </c>
      <c r="C74" s="73">
        <f>SUM(C73:C73)</f>
        <v>4872000</v>
      </c>
    </row>
    <row r="75" spans="1:3" ht="29.25" customHeight="1" x14ac:dyDescent="0.3">
      <c r="A75" s="95" t="s">
        <v>26</v>
      </c>
      <c r="B75" s="96"/>
      <c r="C75" s="96"/>
    </row>
    <row r="76" spans="1:3" ht="29.25" customHeight="1" x14ac:dyDescent="0.3">
      <c r="A76" s="90" t="s">
        <v>133</v>
      </c>
      <c r="B76" s="7" t="s">
        <v>9</v>
      </c>
      <c r="C76" s="3">
        <v>19175000</v>
      </c>
    </row>
    <row r="77" spans="1:3" ht="29.25" customHeight="1" x14ac:dyDescent="0.3">
      <c r="A77" s="81" t="s">
        <v>45</v>
      </c>
      <c r="B77" s="82"/>
      <c r="C77" s="68">
        <f>SUM(C76)</f>
        <v>19175000</v>
      </c>
    </row>
    <row r="78" spans="1:3" ht="29.25" customHeight="1" x14ac:dyDescent="0.3">
      <c r="A78" s="95" t="s">
        <v>157</v>
      </c>
      <c r="B78" s="96"/>
      <c r="C78" s="96"/>
    </row>
    <row r="79" spans="1:3" ht="29.25" customHeight="1" x14ac:dyDescent="0.3">
      <c r="A79" s="90" t="s">
        <v>30</v>
      </c>
      <c r="B79" s="8" t="s">
        <v>9</v>
      </c>
      <c r="C79" s="3">
        <v>16074013</v>
      </c>
    </row>
    <row r="80" spans="1:3" ht="29.25" customHeight="1" x14ac:dyDescent="0.3">
      <c r="A80" s="81" t="s">
        <v>134</v>
      </c>
      <c r="B80" s="82"/>
      <c r="C80" s="68">
        <f>SUM(C79)</f>
        <v>16074013</v>
      </c>
    </row>
    <row r="81" spans="1:3" ht="29.25" customHeight="1" x14ac:dyDescent="0.3">
      <c r="A81" s="95" t="s">
        <v>29</v>
      </c>
      <c r="B81" s="96"/>
      <c r="C81" s="96"/>
    </row>
    <row r="82" spans="1:3" ht="29.25" customHeight="1" x14ac:dyDescent="0.3">
      <c r="A82" s="90" t="s">
        <v>30</v>
      </c>
      <c r="B82" s="8" t="s">
        <v>9</v>
      </c>
      <c r="C82" s="3">
        <v>35126000</v>
      </c>
    </row>
    <row r="83" spans="1:3" ht="29.25" customHeight="1" x14ac:dyDescent="0.3">
      <c r="A83" s="81" t="s">
        <v>46</v>
      </c>
      <c r="B83" s="82"/>
      <c r="C83" s="68">
        <f>SUM(C82:C82)</f>
        <v>35126000</v>
      </c>
    </row>
    <row r="84" spans="1:3" ht="29.25" customHeight="1" x14ac:dyDescent="0.3">
      <c r="A84" s="100" t="s">
        <v>47</v>
      </c>
      <c r="B84" s="101"/>
      <c r="C84" s="101"/>
    </row>
    <row r="85" spans="1:3" ht="29.25" customHeight="1" x14ac:dyDescent="0.3">
      <c r="A85" s="88" t="s">
        <v>136</v>
      </c>
      <c r="B85" s="9" t="s">
        <v>135</v>
      </c>
      <c r="C85" s="3">
        <v>65000000</v>
      </c>
    </row>
    <row r="86" spans="1:3" ht="29.25" customHeight="1" x14ac:dyDescent="0.3">
      <c r="A86" s="88" t="s">
        <v>98</v>
      </c>
      <c r="B86" s="9" t="s">
        <v>100</v>
      </c>
      <c r="C86" s="3">
        <v>70000000</v>
      </c>
    </row>
    <row r="87" spans="1:3" ht="29.25" customHeight="1" x14ac:dyDescent="0.3">
      <c r="A87" s="88" t="s">
        <v>99</v>
      </c>
      <c r="B87" s="9" t="s">
        <v>137</v>
      </c>
      <c r="C87" s="3">
        <v>42000000</v>
      </c>
    </row>
    <row r="88" spans="1:3" ht="29.25" customHeight="1" x14ac:dyDescent="0.3">
      <c r="A88" s="81" t="s">
        <v>48</v>
      </c>
      <c r="B88" s="82"/>
      <c r="C88" s="68">
        <f>SUM(C85:C87)</f>
        <v>177000000</v>
      </c>
    </row>
    <row r="89" spans="1:3" ht="29.25" customHeight="1" x14ac:dyDescent="0.3">
      <c r="A89" s="100" t="s">
        <v>49</v>
      </c>
      <c r="B89" s="101"/>
      <c r="C89" s="101"/>
    </row>
    <row r="90" spans="1:3" ht="29.25" customHeight="1" x14ac:dyDescent="0.3">
      <c r="A90" s="88" t="s">
        <v>139</v>
      </c>
      <c r="B90" s="9" t="s">
        <v>138</v>
      </c>
      <c r="C90" s="3">
        <v>486747988.39999998</v>
      </c>
    </row>
    <row r="91" spans="1:3" ht="39.75" customHeight="1" x14ac:dyDescent="0.3">
      <c r="A91" s="88" t="s">
        <v>141</v>
      </c>
      <c r="B91" s="9" t="s">
        <v>140</v>
      </c>
      <c r="C91" s="3">
        <v>17507752</v>
      </c>
    </row>
    <row r="92" spans="1:3" ht="29.25" customHeight="1" x14ac:dyDescent="0.3">
      <c r="A92" s="88" t="s">
        <v>143</v>
      </c>
      <c r="B92" s="9" t="s">
        <v>142</v>
      </c>
      <c r="C92" s="3">
        <v>3129253.26</v>
      </c>
    </row>
    <row r="93" spans="1:3" ht="29.25" customHeight="1" x14ac:dyDescent="0.3">
      <c r="A93" s="81" t="s">
        <v>50</v>
      </c>
      <c r="B93" s="82"/>
      <c r="C93" s="68">
        <f>SUM(C90:C92)</f>
        <v>507384993.65999997</v>
      </c>
    </row>
    <row r="94" spans="1:3" ht="29.25" customHeight="1" x14ac:dyDescent="0.3">
      <c r="A94" s="84" t="s">
        <v>83</v>
      </c>
      <c r="B94" s="85"/>
      <c r="C94" s="85"/>
    </row>
    <row r="95" spans="1:3" ht="29.25" customHeight="1" x14ac:dyDescent="0.3">
      <c r="A95" s="88" t="s">
        <v>145</v>
      </c>
      <c r="B95" s="9" t="s">
        <v>144</v>
      </c>
      <c r="C95" s="3">
        <v>200000000</v>
      </c>
    </row>
    <row r="96" spans="1:3" ht="29.25" customHeight="1" x14ac:dyDescent="0.3">
      <c r="A96" s="81" t="s">
        <v>84</v>
      </c>
      <c r="B96" s="82"/>
      <c r="C96" s="68">
        <f>SUM(C95:C95)</f>
        <v>200000000</v>
      </c>
    </row>
    <row r="97" spans="1:3" ht="29.25" customHeight="1" x14ac:dyDescent="0.3">
      <c r="A97" s="100" t="s">
        <v>51</v>
      </c>
      <c r="B97" s="101"/>
      <c r="C97" s="101"/>
    </row>
    <row r="98" spans="1:3" ht="29.25" customHeight="1" x14ac:dyDescent="0.3">
      <c r="A98" s="88" t="s">
        <v>31</v>
      </c>
      <c r="B98" s="9" t="s">
        <v>146</v>
      </c>
      <c r="C98" s="3">
        <v>30000000</v>
      </c>
    </row>
    <row r="99" spans="1:3" ht="29.25" customHeight="1" x14ac:dyDescent="0.3">
      <c r="A99" s="88" t="s">
        <v>148</v>
      </c>
      <c r="B99" s="9" t="s">
        <v>147</v>
      </c>
      <c r="C99" s="3">
        <v>55330261</v>
      </c>
    </row>
    <row r="100" spans="1:3" ht="29.25" customHeight="1" x14ac:dyDescent="0.3">
      <c r="A100" s="88" t="s">
        <v>85</v>
      </c>
      <c r="B100" s="9" t="s">
        <v>149</v>
      </c>
      <c r="C100" s="3">
        <v>22000000</v>
      </c>
    </row>
    <row r="101" spans="1:3" ht="29.25" customHeight="1" x14ac:dyDescent="0.3">
      <c r="A101" s="88" t="s">
        <v>86</v>
      </c>
      <c r="B101" s="25" t="s">
        <v>150</v>
      </c>
      <c r="C101" s="3">
        <v>70000000</v>
      </c>
    </row>
    <row r="102" spans="1:3" ht="29.25" customHeight="1" x14ac:dyDescent="0.3">
      <c r="A102" s="88" t="s">
        <v>87</v>
      </c>
      <c r="B102" s="25" t="s">
        <v>151</v>
      </c>
      <c r="C102" s="3">
        <v>20000000</v>
      </c>
    </row>
    <row r="103" spans="1:3" ht="29.25" customHeight="1" x14ac:dyDescent="0.3">
      <c r="A103" s="88" t="s">
        <v>88</v>
      </c>
      <c r="B103" s="25" t="s">
        <v>152</v>
      </c>
      <c r="C103" s="3">
        <v>18437380</v>
      </c>
    </row>
    <row r="104" spans="1:3" ht="29.25" customHeight="1" x14ac:dyDescent="0.3">
      <c r="A104" s="81" t="s">
        <v>51</v>
      </c>
      <c r="B104" s="82"/>
      <c r="C104" s="68">
        <f>SUM(C98:C103)</f>
        <v>215767641</v>
      </c>
    </row>
    <row r="105" spans="1:3" ht="29.25" customHeight="1" x14ac:dyDescent="0.3">
      <c r="A105" s="100" t="s">
        <v>32</v>
      </c>
      <c r="B105" s="101"/>
      <c r="C105" s="102"/>
    </row>
    <row r="106" spans="1:3" ht="29.25" customHeight="1" x14ac:dyDescent="0.3">
      <c r="A106" s="88" t="s">
        <v>202</v>
      </c>
      <c r="B106" s="9" t="s">
        <v>204</v>
      </c>
      <c r="C106" s="3">
        <v>15000000</v>
      </c>
    </row>
    <row r="107" spans="1:3" ht="29.25" customHeight="1" x14ac:dyDescent="0.3">
      <c r="A107" s="88" t="s">
        <v>203</v>
      </c>
      <c r="B107" s="9" t="s">
        <v>201</v>
      </c>
      <c r="C107" s="3">
        <v>75000000</v>
      </c>
    </row>
    <row r="108" spans="1:3" ht="29.25" customHeight="1" x14ac:dyDescent="0.3">
      <c r="A108" s="89" t="s">
        <v>198</v>
      </c>
      <c r="B108" s="9" t="s">
        <v>153</v>
      </c>
      <c r="C108" s="30">
        <v>260600000</v>
      </c>
    </row>
    <row r="109" spans="1:3" ht="29.25" customHeight="1" x14ac:dyDescent="0.3">
      <c r="A109" s="89" t="s">
        <v>199</v>
      </c>
      <c r="B109" s="9" t="s">
        <v>155</v>
      </c>
      <c r="C109" s="30">
        <v>119080191</v>
      </c>
    </row>
    <row r="110" spans="1:3" ht="29.25" customHeight="1" x14ac:dyDescent="0.3">
      <c r="A110" s="89" t="s">
        <v>200</v>
      </c>
      <c r="B110" s="9" t="s">
        <v>154</v>
      </c>
      <c r="C110" s="30">
        <v>1224942923</v>
      </c>
    </row>
    <row r="111" spans="1:3" ht="29.25" customHeight="1" x14ac:dyDescent="0.3">
      <c r="A111" s="86" t="s">
        <v>156</v>
      </c>
      <c r="B111" s="87"/>
      <c r="C111" s="68">
        <f>SUM(C106:C110)</f>
        <v>1694623114</v>
      </c>
    </row>
    <row r="112" spans="1:3" s="12" customFormat="1" ht="17.399999999999999" x14ac:dyDescent="0.3">
      <c r="A112" s="83" t="s">
        <v>78</v>
      </c>
      <c r="B112" s="83"/>
      <c r="C112" s="66">
        <f>C19+C24+C27+C36+C39+C43+C48+C54+C59+C63+C71+C74+C77+C80+C83+C88+C93+C96+C104+C111</f>
        <v>3393979582.6599998</v>
      </c>
    </row>
    <row r="113" spans="1:4" s="12" customFormat="1" ht="25.2" customHeight="1" x14ac:dyDescent="0.3">
      <c r="A113" s="24"/>
      <c r="B113" s="11"/>
      <c r="C113" s="10"/>
      <c r="D113" s="24"/>
    </row>
    <row r="114" spans="1:4" s="12" customFormat="1" x14ac:dyDescent="0.3">
      <c r="A114" s="24"/>
      <c r="B114" s="11"/>
      <c r="C114" s="10"/>
    </row>
    <row r="115" spans="1:4" s="12" customFormat="1" x14ac:dyDescent="0.3">
      <c r="A115" s="24"/>
      <c r="B115" s="11"/>
      <c r="C115" s="10"/>
    </row>
    <row r="116" spans="1:4" s="12" customFormat="1" x14ac:dyDescent="0.3">
      <c r="A116" s="24"/>
      <c r="B116" s="11"/>
      <c r="C116" s="10"/>
    </row>
    <row r="117" spans="1:4" s="12" customFormat="1" x14ac:dyDescent="0.3">
      <c r="A117" s="24"/>
      <c r="B117" s="11"/>
      <c r="C117" s="10"/>
    </row>
    <row r="118" spans="1:4" s="12" customFormat="1" x14ac:dyDescent="0.3">
      <c r="A118" s="24"/>
      <c r="B118" s="11"/>
      <c r="C118" s="10"/>
    </row>
    <row r="119" spans="1:4" s="12" customFormat="1" x14ac:dyDescent="0.3">
      <c r="A119" s="24"/>
      <c r="B119" s="11"/>
      <c r="C119" s="10"/>
    </row>
    <row r="120" spans="1:4" s="12" customFormat="1" x14ac:dyDescent="0.3">
      <c r="A120" s="24"/>
      <c r="B120" s="11"/>
      <c r="C120" s="10"/>
    </row>
    <row r="121" spans="1:4" s="12" customFormat="1" x14ac:dyDescent="0.3">
      <c r="A121" s="24"/>
      <c r="B121" s="11"/>
      <c r="C121" s="10"/>
    </row>
    <row r="122" spans="1:4" s="12" customFormat="1" x14ac:dyDescent="0.3">
      <c r="A122" s="24"/>
      <c r="B122" s="11"/>
      <c r="C122" s="10"/>
    </row>
    <row r="123" spans="1:4" s="12" customFormat="1" x14ac:dyDescent="0.3">
      <c r="A123" s="24"/>
      <c r="B123" s="11"/>
      <c r="C123" s="10"/>
    </row>
    <row r="124" spans="1:4" s="12" customFormat="1" x14ac:dyDescent="0.3">
      <c r="A124" s="24"/>
      <c r="B124" s="11"/>
      <c r="C124" s="10"/>
    </row>
    <row r="125" spans="1:4" s="12" customFormat="1" x14ac:dyDescent="0.3">
      <c r="A125" s="24"/>
      <c r="B125" s="11"/>
      <c r="C125" s="10"/>
    </row>
    <row r="126" spans="1:4" s="12" customFormat="1" x14ac:dyDescent="0.3">
      <c r="A126" s="24"/>
      <c r="B126" s="11"/>
      <c r="C126" s="10"/>
    </row>
    <row r="127" spans="1:4" s="12" customFormat="1" x14ac:dyDescent="0.3">
      <c r="A127" s="24"/>
      <c r="B127" s="11"/>
      <c r="C127" s="10"/>
    </row>
    <row r="128" spans="1:4" s="12" customFormat="1" x14ac:dyDescent="0.3">
      <c r="A128" s="24"/>
      <c r="B128" s="11"/>
      <c r="C128" s="10"/>
    </row>
    <row r="129" spans="1:3" s="12" customFormat="1" x14ac:dyDescent="0.3">
      <c r="A129" s="24"/>
      <c r="B129" s="11"/>
      <c r="C129" s="10"/>
    </row>
    <row r="130" spans="1:3" s="12" customFormat="1" x14ac:dyDescent="0.3">
      <c r="A130" s="24"/>
      <c r="B130" s="11"/>
      <c r="C130" s="10"/>
    </row>
    <row r="131" spans="1:3" s="12" customFormat="1" x14ac:dyDescent="0.3">
      <c r="A131" s="24"/>
      <c r="B131" s="11"/>
      <c r="C131" s="10"/>
    </row>
    <row r="132" spans="1:3" s="12" customFormat="1" x14ac:dyDescent="0.3">
      <c r="A132" s="24"/>
      <c r="B132" s="11"/>
      <c r="C132" s="10"/>
    </row>
    <row r="133" spans="1:3" s="12" customFormat="1" x14ac:dyDescent="0.3">
      <c r="A133" s="24"/>
      <c r="B133" s="11"/>
      <c r="C133" s="10"/>
    </row>
    <row r="134" spans="1:3" s="12" customFormat="1" x14ac:dyDescent="0.3">
      <c r="A134" s="24"/>
      <c r="B134" s="11"/>
      <c r="C134" s="10"/>
    </row>
    <row r="135" spans="1:3" s="12" customFormat="1" x14ac:dyDescent="0.3">
      <c r="A135" s="24"/>
      <c r="B135" s="11"/>
      <c r="C135" s="10"/>
    </row>
    <row r="136" spans="1:3" s="12" customFormat="1" x14ac:dyDescent="0.3">
      <c r="A136" s="24"/>
      <c r="B136" s="11"/>
      <c r="C136" s="10"/>
    </row>
    <row r="137" spans="1:3" s="12" customFormat="1" x14ac:dyDescent="0.3">
      <c r="A137" s="24"/>
      <c r="B137" s="11"/>
      <c r="C137" s="10"/>
    </row>
    <row r="138" spans="1:3" s="12" customFormat="1" x14ac:dyDescent="0.3">
      <c r="A138" s="24"/>
      <c r="B138" s="11"/>
      <c r="C138" s="10"/>
    </row>
    <row r="139" spans="1:3" s="12" customFormat="1" x14ac:dyDescent="0.3">
      <c r="A139" s="24"/>
      <c r="B139" s="11"/>
      <c r="C139" s="10"/>
    </row>
    <row r="140" spans="1:3" s="12" customFormat="1" x14ac:dyDescent="0.3">
      <c r="A140" s="24"/>
      <c r="B140" s="11"/>
      <c r="C140" s="10"/>
    </row>
    <row r="141" spans="1:3" s="12" customFormat="1" x14ac:dyDescent="0.3">
      <c r="A141" s="24"/>
      <c r="B141" s="11"/>
      <c r="C141" s="10"/>
    </row>
    <row r="142" spans="1:3" s="12" customFormat="1" x14ac:dyDescent="0.3">
      <c r="A142" s="24"/>
      <c r="B142" s="11"/>
      <c r="C142" s="10"/>
    </row>
    <row r="143" spans="1:3" s="12" customFormat="1" x14ac:dyDescent="0.3">
      <c r="A143" s="24"/>
      <c r="B143" s="11"/>
      <c r="C143" s="10"/>
    </row>
    <row r="144" spans="1:3" s="12" customFormat="1" x14ac:dyDescent="0.3">
      <c r="A144" s="24"/>
      <c r="B144" s="11"/>
      <c r="C144" s="10"/>
    </row>
    <row r="145" spans="1:3" s="12" customFormat="1" x14ac:dyDescent="0.3">
      <c r="A145" s="24"/>
      <c r="B145" s="11"/>
      <c r="C145" s="10"/>
    </row>
    <row r="146" spans="1:3" s="12" customFormat="1" x14ac:dyDescent="0.3">
      <c r="A146" s="24"/>
      <c r="B146" s="11"/>
      <c r="C146" s="10"/>
    </row>
    <row r="147" spans="1:3" s="12" customFormat="1" x14ac:dyDescent="0.3">
      <c r="A147" s="24"/>
      <c r="B147" s="11"/>
      <c r="C147" s="10"/>
    </row>
    <row r="148" spans="1:3" s="12" customFormat="1" x14ac:dyDescent="0.3">
      <c r="A148" s="24"/>
      <c r="B148" s="11"/>
      <c r="C148" s="10"/>
    </row>
    <row r="149" spans="1:3" s="12" customFormat="1" x14ac:dyDescent="0.3">
      <c r="A149" s="24"/>
      <c r="B149" s="11"/>
      <c r="C149" s="10"/>
    </row>
    <row r="150" spans="1:3" s="12" customFormat="1" x14ac:dyDescent="0.3">
      <c r="A150" s="24"/>
      <c r="B150" s="11"/>
      <c r="C150" s="10"/>
    </row>
    <row r="151" spans="1:3" s="12" customFormat="1" x14ac:dyDescent="0.3">
      <c r="A151" s="24"/>
      <c r="B151" s="11"/>
      <c r="C151" s="10"/>
    </row>
    <row r="152" spans="1:3" s="12" customFormat="1" x14ac:dyDescent="0.3">
      <c r="A152" s="24"/>
      <c r="B152" s="11"/>
      <c r="C152" s="10"/>
    </row>
    <row r="153" spans="1:3" s="12" customFormat="1" x14ac:dyDescent="0.3">
      <c r="A153" s="24"/>
      <c r="B153" s="11"/>
      <c r="C153" s="10"/>
    </row>
    <row r="154" spans="1:3" s="12" customFormat="1" x14ac:dyDescent="0.3">
      <c r="A154" s="24"/>
      <c r="B154" s="11"/>
      <c r="C154" s="10"/>
    </row>
    <row r="155" spans="1:3" s="12" customFormat="1" x14ac:dyDescent="0.3">
      <c r="A155" s="24"/>
      <c r="B155" s="11"/>
      <c r="C155" s="10"/>
    </row>
    <row r="156" spans="1:3" s="12" customFormat="1" x14ac:dyDescent="0.3">
      <c r="A156" s="24"/>
      <c r="B156" s="11"/>
      <c r="C156" s="10"/>
    </row>
    <row r="157" spans="1:3" s="12" customFormat="1" x14ac:dyDescent="0.3">
      <c r="A157" s="24"/>
      <c r="B157" s="11"/>
      <c r="C157" s="10"/>
    </row>
    <row r="158" spans="1:3" s="12" customFormat="1" x14ac:dyDescent="0.3">
      <c r="A158" s="24"/>
      <c r="B158" s="11"/>
      <c r="C158" s="10"/>
    </row>
    <row r="159" spans="1:3" s="12" customFormat="1" x14ac:dyDescent="0.3">
      <c r="A159" s="24"/>
      <c r="B159" s="11"/>
      <c r="C159" s="10"/>
    </row>
    <row r="160" spans="1:3" s="12" customFormat="1" x14ac:dyDescent="0.3">
      <c r="A160" s="24"/>
      <c r="B160" s="11"/>
      <c r="C160" s="10"/>
    </row>
    <row r="161" spans="1:3" s="12" customFormat="1" x14ac:dyDescent="0.3">
      <c r="A161" s="24"/>
      <c r="B161" s="11"/>
      <c r="C161" s="10"/>
    </row>
    <row r="162" spans="1:3" s="12" customFormat="1" x14ac:dyDescent="0.3">
      <c r="A162" s="24"/>
      <c r="B162" s="11"/>
      <c r="C162" s="10"/>
    </row>
    <row r="163" spans="1:3" s="12" customFormat="1" x14ac:dyDescent="0.3">
      <c r="A163" s="24"/>
      <c r="B163" s="11"/>
      <c r="C163" s="10"/>
    </row>
    <row r="164" spans="1:3" s="12" customFormat="1" x14ac:dyDescent="0.3">
      <c r="A164" s="24"/>
      <c r="B164" s="11"/>
      <c r="C164" s="10"/>
    </row>
    <row r="165" spans="1:3" s="12" customFormat="1" x14ac:dyDescent="0.3">
      <c r="A165" s="24"/>
      <c r="B165" s="11"/>
      <c r="C165" s="10"/>
    </row>
    <row r="166" spans="1:3" s="12" customFormat="1" x14ac:dyDescent="0.3">
      <c r="A166" s="24"/>
      <c r="B166" s="11"/>
      <c r="C166" s="10"/>
    </row>
    <row r="167" spans="1:3" s="12" customFormat="1" x14ac:dyDescent="0.3">
      <c r="A167" s="24"/>
      <c r="B167" s="11"/>
      <c r="C167" s="10"/>
    </row>
    <row r="168" spans="1:3" s="12" customFormat="1" x14ac:dyDescent="0.3">
      <c r="A168" s="24"/>
      <c r="B168" s="11"/>
      <c r="C168" s="10"/>
    </row>
    <row r="169" spans="1:3" s="12" customFormat="1" x14ac:dyDescent="0.3">
      <c r="A169" s="24"/>
      <c r="B169" s="11"/>
      <c r="C169" s="10"/>
    </row>
    <row r="170" spans="1:3" s="12" customFormat="1" x14ac:dyDescent="0.3">
      <c r="A170" s="24"/>
      <c r="B170" s="11"/>
      <c r="C170" s="10"/>
    </row>
    <row r="171" spans="1:3" s="12" customFormat="1" x14ac:dyDescent="0.3">
      <c r="A171" s="24"/>
      <c r="B171" s="11"/>
      <c r="C171" s="10"/>
    </row>
    <row r="172" spans="1:3" s="12" customFormat="1" x14ac:dyDescent="0.3">
      <c r="A172" s="24"/>
      <c r="B172" s="11"/>
      <c r="C172" s="10"/>
    </row>
    <row r="173" spans="1:3" s="12" customFormat="1" x14ac:dyDescent="0.3">
      <c r="A173" s="24"/>
      <c r="B173" s="11"/>
      <c r="C173" s="10"/>
    </row>
    <row r="174" spans="1:3" s="12" customFormat="1" x14ac:dyDescent="0.3">
      <c r="A174" s="24"/>
      <c r="B174" s="11"/>
      <c r="C174" s="10"/>
    </row>
    <row r="175" spans="1:3" s="12" customFormat="1" x14ac:dyDescent="0.3">
      <c r="A175" s="24"/>
      <c r="B175" s="11"/>
      <c r="C175" s="10"/>
    </row>
    <row r="176" spans="1:3" s="12" customFormat="1" x14ac:dyDescent="0.3">
      <c r="A176" s="24"/>
      <c r="B176" s="11"/>
      <c r="C176" s="10"/>
    </row>
    <row r="177" spans="1:3" s="12" customFormat="1" x14ac:dyDescent="0.3">
      <c r="A177" s="24"/>
      <c r="B177" s="11"/>
      <c r="C177" s="10"/>
    </row>
    <row r="178" spans="1:3" s="12" customFormat="1" x14ac:dyDescent="0.3">
      <c r="A178" s="24"/>
      <c r="B178" s="11"/>
      <c r="C178" s="10"/>
    </row>
    <row r="179" spans="1:3" s="12" customFormat="1" x14ac:dyDescent="0.3">
      <c r="A179" s="24"/>
      <c r="B179" s="11"/>
      <c r="C179" s="10"/>
    </row>
    <row r="180" spans="1:3" s="12" customFormat="1" x14ac:dyDescent="0.3">
      <c r="A180" s="24"/>
      <c r="B180" s="11"/>
      <c r="C180" s="10"/>
    </row>
    <row r="181" spans="1:3" s="12" customFormat="1" x14ac:dyDescent="0.3">
      <c r="A181" s="24"/>
      <c r="B181" s="11"/>
      <c r="C181" s="10"/>
    </row>
    <row r="182" spans="1:3" s="12" customFormat="1" x14ac:dyDescent="0.3">
      <c r="A182" s="24"/>
      <c r="B182" s="11"/>
      <c r="C182" s="10"/>
    </row>
    <row r="183" spans="1:3" s="12" customFormat="1" x14ac:dyDescent="0.3">
      <c r="A183" s="24"/>
      <c r="B183" s="11"/>
      <c r="C183" s="10"/>
    </row>
    <row r="184" spans="1:3" s="12" customFormat="1" x14ac:dyDescent="0.3">
      <c r="A184" s="24"/>
      <c r="B184" s="11"/>
      <c r="C184" s="10"/>
    </row>
    <row r="185" spans="1:3" s="12" customFormat="1" x14ac:dyDescent="0.3">
      <c r="A185" s="24"/>
      <c r="B185" s="11"/>
      <c r="C185" s="10"/>
    </row>
    <row r="186" spans="1:3" s="12" customFormat="1" x14ac:dyDescent="0.3">
      <c r="A186" s="24"/>
      <c r="B186" s="11"/>
      <c r="C186" s="10"/>
    </row>
    <row r="187" spans="1:3" s="12" customFormat="1" x14ac:dyDescent="0.3">
      <c r="A187" s="24"/>
      <c r="B187" s="11"/>
      <c r="C187" s="10"/>
    </row>
    <row r="188" spans="1:3" s="12" customFormat="1" x14ac:dyDescent="0.3">
      <c r="A188" s="24"/>
      <c r="B188" s="11"/>
      <c r="C188" s="10"/>
    </row>
    <row r="189" spans="1:3" s="12" customFormat="1" x14ac:dyDescent="0.3">
      <c r="A189" s="24"/>
      <c r="B189" s="11"/>
      <c r="C189" s="10"/>
    </row>
    <row r="190" spans="1:3" s="12" customFormat="1" x14ac:dyDescent="0.3">
      <c r="A190" s="24"/>
      <c r="B190" s="11"/>
      <c r="C190" s="10"/>
    </row>
    <row r="191" spans="1:3" s="12" customFormat="1" x14ac:dyDescent="0.3">
      <c r="A191" s="24"/>
      <c r="B191" s="11"/>
      <c r="C191" s="10"/>
    </row>
    <row r="192" spans="1:3" s="12" customFormat="1" x14ac:dyDescent="0.3">
      <c r="A192" s="24"/>
      <c r="B192" s="11"/>
      <c r="C192" s="10"/>
    </row>
    <row r="193" spans="1:3" s="12" customFormat="1" x14ac:dyDescent="0.3">
      <c r="A193" s="24"/>
      <c r="B193" s="11"/>
      <c r="C193" s="10"/>
    </row>
    <row r="194" spans="1:3" s="12" customFormat="1" x14ac:dyDescent="0.3">
      <c r="A194" s="24"/>
      <c r="B194" s="11"/>
      <c r="C194" s="10"/>
    </row>
    <row r="195" spans="1:3" s="12" customFormat="1" x14ac:dyDescent="0.3">
      <c r="A195" s="24"/>
      <c r="B195" s="11"/>
      <c r="C195" s="10"/>
    </row>
    <row r="196" spans="1:3" s="12" customFormat="1" x14ac:dyDescent="0.3">
      <c r="A196" s="24"/>
      <c r="B196" s="11"/>
      <c r="C196" s="10"/>
    </row>
    <row r="197" spans="1:3" s="12" customFormat="1" x14ac:dyDescent="0.3">
      <c r="A197" s="24"/>
      <c r="B197" s="11"/>
      <c r="C197" s="10"/>
    </row>
    <row r="198" spans="1:3" s="12" customFormat="1" x14ac:dyDescent="0.3">
      <c r="A198" s="24"/>
      <c r="B198" s="11"/>
      <c r="C198" s="10"/>
    </row>
    <row r="199" spans="1:3" s="12" customFormat="1" x14ac:dyDescent="0.3">
      <c r="A199" s="24"/>
      <c r="B199" s="11"/>
      <c r="C199" s="10"/>
    </row>
    <row r="200" spans="1:3" s="12" customFormat="1" x14ac:dyDescent="0.3">
      <c r="A200" s="24"/>
      <c r="B200" s="11"/>
      <c r="C200" s="10"/>
    </row>
    <row r="201" spans="1:3" s="12" customFormat="1" x14ac:dyDescent="0.3">
      <c r="A201" s="24"/>
      <c r="B201" s="11"/>
      <c r="C201" s="10"/>
    </row>
    <row r="202" spans="1:3" s="12" customFormat="1" x14ac:dyDescent="0.3">
      <c r="A202" s="24"/>
      <c r="B202" s="11"/>
      <c r="C202" s="10"/>
    </row>
    <row r="203" spans="1:3" s="12" customFormat="1" x14ac:dyDescent="0.3">
      <c r="A203" s="24"/>
      <c r="B203" s="11"/>
      <c r="C203" s="10"/>
    </row>
    <row r="204" spans="1:3" s="12" customFormat="1" x14ac:dyDescent="0.3">
      <c r="A204" s="24"/>
      <c r="B204" s="11"/>
      <c r="C204" s="10"/>
    </row>
    <row r="205" spans="1:3" s="12" customFormat="1" x14ac:dyDescent="0.3">
      <c r="A205" s="24"/>
      <c r="B205" s="11"/>
      <c r="C205" s="10"/>
    </row>
    <row r="206" spans="1:3" s="12" customFormat="1" x14ac:dyDescent="0.3">
      <c r="A206" s="24"/>
      <c r="B206" s="11"/>
      <c r="C206" s="10"/>
    </row>
    <row r="207" spans="1:3" s="12" customFormat="1" x14ac:dyDescent="0.3">
      <c r="A207" s="24"/>
      <c r="B207" s="11"/>
      <c r="C207" s="10"/>
    </row>
    <row r="208" spans="1:3" s="12" customFormat="1" x14ac:dyDescent="0.3">
      <c r="A208" s="24"/>
      <c r="B208" s="11"/>
      <c r="C208" s="10"/>
    </row>
    <row r="209" spans="1:3" s="12" customFormat="1" x14ac:dyDescent="0.3">
      <c r="A209" s="24"/>
      <c r="B209" s="11"/>
      <c r="C209" s="10"/>
    </row>
    <row r="210" spans="1:3" s="12" customFormat="1" x14ac:dyDescent="0.3">
      <c r="A210" s="24"/>
      <c r="B210" s="11"/>
      <c r="C210" s="10"/>
    </row>
    <row r="211" spans="1:3" s="12" customFormat="1" x14ac:dyDescent="0.3">
      <c r="A211" s="24"/>
      <c r="B211" s="11"/>
      <c r="C211" s="10"/>
    </row>
    <row r="212" spans="1:3" s="12" customFormat="1" x14ac:dyDescent="0.3">
      <c r="A212" s="24"/>
      <c r="B212" s="11"/>
      <c r="C212" s="10"/>
    </row>
    <row r="213" spans="1:3" s="12" customFormat="1" x14ac:dyDescent="0.3">
      <c r="A213" s="24"/>
      <c r="B213" s="11"/>
      <c r="C213" s="10"/>
    </row>
    <row r="214" spans="1:3" s="12" customFormat="1" x14ac:dyDescent="0.3">
      <c r="A214" s="24"/>
      <c r="B214" s="11"/>
      <c r="C214" s="10"/>
    </row>
    <row r="215" spans="1:3" s="12" customFormat="1" x14ac:dyDescent="0.3">
      <c r="A215" s="24"/>
      <c r="B215" s="11"/>
      <c r="C215" s="10"/>
    </row>
    <row r="216" spans="1:3" s="12" customFormat="1" x14ac:dyDescent="0.3">
      <c r="A216" s="24"/>
      <c r="B216" s="11"/>
      <c r="C216" s="10"/>
    </row>
    <row r="217" spans="1:3" s="12" customFormat="1" x14ac:dyDescent="0.3">
      <c r="A217" s="24"/>
      <c r="B217" s="11"/>
      <c r="C217" s="10"/>
    </row>
    <row r="218" spans="1:3" s="12" customFormat="1" x14ac:dyDescent="0.3">
      <c r="A218" s="24"/>
      <c r="B218" s="11"/>
      <c r="C218" s="10"/>
    </row>
    <row r="219" spans="1:3" s="12" customFormat="1" x14ac:dyDescent="0.3">
      <c r="A219" s="24"/>
      <c r="B219" s="11"/>
      <c r="C219" s="10"/>
    </row>
    <row r="220" spans="1:3" s="12" customFormat="1" x14ac:dyDescent="0.3">
      <c r="A220" s="24"/>
      <c r="B220" s="11"/>
      <c r="C220" s="10"/>
    </row>
    <row r="221" spans="1:3" s="12" customFormat="1" x14ac:dyDescent="0.3">
      <c r="A221" s="24"/>
      <c r="B221" s="11"/>
      <c r="C221" s="10"/>
    </row>
    <row r="222" spans="1:3" s="12" customFormat="1" x14ac:dyDescent="0.3">
      <c r="A222" s="24"/>
      <c r="B222" s="11"/>
      <c r="C222" s="10"/>
    </row>
    <row r="223" spans="1:3" s="12" customFormat="1" x14ac:dyDescent="0.3">
      <c r="A223" s="24"/>
      <c r="B223" s="11"/>
      <c r="C223" s="10"/>
    </row>
    <row r="224" spans="1:3" s="12" customFormat="1" x14ac:dyDescent="0.3">
      <c r="A224" s="24"/>
      <c r="B224" s="11"/>
      <c r="C224" s="10"/>
    </row>
    <row r="225" spans="1:3" s="12" customFormat="1" x14ac:dyDescent="0.3">
      <c r="A225" s="24"/>
      <c r="B225" s="11"/>
      <c r="C225" s="10"/>
    </row>
    <row r="226" spans="1:3" s="12" customFormat="1" x14ac:dyDescent="0.3">
      <c r="A226" s="24"/>
      <c r="B226" s="11"/>
      <c r="C226" s="10"/>
    </row>
    <row r="227" spans="1:3" s="12" customFormat="1" x14ac:dyDescent="0.3">
      <c r="A227" s="24"/>
      <c r="B227" s="11"/>
      <c r="C227" s="10"/>
    </row>
    <row r="228" spans="1:3" s="12" customFormat="1" x14ac:dyDescent="0.3">
      <c r="A228" s="24"/>
      <c r="B228" s="11"/>
      <c r="C228" s="10"/>
    </row>
    <row r="229" spans="1:3" s="12" customFormat="1" x14ac:dyDescent="0.3">
      <c r="A229" s="24"/>
      <c r="B229" s="11"/>
      <c r="C229" s="10"/>
    </row>
    <row r="230" spans="1:3" s="12" customFormat="1" x14ac:dyDescent="0.3">
      <c r="A230" s="24"/>
      <c r="B230" s="11"/>
      <c r="C230" s="10"/>
    </row>
    <row r="231" spans="1:3" s="12" customFormat="1" x14ac:dyDescent="0.3">
      <c r="A231" s="24"/>
      <c r="B231" s="11"/>
      <c r="C231" s="10"/>
    </row>
    <row r="232" spans="1:3" s="12" customFormat="1" x14ac:dyDescent="0.3">
      <c r="A232" s="24"/>
      <c r="B232" s="11"/>
      <c r="C232" s="10"/>
    </row>
    <row r="233" spans="1:3" s="12" customFormat="1" x14ac:dyDescent="0.3">
      <c r="A233" s="24"/>
      <c r="B233" s="11"/>
      <c r="C233" s="10"/>
    </row>
    <row r="234" spans="1:3" s="12" customFormat="1" x14ac:dyDescent="0.3">
      <c r="A234" s="24"/>
      <c r="B234" s="11"/>
      <c r="C234" s="10"/>
    </row>
    <row r="235" spans="1:3" s="12" customFormat="1" x14ac:dyDescent="0.3">
      <c r="A235" s="24"/>
      <c r="B235" s="11"/>
      <c r="C235" s="10"/>
    </row>
    <row r="236" spans="1:3" s="12" customFormat="1" x14ac:dyDescent="0.3">
      <c r="A236" s="24"/>
      <c r="B236" s="11"/>
      <c r="C236" s="10"/>
    </row>
    <row r="237" spans="1:3" s="12" customFormat="1" x14ac:dyDescent="0.3">
      <c r="A237" s="24"/>
      <c r="B237" s="11"/>
      <c r="C237" s="10"/>
    </row>
    <row r="238" spans="1:3" s="12" customFormat="1" x14ac:dyDescent="0.3">
      <c r="A238" s="24"/>
      <c r="B238" s="11"/>
      <c r="C238" s="10"/>
    </row>
    <row r="239" spans="1:3" s="12" customFormat="1" x14ac:dyDescent="0.3">
      <c r="A239" s="24"/>
      <c r="B239" s="11"/>
      <c r="C239" s="10"/>
    </row>
    <row r="240" spans="1:3" s="12" customFormat="1" x14ac:dyDescent="0.3">
      <c r="A240" s="24"/>
      <c r="B240" s="11"/>
      <c r="C240" s="10"/>
    </row>
    <row r="241" spans="1:3" s="12" customFormat="1" x14ac:dyDescent="0.3">
      <c r="A241" s="24"/>
      <c r="B241" s="11"/>
      <c r="C241" s="10"/>
    </row>
    <row r="242" spans="1:3" s="12" customFormat="1" x14ac:dyDescent="0.3">
      <c r="A242" s="24"/>
      <c r="B242" s="11"/>
      <c r="C242" s="10"/>
    </row>
    <row r="243" spans="1:3" s="12" customFormat="1" x14ac:dyDescent="0.3">
      <c r="A243" s="24"/>
      <c r="B243" s="11"/>
      <c r="C243" s="10"/>
    </row>
    <row r="244" spans="1:3" s="12" customFormat="1" x14ac:dyDescent="0.3">
      <c r="A244" s="24"/>
      <c r="B244" s="11"/>
      <c r="C244" s="10"/>
    </row>
    <row r="245" spans="1:3" s="12" customFormat="1" x14ac:dyDescent="0.3">
      <c r="A245" s="24"/>
      <c r="B245" s="11"/>
      <c r="C245" s="10"/>
    </row>
    <row r="246" spans="1:3" s="12" customFormat="1" x14ac:dyDescent="0.3">
      <c r="A246" s="24"/>
      <c r="B246" s="11"/>
      <c r="C246" s="10"/>
    </row>
    <row r="247" spans="1:3" s="12" customFormat="1" x14ac:dyDescent="0.3">
      <c r="A247" s="24"/>
      <c r="B247" s="11"/>
      <c r="C247" s="10"/>
    </row>
    <row r="248" spans="1:3" s="12" customFormat="1" x14ac:dyDescent="0.3">
      <c r="A248" s="24"/>
      <c r="B248" s="11"/>
      <c r="C248" s="10"/>
    </row>
    <row r="249" spans="1:3" s="12" customFormat="1" x14ac:dyDescent="0.3">
      <c r="A249" s="24"/>
      <c r="B249" s="11"/>
      <c r="C249" s="10"/>
    </row>
    <row r="250" spans="1:3" s="12" customFormat="1" x14ac:dyDescent="0.3">
      <c r="A250" s="24"/>
      <c r="B250" s="11"/>
      <c r="C250" s="10"/>
    </row>
    <row r="251" spans="1:3" s="12" customFormat="1" x14ac:dyDescent="0.3">
      <c r="A251" s="24"/>
      <c r="B251" s="11"/>
      <c r="C251" s="10"/>
    </row>
    <row r="252" spans="1:3" s="12" customFormat="1" x14ac:dyDescent="0.3">
      <c r="A252" s="24"/>
      <c r="B252" s="11"/>
      <c r="C252" s="10"/>
    </row>
    <row r="253" spans="1:3" s="12" customFormat="1" x14ac:dyDescent="0.3">
      <c r="A253" s="24"/>
      <c r="B253" s="11"/>
      <c r="C253" s="10"/>
    </row>
    <row r="254" spans="1:3" s="12" customFormat="1" x14ac:dyDescent="0.3">
      <c r="A254" s="24"/>
      <c r="B254" s="11"/>
      <c r="C254" s="10"/>
    </row>
    <row r="255" spans="1:3" s="12" customFormat="1" x14ac:dyDescent="0.3">
      <c r="A255" s="24"/>
      <c r="B255" s="11"/>
      <c r="C255" s="10"/>
    </row>
  </sheetData>
  <mergeCells count="41">
    <mergeCell ref="A40:C40"/>
    <mergeCell ref="A60:C60"/>
    <mergeCell ref="A72:C72"/>
    <mergeCell ref="A43:B43"/>
    <mergeCell ref="A88:B88"/>
    <mergeCell ref="A59:B59"/>
    <mergeCell ref="A78:C78"/>
    <mergeCell ref="A81:C81"/>
    <mergeCell ref="A80:B80"/>
    <mergeCell ref="A55:C55"/>
    <mergeCell ref="A64:C64"/>
    <mergeCell ref="A84:C84"/>
    <mergeCell ref="A75:C75"/>
    <mergeCell ref="A94:C94"/>
    <mergeCell ref="A112:B112"/>
    <mergeCell ref="A93:B93"/>
    <mergeCell ref="A97:C97"/>
    <mergeCell ref="A104:B104"/>
    <mergeCell ref="A71:B71"/>
    <mergeCell ref="A77:B77"/>
    <mergeCell ref="A83:B83"/>
    <mergeCell ref="A89:C89"/>
    <mergeCell ref="A96:B96"/>
    <mergeCell ref="A111:B111"/>
    <mergeCell ref="A105:C105"/>
    <mergeCell ref="A2:C2"/>
    <mergeCell ref="A3:C3"/>
    <mergeCell ref="A4:C4"/>
    <mergeCell ref="A54:B54"/>
    <mergeCell ref="A48:B48"/>
    <mergeCell ref="A19:B19"/>
    <mergeCell ref="A24:B24"/>
    <mergeCell ref="A27:B27"/>
    <mergeCell ref="A20:C20"/>
    <mergeCell ref="A25:C25"/>
    <mergeCell ref="A28:C28"/>
    <mergeCell ref="A37:C37"/>
    <mergeCell ref="A44:C44"/>
    <mergeCell ref="A49:C49"/>
    <mergeCell ref="A36:B36"/>
    <mergeCell ref="A39:B39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2024-07-10T21:11:42Z</dcterms:modified>
</cp:coreProperties>
</file>