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MORFEO\FS_Departamentos_MH\Presupuesto\DF_2020\Documentos Varios\"/>
    </mc:Choice>
  </mc:AlternateContent>
  <xr:revisionPtr revIDLastSave="0" documentId="13_ncr:1_{0651A75A-612D-44BD-91A3-525721C9F8D9}" xr6:coauthVersionLast="44" xr6:coauthVersionMax="44" xr10:uidLastSave="{00000000-0000-0000-0000-000000000000}"/>
  <bookViews>
    <workbookView xWindow="-120" yWindow="-120" windowWidth="29040" windowHeight="15840" activeTab="1" xr2:uid="{00000000-000D-0000-FFFF-FFFF00000000}"/>
  </bookViews>
  <sheets>
    <sheet name="Plan de Compras Detallado" sheetId="4" r:id="rId1"/>
    <sheet name="Programa de Proyectos" sheetId="6" r:id="rId2"/>
  </sheets>
  <externalReferences>
    <externalReference r:id="rId3"/>
  </externalReferences>
  <definedNames>
    <definedName name="_xlnm.Print_Titles" localSheetId="1">'Programa de Proyectos'!$1:$8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6" i="6" l="1"/>
  <c r="C27" i="6"/>
  <c r="C10" i="6"/>
  <c r="C11" i="6"/>
  <c r="C12" i="6"/>
  <c r="C14" i="6"/>
  <c r="C15" i="6"/>
  <c r="C16" i="6"/>
  <c r="C17" i="6"/>
  <c r="C18" i="6"/>
  <c r="C19" i="6"/>
  <c r="C20" i="6"/>
  <c r="C21" i="6"/>
  <c r="C22" i="6"/>
  <c r="C24" i="6"/>
  <c r="C23" i="6" s="1"/>
  <c r="C28" i="6"/>
  <c r="C29" i="6"/>
  <c r="C30" i="6"/>
  <c r="C31" i="6"/>
  <c r="C32" i="6"/>
  <c r="C33" i="6"/>
  <c r="C34" i="6"/>
  <c r="C35" i="6"/>
  <c r="C36" i="6"/>
  <c r="C37" i="6"/>
  <c r="C38" i="6"/>
  <c r="C39" i="6"/>
  <c r="C40" i="6"/>
  <c r="C41" i="6"/>
  <c r="C42" i="6"/>
  <c r="C25" i="6" l="1"/>
  <c r="C9" i="6"/>
  <c r="C13" i="6"/>
  <c r="E391" i="4" l="1"/>
  <c r="E389" i="4"/>
  <c r="E383" i="4"/>
  <c r="E374" i="4"/>
  <c r="E367" i="4"/>
  <c r="E360" i="4"/>
  <c r="E357" i="4"/>
  <c r="E354" i="4"/>
  <c r="E351" i="4"/>
  <c r="E347" i="4"/>
  <c r="E334" i="4"/>
  <c r="E324" i="4"/>
  <c r="E308" i="4"/>
  <c r="E302" i="4"/>
  <c r="E299" i="4"/>
  <c r="E294" i="4"/>
  <c r="E287" i="4"/>
  <c r="E282" i="4"/>
  <c r="E280" i="4"/>
  <c r="E275" i="4"/>
  <c r="E271" i="4"/>
  <c r="E267" i="4"/>
  <c r="E261" i="4"/>
  <c r="E258" i="4"/>
  <c r="E252" i="4"/>
  <c r="E246" i="4"/>
  <c r="E239" i="4"/>
  <c r="E231" i="4"/>
  <c r="E227" i="4"/>
  <c r="E212" i="4"/>
  <c r="E198" i="4"/>
  <c r="E190" i="4"/>
  <c r="E185" i="4"/>
  <c r="E183" i="4"/>
  <c r="E178" i="4"/>
  <c r="E173" i="4"/>
  <c r="E171" i="4"/>
  <c r="E165" i="4"/>
  <c r="E151" i="4"/>
  <c r="E128" i="4"/>
  <c r="E106" i="4"/>
  <c r="E92" i="4"/>
  <c r="E90" i="4"/>
  <c r="E80" i="4"/>
  <c r="E76" i="4"/>
  <c r="E72" i="4"/>
  <c r="E67" i="4"/>
  <c r="E62" i="4"/>
  <c r="E43" i="4"/>
  <c r="E27" i="4"/>
  <c r="E21" i="4"/>
  <c r="E18" i="4"/>
  <c r="E14" i="4"/>
  <c r="E8" i="4"/>
</calcChain>
</file>

<file path=xl/sharedStrings.xml><?xml version="1.0" encoding="utf-8"?>
<sst xmlns="http://schemas.openxmlformats.org/spreadsheetml/2006/main" count="1280" uniqueCount="541">
  <si>
    <t>X</t>
  </si>
  <si>
    <t>Código</t>
  </si>
  <si>
    <t>Cuenta</t>
  </si>
  <si>
    <t>Presupuesto Ordinario 2020</t>
  </si>
  <si>
    <t>Enero</t>
  </si>
  <si>
    <t>Febrero</t>
  </si>
  <si>
    <t>Marzo</t>
  </si>
  <si>
    <t>Abril</t>
  </si>
  <si>
    <t xml:space="preserve">Mayo </t>
  </si>
  <si>
    <t>Junio</t>
  </si>
  <si>
    <t>1.01.02</t>
  </si>
  <si>
    <t>Alquiler de maquinaria, equipo y mobiliario</t>
  </si>
  <si>
    <t>Recolección de Basura</t>
  </si>
  <si>
    <t>Alquiler de toldos, stand y su respectiva estructura para llevar a cabo la Feria Sostenible. Alquiler de equipo de video-proyección-sonido para la "Feria Sostenible"</t>
  </si>
  <si>
    <t>Centro de Cultura Omar Dengo</t>
  </si>
  <si>
    <t>Contratación de transporte para artistas invitados a las diferentes actividades organizadas.</t>
  </si>
  <si>
    <t>Intermediación Laboral</t>
  </si>
  <si>
    <t>Alquiler de mobiliario para desarrollar la feria de empleo anual</t>
  </si>
  <si>
    <t>Mantenimiento de Caminos y Calles</t>
  </si>
  <si>
    <t>Alquiler de maquinaria y equipo para ejecución de trabajos prolongados o equipos que no se cuenten en la Municipalidad.</t>
  </si>
  <si>
    <t>1.01.99</t>
  </si>
  <si>
    <t>Otros alquileres</t>
  </si>
  <si>
    <t>Desarrollo Socioeconómico</t>
  </si>
  <si>
    <t>Alquiler de tarima Vuelta Ciclística a Costa Rica 2019:Circuito Presidente. Pantallas y sonido para conferencia de Prensa de la Vuelta. Alquiler de sonido y tarima aniversario Centro Cívico</t>
  </si>
  <si>
    <t>Educativos y Culturales</t>
  </si>
  <si>
    <t>Alquiler de sonido, tarimas para los eventos programados</t>
  </si>
  <si>
    <t>Adulto Mayor</t>
  </si>
  <si>
    <t>Alquilar el servicio de buseta para la conformación del grupo de personas adultas mayores en Vara Blanca</t>
  </si>
  <si>
    <t>1.02.04</t>
  </si>
  <si>
    <t>Servicio de telecomunicaciones</t>
  </si>
  <si>
    <t xml:space="preserve">Tecnologías de Información </t>
  </si>
  <si>
    <t xml:space="preserve"> Contratación Wifi en los parques</t>
  </si>
  <si>
    <t>Seguridad y Vigilancia</t>
  </si>
  <si>
    <t>Fibra Óptica  Pago línea VPN</t>
  </si>
  <si>
    <t>1.03.01</t>
  </si>
  <si>
    <t>Información</t>
  </si>
  <si>
    <t>Comunicación</t>
  </si>
  <si>
    <t>1. Grabación de obras y proyectos municipales para producción de notas informativas y que sirva como insumo para elaborar informe de labores. 2. Producción final de audiovisual del Informe de Labores. 3. La Dirección de Servicios Tributarios solicitan para publicaciones de tarifas, fechas de pago, servicios municipales. 4. La unidad de servicios tributarios solicita para declaración de patentes y fecha de vencimiento de trimestres. 5. La unidad de Valoración y Catastro para campañas de declaración de Bienes inmuebles. 6. El servicio de Intermediación Laboral solicita para promocionar la plataforma de empleo. 7. Brochures para capacitación del departamento legal. 8. Servicio de perifoneo actividades de Vicealcaldia.</t>
  </si>
  <si>
    <t xml:space="preserve">Elaboración de material informativo oficial sobre  prevenciones y notificaciones en Gestión Integral de Residuos  </t>
  </si>
  <si>
    <t>Dirección Técnica</t>
  </si>
  <si>
    <t>Gastos para lo que corresponde a la Audiencia Pública del Plan  Regulador (La Gaceta, publicación del borrador del Plan Regulador</t>
  </si>
  <si>
    <t>Rótulos del programa ojos y oídos</t>
  </si>
  <si>
    <t>Complejos Turísticos</t>
  </si>
  <si>
    <t>1.03.02</t>
  </si>
  <si>
    <t>Publicidad y propaganda</t>
  </si>
  <si>
    <t>Planificación</t>
  </si>
  <si>
    <t>Compra de llaves mayas para poder enviar el informe de labores para todos los miembros del Concejo Municipal</t>
  </si>
  <si>
    <t>Control Interno</t>
  </si>
  <si>
    <t>Impresión de Planificadores mensuales 2021 / Impresión de carpetas personalizadas de Control Interno</t>
  </si>
  <si>
    <t xml:space="preserve">Bienestar Animal </t>
  </si>
  <si>
    <t xml:space="preserve"> Vallas Publicitarias en el sector de Guararí e impresos para la campañas de Educación castrar y adoptar</t>
  </si>
  <si>
    <t>Plan de Medios de Comunicación</t>
  </si>
  <si>
    <t>Perifoneo para publicitar los festivales y las noches de cine</t>
  </si>
  <si>
    <t>Video Promocional del Cantón de Heredia</t>
  </si>
  <si>
    <t>elaborar y difundir una estrategia de comunicación sobre Heredia Sostenible, que contemple al menos una campaña interna y una campaña en medios masivos externos como muppies y traseras de buses, medios escritos, etc.</t>
  </si>
  <si>
    <t xml:space="preserve">Perifoneo de los servicios que presta la Municipalidad para promover la GIRS </t>
  </si>
  <si>
    <t>Actividades de Promoción Social en educación vial</t>
  </si>
  <si>
    <t>Brochures entre otros para el Plan Regulador parcial del Cantón de Heredia.</t>
  </si>
  <si>
    <t>Unidad de Transparencia</t>
  </si>
  <si>
    <t>Para banners en sitios públicos para divulgación de talleres con las comunidades, para comunicar la Audiencia Pública</t>
  </si>
  <si>
    <t>Anuncios Publicitarios con brochur, rotulación y anuncios publicitarios del seguridad ciudadana, campaña prevención " ojos y oídos", unidad canina, monitoreo.</t>
  </si>
  <si>
    <t>Accesibilidad</t>
  </si>
  <si>
    <t>Material publicitario para la promoción del servicio</t>
  </si>
  <si>
    <t xml:space="preserve">Divulgar proyecto de Ciudad Amigable con las personas mayores
Rotulación de los 10 inmuebles municipales de atención a la persona mayor </t>
  </si>
  <si>
    <t>Equidad y Género</t>
  </si>
  <si>
    <t xml:space="preserve">lanzamiento de campaña contra el acoso callejero en transporte público. </t>
  </si>
  <si>
    <t>1.03.03</t>
  </si>
  <si>
    <t xml:space="preserve">Impresión, encuadernación y otros </t>
  </si>
  <si>
    <t>Empaste del informe de labores de la Alcaldía</t>
  </si>
  <si>
    <t>Dirección de Servicios y Gestión de Ingresos</t>
  </si>
  <si>
    <t>Brochures de información sobre los tramites de los departamentos asignados a la Dirección</t>
  </si>
  <si>
    <t>Talento Humano</t>
  </si>
  <si>
    <t>Confección de los calendarios institucionales 2021</t>
  </si>
  <si>
    <t>Archivo</t>
  </si>
  <si>
    <t>Impresión de rótulos oficiales con el logo de la municipalidad</t>
  </si>
  <si>
    <t>Impresión de material informativo para las diversas invitaciones a eventos, afiches y pequeñas campañas para público interno.</t>
  </si>
  <si>
    <t>Material publicitario para la promoción de los festivales y noches de cine</t>
  </si>
  <si>
    <t xml:space="preserve">Confección de carnets, brochures y banners para Centro Cívico </t>
  </si>
  <si>
    <t xml:space="preserve">Intermediación Laboral </t>
  </si>
  <si>
    <t>Confección de vallas, cintillos de la plataforma de empleo y volantes</t>
  </si>
  <si>
    <t>Aseo de vías</t>
  </si>
  <si>
    <t>Confección de talonario de inspección, volantes de información.</t>
  </si>
  <si>
    <t>Imprimir los certificados y reconocimientos para el Plan de Incentivos,  impresión de comunicados sobre los servicios de recolección de reciclaje y residuos no tradicionales, volantes alusivos a los servicios de recolección de residuos no tradicionales, y de  los residuos de manejo especial</t>
  </si>
  <si>
    <t xml:space="preserve">Campo Ferial </t>
  </si>
  <si>
    <t>Confección de lonas para colocarlas en la fachada del Campo Ferial La Perla y darle promoción al inmueble.</t>
  </si>
  <si>
    <t>Para impresión de folletos del nuevo reglamento de Presupuesto Participativo.</t>
  </si>
  <si>
    <t>Niñez y Adolescencia</t>
  </si>
  <si>
    <t xml:space="preserve">Impresos para continuar con divulgación de campaña de prevención de abuso sexual infantil </t>
  </si>
  <si>
    <t xml:space="preserve">Impresión de lonas a utilizarse en la Feria Anual "Trabajemos Heredia 2020"
impresión de carpetas, volantes y brochures que se utilizan durante el año para entregar al sector empresarial. </t>
  </si>
  <si>
    <t>Impresión de material alusivo al programa municipal de atención de personas mayores</t>
  </si>
  <si>
    <t xml:space="preserve">impresión de libro "Mi cuerpo es mi tesoro" en el marco campaña para prevención de Abuso sexual hacia menores de edad, se contemplan impresos varios de uso de oficina (tarjetas de presentación, volantes, afiches, brochures, folders o carpetas institucionales, boletas "Comprobante de asistencia"). </t>
  </si>
  <si>
    <t>1.03.07</t>
  </si>
  <si>
    <t>Servicios de tecnologías de información</t>
  </si>
  <si>
    <t>Pago de licencias de impositus y master Lex</t>
  </si>
  <si>
    <t>Servicios Tributarios</t>
  </si>
  <si>
    <t>contratación de servicios de información crediticia y personal para localización de contribuyentes morosos</t>
  </si>
  <si>
    <t>Asesoría Jurídica</t>
  </si>
  <si>
    <t xml:space="preserve">Renovación licencias Master Lex </t>
  </si>
  <si>
    <t xml:space="preserve">Control Fiscal </t>
  </si>
  <si>
    <t>Renovación de la suscripción de la licencia de Master Lex</t>
  </si>
  <si>
    <t>1.04.01</t>
  </si>
  <si>
    <t>Servicios médicos y de laboratorio</t>
  </si>
  <si>
    <t xml:space="preserve">Contratación de empresas una para realizar las campañas de castraciones y otra para servicios veterinarios generales </t>
  </si>
  <si>
    <t>Salud Ocupacional</t>
  </si>
  <si>
    <t>Contratación de laboratorio para pruebas a exposición a riesgos biológicos</t>
  </si>
  <si>
    <t>Mercado</t>
  </si>
  <si>
    <t>Servicios profesionales para realizar examen psicológico a 4 agentes de seguridad del mercado</t>
  </si>
  <si>
    <t xml:space="preserve"> Exámenes psicológicos  Policía Municipal, servicios médicos  para unidad canina</t>
  </si>
  <si>
    <t>1.04.02</t>
  </si>
  <si>
    <t>Servicios Jurídicos</t>
  </si>
  <si>
    <t>Contratación de abogados para procesos de cobro en sede judicial</t>
  </si>
  <si>
    <t>Contratación de abogados</t>
  </si>
  <si>
    <t>1.04.03</t>
  </si>
  <si>
    <t>Servicios de ingeniería</t>
  </si>
  <si>
    <t>Contratación de control de calidad asfalto y agregados. Además de estudios  contratados de cambios y mejora viales.</t>
  </si>
  <si>
    <t>Servicios profesionales para que realice revisión y actualización al Plan Integral de Conservación del mercado</t>
  </si>
  <si>
    <t>1.04.04</t>
  </si>
  <si>
    <t>Servicios en ciencias económicas y sociales</t>
  </si>
  <si>
    <t>Contratación de filólogo para informe de labores</t>
  </si>
  <si>
    <t>Contratación de la I etapa de formulación de los planes de desarrollo de mediano y largo plazo</t>
  </si>
  <si>
    <t xml:space="preserve">Contratación de un profesional para la actualización de la herramienta de Reclutamiento y Selección </t>
  </si>
  <si>
    <t>La contratación de un estudio de Clima Organizacional.</t>
  </si>
  <si>
    <t>Capacitación institucional de liderazgo a jefaturas</t>
  </si>
  <si>
    <t>Contraloría de Servicios</t>
  </si>
  <si>
    <t>Encuesta de satisfacción de los contribuyentes</t>
  </si>
  <si>
    <t>Desarrollo de talleres de prevención de consumo y exclusión educativa en los centros educativos del Cantón</t>
  </si>
  <si>
    <t>Evaluación de la Política Municipal 2015-2019</t>
  </si>
  <si>
    <t xml:space="preserve">Grupos terapéuticos especializados a hombres, mujeres y adolescentes varones), se solicita ampliar a un grupo más para atender a mujeres adolescentes </t>
  </si>
  <si>
    <t>1.04.05</t>
  </si>
  <si>
    <t>Servicios de desarrollo de sistemas informáticos</t>
  </si>
  <si>
    <t xml:space="preserve">Servicios profesionales de creación, seguimiento y actualización de la plataforma virtual del portal web en relación con el plan de incentivos municipales tanto para el sector comercial, como domiciliar e institucional. </t>
  </si>
  <si>
    <t>1.04.06</t>
  </si>
  <si>
    <t>Servicios generales</t>
  </si>
  <si>
    <t xml:space="preserve">Servicio de Limpieza archivo </t>
  </si>
  <si>
    <t>Fumigación</t>
  </si>
  <si>
    <t>Contratación de seguridad privada, mantenimiento de los dispensadores de agua y mantenimiento de los jardines internos al menos 2 veces por mes.</t>
  </si>
  <si>
    <t>CENTRO CÍVICO POR LA PAZ: SERVICIO DE MANTENIMIENTO DE CANCHA DE FUTBOL (CAUCHO-ZACATE SINTÉTICO-DEMARCACIÓN)
SERVICIO FUMIGACIÓN
ALQUILER Y MANTENIMIENTO DISPENSADORES DE AGUA
SERVICIO MATENIMIENTO ÁREAS VERDES Y JARDINES VERTICALES
SERVICIO LIMPIEZA EDIFICIOS
SERVICIO DE SEGURIDAD
SERVICIO RECARGA DE EXTINTORES (1.04.06)</t>
  </si>
  <si>
    <t>Supervisión de limpieza 3 veces por semana en Aseo de Vías y 2 veces a los parques, jardines y corta y poda de arboles en el Microcentro y Distritos.</t>
  </si>
  <si>
    <t xml:space="preserve">₡ 300,000,000 para la prestación del servicio de recolección de residuos valorizables, y ampliar la cobertura del servicio. ₡1,330,000,000 para los servicios de recolección de residuos ordinarios en todos los distritos del cantón. ₡40,000,000 proyectados para ampliaciones del servicio tanto de residuos no tradicionales, . Y la recolección de los residuos de los árboles de navidad </t>
  </si>
  <si>
    <t>Seguridad interna, limpieza del plantel.</t>
  </si>
  <si>
    <t>Cementerio</t>
  </si>
  <si>
    <t>Servicio de vigilancia de los tres cementerios, mantenimiento en los cementerios y fumigación</t>
  </si>
  <si>
    <t>Parques y ornato</t>
  </si>
  <si>
    <t>Mantenimiento del Paisaje  y sistema de riego del Parque Central, Parque de los Ángeles y Mantenimiento del paisaje y sistema de riego en  áreas públicas</t>
  </si>
  <si>
    <t xml:space="preserve">Contrataciones de seguridad privada un oficial fijo por mes y oficiales extras en caso de ser requeridos, limpieza del área administrativa, fumigación mensual, jardinería mensual, desodorizantes y dispensadores de agua. </t>
  </si>
  <si>
    <t>Mantenimiento y limpieza de cerchas, canoas y cubierta interna y externa del mercado, (2 veces al año),¢5,000,000.00
Servicio de mantenimiento y limpieza del mercado (12 meses) ,¢50,217,768.00
Servicio de fumigación del mercado, (12 meses), ¢2,900,000.00
Pulido del piso del mercado (1 vez al año), ¢5,500,000.00
mantenimiento de orinales (4 veces al año), ¢140,000.00</t>
  </si>
  <si>
    <t>Fumigación y limpieza tanque séptico unidad canina, contratación para limpieza de oficina unidad canina medio tiempo.</t>
  </si>
  <si>
    <t>Servicios de seguridad y limpieza</t>
  </si>
  <si>
    <t>1.04.99</t>
  </si>
  <si>
    <t>Otros servicios de gestión y apoyo</t>
  </si>
  <si>
    <t xml:space="preserve">Empresa para las campañas de educación en el sector escolar que tenga la inclusión de un perro certificado de terapia </t>
  </si>
  <si>
    <t>Elaboración de tablas de plazos y Diseño e implementación del Expediente Único Digital</t>
  </si>
  <si>
    <t>Diseño Estratégico de una campaña externa para posicionar  la imagen de la Municipalidad a nivel cantonal, regional y nacional, además del desarrollo de una estrategia de contenido para medios digitales.</t>
  </si>
  <si>
    <t>Diagnóstico para crear y promover los conocimientos y lineamientos necesarios que debe cumplir un Data Center para garantizar su disponibilidad y continuidad, ver que nivel nos encontramos.</t>
  </si>
  <si>
    <t>Contratación de Centro de contactos para la atención de la central telefónica</t>
  </si>
  <si>
    <t>Diseño, elaboración de guion de ejecución para niños y niñas para educarse sobre derechos y obligaciones como ciudadanos y conocer los diferentes servicios y proyectos que realiza la municipalidad bajo el Concepto KIDZANIA. 
Dar seguimiento al cumplimiento del Plan Estratégico de Turismo Rural Comunitario de Vara Blanca y acompañamiento en el alcance de las metas de forma cuatrimestral en el 2020. 
Recuperación de espacios públicos, por medio de creación de murales de forma participativa con jóvenes de comunidades del distrito de San Francisco, como parte del proyecto "sin paredes" del Centro Cívico por la Paz-
Servicio de copia de llaves y cerrajería. Mejoras en rotulaciones
Implementar acciones de la Política Pública Cantonal de Turismo Sostenible, incluyendo una propuesta publicitaria y mercadológica que busque incentivar el proyecto de “Heredia, ciudad turística”. 
Mejora y rescate de monumentos Alfredo González Flores y Casa de la Cultura (¢18.000.000)</t>
  </si>
  <si>
    <t>Catastro y Valoración</t>
  </si>
  <si>
    <t>Contratación de peritos para actualización de declaraciones, contratación para imágenes</t>
  </si>
  <si>
    <t>Vicealcaldia</t>
  </si>
  <si>
    <t>Contratación instructora de baile</t>
  </si>
  <si>
    <t xml:space="preserve">Pago sistema de GPS </t>
  </si>
  <si>
    <t>Contratación de profesional para la inscripción y posicionamiento del sector empresarial en la plataforma de empleo.</t>
  </si>
  <si>
    <t>Feria de la Salud</t>
  </si>
  <si>
    <t>Simulacros de emergencias</t>
  </si>
  <si>
    <t>Señalización de emergencia para  edificios municipales</t>
  </si>
  <si>
    <t>Contratar servicios profesionales para darle seguimiento durante al menos 1 mes que incluya asesoría y realizar las visitas de supervisión al menos a 250 familias de las familias participantes del programa de compostaje doméstico, contratación de un profesional que elabore las artes gráficas para la página web, redes sociales, portal web relacionado con los servicios que presta la Municipalidad en GIRS,</t>
  </si>
  <si>
    <t xml:space="preserve">Material didáctico para la actividad de Promoción Social </t>
  </si>
  <si>
    <t>Plaqueo de las bóvedas de los cementerio Central</t>
  </si>
  <si>
    <t>Protección de Medio Ambiente</t>
  </si>
  <si>
    <t xml:space="preserve">Puesta en marcha d de las acciones del a la política de cambio climático, para la divulgación de la Política de las acciones que la Municipalidad de Heredia, y para la elaboración del plan de sustitución de especies </t>
  </si>
  <si>
    <t>Contratación de servicio GPS</t>
  </si>
  <si>
    <t xml:space="preserve">Contratación de un profesional que realice el proceso de concienciación a 80 empresas del Cantón (mapeo de empresas del cantón, coordinación de reuniones, visitas semanales, divulgación del programa. Contratación de un Interprete de LESCO </t>
  </si>
  <si>
    <t>Contratación de servicios profesionales para desarrollar acciones de la Estrategia Intersectorial de Participación Social de la persona adulta mayor (Conformación de Rondalla Municipal)
                                                                                                                                                                                                                                                                Contratación de un profesional en ciencias sociales para la atención de grupo de familiares y cuidadores de personas adultas mayores.</t>
  </si>
  <si>
    <t>1.07.01</t>
  </si>
  <si>
    <t>Actividades de capacitación</t>
  </si>
  <si>
    <t xml:space="preserve">Capacitación del departamento de Planificación </t>
  </si>
  <si>
    <t xml:space="preserve">Desarrollo del Plan de Capacitación de la Unidad de Control Interno. </t>
  </si>
  <si>
    <t>Capacitación en el tema de bienestar animal tenencia responsable (primeros auxilios a personal, población estudiantil, asociaciones y comunidades organizadas</t>
  </si>
  <si>
    <t xml:space="preserve">Capacitación a la dirección de servicios y dependencias </t>
  </si>
  <si>
    <t>Seguridad Interna</t>
  </si>
  <si>
    <t xml:space="preserve">4 Capacitación de polígono tiro y reacción. </t>
  </si>
  <si>
    <t>Capacitaciones del departamento de comunicación</t>
  </si>
  <si>
    <t>Capacitar 60 funcionarios en curso virtual herramienta Terranova.</t>
  </si>
  <si>
    <t>Capacitar 10 Jefaturas en curso virtual herramienta Terranova en Seguridad</t>
  </si>
  <si>
    <t>Elaboración de Resoluciones Administrativas para las  jefaturas</t>
  </si>
  <si>
    <t>Capacitación de habilidades blandas</t>
  </si>
  <si>
    <t>Capacitaciones para el mejoramiento de habilidades y competencias</t>
  </si>
  <si>
    <t>₡15,000,000 para contratar los servicios profesionales para realizar talleres, charlas, de acuerdo con las solicitudes del sector privado, centros educativos, comercios, comunidades, cada una según el público meta. Así como para realizar talleres por ejemplo de Jardines verticales, huertas urbanas, abonos orgánicos. Además, contratación de obras de teatro, cuenta cuentos, y otras actividades recreativas para sensibilizar a la población.  ₡22,000,000 para continuar capacitando familias como parte del proyecto de compostaje doméstico. ₡5,000,000 talleres de capacitación para el  aprovechamiento de residuos orgánicos para el sector comercial, centros educativos, e instituciones.  PGAI</t>
  </si>
  <si>
    <t>Capacitar al personal de seguridad en temas de defensa personal y practica de tiro, (3 veces al año)
Capacitación a la Brigada de Emergencias en temas de primeros auxilio</t>
  </si>
  <si>
    <t xml:space="preserve">Talleres artísticos y culturales que se darán a la comunidad herediana. </t>
  </si>
  <si>
    <t>Para el proceso de los talleres que se tienen programados como parte del Presupuesto Participativo.</t>
  </si>
  <si>
    <t xml:space="preserve">Campaña de educación a los estudiantes de los centros de educación secundarios del cantón de Heredia, para campañas de educación sobre cambio climático en las comunidades heredianas mediante de los comités de Bandera Azula Ecológica  y educación en los estudiantes del III ciclo de los colegios públicos ubicados en el cantón de Heredia </t>
  </si>
  <si>
    <t>Curso de tiro y reacción, curso de defensa personal</t>
  </si>
  <si>
    <t>Desarrollo grupos de prevención de embarazo adolescente, academia de crianza, estimulación temprana</t>
  </si>
  <si>
    <t>Cursos de manipulación de alimentos, servicio al cliente, computación, Habilidades Blandas,  cursos de técnicos en inglés, cursos para promover el emprendedurismo en el cantón</t>
  </si>
  <si>
    <t xml:space="preserve">Desarrollar el programa de capacitación para los 34 grupos activos de personas adultas mayores, programa de preparación a la jubilación para la ciudadanía y funcionarios municipales. 
Contratación de un profesional en Administración de empresas para la capacitación a las Asociaciones y juntas directivas de los centros municipales de personas adultas mayores. </t>
  </si>
  <si>
    <t xml:space="preserve">Programas de capacitación que ofrece a la comunidad esta oficina: Liderazgo, Participación política y ciudadana de las mujeres, Nuevas Masculinidades, Derechos Humanos y Diversidades, Paternidades Afectivas, Sexualidad y Salud Masculina, Prevención de la Violencia Intrafamiliar, de Género y Sexual, Prevención del Cáncer de Mama y de Cérvix. Así mismo, se reservan recursos para la capacitación del Equipo auditor interno (Norma INTE 38-2015), capacitación a personal municipal en Hostigamiento Sexual, Género y Derechos Humanos. Se contempla también capacitación a Asociaciones de Desarrollo en Planificación de Proyectos con Enfoque de Género y Accesibilidad Universal (Presupuesto Participativo).  </t>
  </si>
  <si>
    <t>1.07.02</t>
  </si>
  <si>
    <t>Actividades protocolarias y sociales</t>
  </si>
  <si>
    <t>Caminata canina</t>
  </si>
  <si>
    <t xml:space="preserve"> Festival del Folclore y Festival Nacional de la Mascarada,  noche de cine alternativo al mes por 10 meses.</t>
  </si>
  <si>
    <t>Catering  Circuito Presidente 2020.
Actividad protocolaria del Aniversario del Centro Cívico y del Cierre de año.</t>
  </si>
  <si>
    <t xml:space="preserve">Contratación de cimarrona y marimba y persona física para participar en la semana cívica </t>
  </si>
  <si>
    <t>Graduaciones de plan de negocios y programa Heredia Emprende</t>
  </si>
  <si>
    <t>Feria de Empleo Anual</t>
  </si>
  <si>
    <t>Apertura y cierre protocolario de la Feria Sostenible que se realiza en Junio cada año</t>
  </si>
  <si>
    <t>Desarrollo de formación escolar-Promoción Social incorporadas en las metas del POA.</t>
  </si>
  <si>
    <t>Actividades para la comunidad</t>
  </si>
  <si>
    <t xml:space="preserve">Día del autismo
Día nacional de la PcD 
Día internacional de la PcD. </t>
  </si>
  <si>
    <t>Actividades conmemorativas del día de la no violencia hacia la personas adulta mayor y del día internacional de las personas mayores</t>
  </si>
  <si>
    <t>Actividades para personas habitantes de calle, conmemoración de fechas para visibilizar lucha por los derechos humanos de las mujeres, paternidades afectivas, no violencia</t>
  </si>
  <si>
    <t>1.08.01</t>
  </si>
  <si>
    <t>Mantenimiento de edificios, locales y terrenos</t>
  </si>
  <si>
    <t>Mantenimiento del edificio y el ascensor</t>
  </si>
  <si>
    <t>Mantenimiento del centro cívico</t>
  </si>
  <si>
    <t>Mantenimiento de los motores de los portones eléctricos y de las cortinas metálicas, mantenimiento de mallas colocadas para evitar ingreso y permanencia de palomas, arreglo y automatización del portón del parqueo oeste</t>
  </si>
  <si>
    <t>Mantenimiento preventivo al sistema eléctrico de mediana tensión Del mercado y el sistema de iluminación, ¢5,000,000.00. 
Así como también mantenimiento preventivo del sistema de suministro de gas LP, ¢750,000.00.
 Por ultimo mantenimiento a las cortinas metálicas</t>
  </si>
  <si>
    <t>Mantenimiento en los ranchos y asadores</t>
  </si>
  <si>
    <t>1.08.03</t>
  </si>
  <si>
    <t>Mantenimiento de instalaciones y otras obras</t>
  </si>
  <si>
    <t>Reparación e instalación de Luminarias de los Cementerio Central. (41 luminarias)</t>
  </si>
  <si>
    <t>1.08.04</t>
  </si>
  <si>
    <t xml:space="preserve">Mantenimiento y reparación de maquinaria y equipo de producción </t>
  </si>
  <si>
    <t xml:space="preserve">Brindar mantenimiento preventivo y correctivo a 4 Plantas Eléctricas, de los distintos Edificios Municipales.  </t>
  </si>
  <si>
    <t>Mantenimiento planta eléctrica en el Centro Cívico</t>
  </si>
  <si>
    <t>Mantenimiento cada cuatro meses de la bomba de agua instalada en el Campo Ferial</t>
  </si>
  <si>
    <t>1.08.06</t>
  </si>
  <si>
    <t>Mantenimiento y reparación de equipo de comunicación</t>
  </si>
  <si>
    <t>Mantenimiento cámaras de seguridad CCOD</t>
  </si>
  <si>
    <t>Mantenimiento de las cámaras de vigilancia en los 3 cementerios</t>
  </si>
  <si>
    <t>Mantenimiento preventivo de las cámaras de vigilancia del mercado, ¢7,000,000.00  Sistema de audio, ¢795,000.00 y los radios de comunicación, ¢150,000.00</t>
  </si>
  <si>
    <t>Seguridad y vigilancia</t>
  </si>
  <si>
    <t>Pago mantenimiento CCTV</t>
  </si>
  <si>
    <t>1.08.07</t>
  </si>
  <si>
    <t xml:space="preserve">Mantenimiento y reparación de equipo y mobiliario  de oficina </t>
  </si>
  <si>
    <t xml:space="preserve">Mantenimiento de aires acondicionados </t>
  </si>
  <si>
    <t>1.08.08</t>
  </si>
  <si>
    <t>Mantenimiento y reparación de equipo de cómputo y sistemas de información</t>
  </si>
  <si>
    <t>Tecnologías de Información</t>
  </si>
  <si>
    <t>Mantenimiento al Centro de Datos e Infraestructura Tecnológica de toda la Municipalidad de Heredia</t>
  </si>
  <si>
    <t xml:space="preserve">Control fiscal </t>
  </si>
  <si>
    <t>Mantenimiento preventivo, correctivo, reparación y habitual de las HandHeld</t>
  </si>
  <si>
    <t>Para Hosting y dominio de la Plataforma Heredia Sostenible</t>
  </si>
  <si>
    <t>Campo Ferial</t>
  </si>
  <si>
    <t>Mantenimiento preventivo anual de los equipos instalados en la sala de capacitaciones del Campo Ferial La Perla.</t>
  </si>
  <si>
    <t>1.08.99</t>
  </si>
  <si>
    <t xml:space="preserve">Mantenimiento y reparación de otros equipos </t>
  </si>
  <si>
    <t>Contrato anual de mantenimiento de los relojes marcadores de la institución.</t>
  </si>
  <si>
    <t xml:space="preserve">Mantenimiento, pruebas hidrostáticas de los extintores ubicados en los edificios municipales. </t>
  </si>
  <si>
    <t xml:space="preserve"> ₡525.000,00 	Mantenimiento del pararrayos
 ₡400.000,00 	Mantenimiento y recarga de extintores
 ₡1.320.000,00 	Mantenimiento alarma de incendios 
 ₡3.500.000,00 	Mantenimiento de esculturas Campo Ferial La Perla</t>
  </si>
  <si>
    <t>Mantenimiento hidro lavadora y sopladora</t>
  </si>
  <si>
    <t>Mantenimiento y recarga de 29 extintores</t>
  </si>
  <si>
    <t>Para Mantenimiento de mobiliario de áreas publicas: Skate Parks, Minigimnasiones, Plays, trampolines y Pista de BMX.</t>
  </si>
  <si>
    <t>reparación y limpieza de simuladores de bebés, así como botargas</t>
  </si>
  <si>
    <t>2.01.01</t>
  </si>
  <si>
    <t>Combustibles y lubricantes</t>
  </si>
  <si>
    <t>Compra de aceite para la trituradora de papel</t>
  </si>
  <si>
    <t xml:space="preserve">Combustible </t>
  </si>
  <si>
    <t>Estacionamiento Autorizado</t>
  </si>
  <si>
    <t>2.01.02</t>
  </si>
  <si>
    <t>Productos farmacéuticos y medicinales</t>
  </si>
  <si>
    <t xml:space="preserve">Compra de bloqueadores solares </t>
  </si>
  <si>
    <t>Catastro y valoración</t>
  </si>
  <si>
    <t xml:space="preserve">Compra de botiquines para cuadrillas de mantenimiento y obras, compra de suministros para los botiquines de los edificios municipales. </t>
  </si>
  <si>
    <t>Compra de bloqueadores y repelente para uso de los funcionarios</t>
  </si>
  <si>
    <t>Compra de Bloqueador Solar y Repelente</t>
  </si>
  <si>
    <t>Para compra de bloqueadores y repelentes para funcionarios.</t>
  </si>
  <si>
    <t>Compra de 24 bloqueadores solares</t>
  </si>
  <si>
    <t>Compra de bloqueadores de los funcionarios</t>
  </si>
  <si>
    <t>Compra de bloqueadores</t>
  </si>
  <si>
    <t>x</t>
  </si>
  <si>
    <t>Bloqueadores , protectores labiales y repelente.</t>
  </si>
  <si>
    <t>2.01.03</t>
  </si>
  <si>
    <t>Productos veterinarios</t>
  </si>
  <si>
    <t xml:space="preserve">Compra de productos veterinarios para las diferentes campañas de salud (zoonóticas), vacunación, castración (medicamentos, collar isabelino) tratamientos de ehrlichia </t>
  </si>
  <si>
    <t>Compra de arena para gatos.</t>
  </si>
  <si>
    <t>Productos para la unidad canina</t>
  </si>
  <si>
    <t>2.01.04</t>
  </si>
  <si>
    <t>Tintas, pinturas y diluyentes</t>
  </si>
  <si>
    <t>Compra de Tintas, Tonner y cintas para toda la Municipalidad de Heredia</t>
  </si>
  <si>
    <t>Compra de diluyente y pintura</t>
  </si>
  <si>
    <t>Pintura para los nichos de alquiler</t>
  </si>
  <si>
    <t>Pinturas para mantenimiento de áreas metálicas</t>
  </si>
  <si>
    <t>Gastos de uniformes, chalecos de inspección, mangas y gorras para protección del sol.</t>
  </si>
  <si>
    <t xml:space="preserve">Pintura para  mantenimiento a las estructuras de metal existentes </t>
  </si>
  <si>
    <t>Compra de pintura para recuperación de espacios públicos</t>
  </si>
  <si>
    <t>2.01.99</t>
  </si>
  <si>
    <t>Otros productos químicos</t>
  </si>
  <si>
    <t>Productos de mantenimiento de las fuentes, control de plagas y maleza en las vías públicas.</t>
  </si>
  <si>
    <t>Adquisición de pegamento y otros</t>
  </si>
  <si>
    <t>Diferente tipos de Venenos</t>
  </si>
  <si>
    <t xml:space="preserve">Para compra de ramdun (control de hojas delgadas),  aminacoop (control de hoja ancha), abonos, alguicidas, cloros </t>
  </si>
  <si>
    <t>Compra de carbolina e insecticida</t>
  </si>
  <si>
    <t xml:space="preserve">Compra de abonos foliares, herbicidas, abono granulados y fungicidas </t>
  </si>
  <si>
    <t>2.02.02</t>
  </si>
  <si>
    <t xml:space="preserve">Productos agroforestales </t>
  </si>
  <si>
    <t xml:space="preserve">Compra de tierra y nuevas plantas para los jardines internos del Centro Cultural. </t>
  </si>
  <si>
    <t>Plantas Ornamentales para los cementerios</t>
  </si>
  <si>
    <t>Compra de arboles, plantas ornamentales y zacate para los diferentes parques del Cantón Central.</t>
  </si>
  <si>
    <t xml:space="preserve">Campañas de reforestación y remplazo de especies exóticas y la reforestación de áreas públicas </t>
  </si>
  <si>
    <t xml:space="preserve">Compra de arboles para sustitución de ciprés </t>
  </si>
  <si>
    <t>2.02.03</t>
  </si>
  <si>
    <t>Alimentos y bebidas</t>
  </si>
  <si>
    <t>Compra de alimentos para programa de valores</t>
  </si>
  <si>
    <t>Para actividades de Promoción Social.</t>
  </si>
  <si>
    <t>Refrigerio para la graduación de los talleres y para el pasacalles navideño 2020</t>
  </si>
  <si>
    <t xml:space="preserve">Alimentación para actividades  referentes al programa de persona adulta mayor. </t>
  </si>
  <si>
    <t>compra de café, galletas, azúcar y frescos</t>
  </si>
  <si>
    <t>2.02.04</t>
  </si>
  <si>
    <t>Alimentos para animales</t>
  </si>
  <si>
    <t>Compra de alimento para gatos.</t>
  </si>
  <si>
    <t>Alimento para canes</t>
  </si>
  <si>
    <t>2.03.01</t>
  </si>
  <si>
    <t>Materiales y productos metálicos</t>
  </si>
  <si>
    <t>Compra de candados para el Centro Cívico</t>
  </si>
  <si>
    <t>Compra de varillas para los proyectos de obra gris y la confección de parrillas.</t>
  </si>
  <si>
    <t>Para la construcción de nichos en Sepulturas</t>
  </si>
  <si>
    <t>Compra de 6 cacheras mono comando, llaves de chorro</t>
  </si>
  <si>
    <t xml:space="preserve">Compra de candados </t>
  </si>
  <si>
    <t>2.03.02</t>
  </si>
  <si>
    <t>Materiales y productos minerales y asfálticos</t>
  </si>
  <si>
    <t>Compra de mezcla asfáltica para el mantenimiento de las vías del cantón y compra de materiales de obra gris.</t>
  </si>
  <si>
    <t>Compra de Cemento, arena, ladrillo, piedra para realizar funerales y construcción.</t>
  </si>
  <si>
    <t>Compra de concreto arena y piedra, así como postes de concreto para reparación de cercas</t>
  </si>
  <si>
    <t>2.03.03</t>
  </si>
  <si>
    <t>Madera y sus derivados</t>
  </si>
  <si>
    <t xml:space="preserve">₡100,000 Destinado a la compra de pellets de aserrín requeridos para regular el carbono y la humedad de las composteras municipales.  ₡750,000 para compra de pajillas de sustitución de plásticos de un solo uso. </t>
  </si>
  <si>
    <t>Compra de madera para uso en proyectos de obra gris</t>
  </si>
  <si>
    <t>Madera para hacer tapas para los nichos de alquiler y construcciones.</t>
  </si>
  <si>
    <t>2.03.04</t>
  </si>
  <si>
    <t>Materiales y productos eléctricos, telefónicos y de cómputo</t>
  </si>
  <si>
    <t xml:space="preserve">Compra de baterías recargables </t>
  </si>
  <si>
    <t>Compra de 50 teléfonos</t>
  </si>
  <si>
    <t>Compra de baterías para dispensadores de jabón</t>
  </si>
  <si>
    <t>compra de cable eléctrico para intemperie, así como conectores y compra de lámparas de seguridad</t>
  </si>
  <si>
    <t>2.03.05</t>
  </si>
  <si>
    <t>Materiales y productos de vidrio</t>
  </si>
  <si>
    <t>Para compra  de esferas de vidrio para uso de Demarcación.</t>
  </si>
  <si>
    <t>2.03.06</t>
  </si>
  <si>
    <t>Materiales y productos de plástico</t>
  </si>
  <si>
    <t>Compra de gasas plásticas.</t>
  </si>
  <si>
    <t>Compra de tubería plástica para entubados y PVC para reparaciones</t>
  </si>
  <si>
    <t>Figuras de plástico de PVC</t>
  </si>
  <si>
    <t>Previsión para compra de mangueras, gazas pláticas, entre otros</t>
  </si>
  <si>
    <t>2.04.01</t>
  </si>
  <si>
    <t>Herramientas e instrumentos</t>
  </si>
  <si>
    <t xml:space="preserve">Compra de cintas métricas </t>
  </si>
  <si>
    <t>Compra de palas, escobones, rastrillos, carretillos de uso del Departamento.</t>
  </si>
  <si>
    <t>Compra general de herramientas manuales de albañilería.</t>
  </si>
  <si>
    <t xml:space="preserve">Para compra de herramientas de Uso Común. </t>
  </si>
  <si>
    <t>Herramientas para Policía de Transito para labores de oficiales de tránsito</t>
  </si>
  <si>
    <t xml:space="preserve">Herramientas, cuchillos, palas, limas </t>
  </si>
  <si>
    <t>2.04.02</t>
  </si>
  <si>
    <t>Repuestos y accesorios</t>
  </si>
  <si>
    <t>Compra de un trípode para celular y un estabilizador de movimiento para dispositivos móviles (gimbal)</t>
  </si>
  <si>
    <t>Compra de Baterías institucionales</t>
  </si>
  <si>
    <t>Compra de llantas de los vehículos y maquinaria, así como repuestos y accesorios de los mismos.</t>
  </si>
  <si>
    <t>Compra de 28 llantas para 9 móviles y 7 motocicletas</t>
  </si>
  <si>
    <t>2.99.01</t>
  </si>
  <si>
    <t>Útiles y materiales de oficina y cómputo</t>
  </si>
  <si>
    <t>Compra de útiles de oficina</t>
  </si>
  <si>
    <t>Útiles de oficina</t>
  </si>
  <si>
    <t>2.99.03</t>
  </si>
  <si>
    <t xml:space="preserve">Productos de papel, cartón e impresos </t>
  </si>
  <si>
    <t>Calcomanías y otros productos de concientización animal</t>
  </si>
  <si>
    <t>Resmas de papel para las labores diarias, material informativo oficial sobre gestión de residuos (actas oculares y de notificación).</t>
  </si>
  <si>
    <t>Rollos de papel para Hand Help, partes policiales y demás</t>
  </si>
  <si>
    <t>compra de brazales y rollos de papel para facturar</t>
  </si>
  <si>
    <t>Compra de boletas y rollos para las infracciones</t>
  </si>
  <si>
    <t>2.99.04</t>
  </si>
  <si>
    <t>Textiles y vestuario</t>
  </si>
  <si>
    <t xml:space="preserve">Compra de camisetas para las caminatas, correas para la campaña de dueños responsables pañuelos para perros en diferentes eventos </t>
  </si>
  <si>
    <t>Compra de cinta tricolor para inauguraciones.</t>
  </si>
  <si>
    <t>Materiales decorativos (cintas y banderas) para el mes patrio (bandera que se utiliza para decorar el Kiosco y el Fortín)y navidad.</t>
  </si>
  <si>
    <t>Compra de uniformes para funcionarios del Departamento.</t>
  </si>
  <si>
    <t xml:space="preserve">uniformes de los funcionarios del área. </t>
  </si>
  <si>
    <t>bolsas de tela re utilizables alusivas a los programas de reciclaje e incentivos y otras alternativas que sustituyan el plástico de un solo uso</t>
  </si>
  <si>
    <t>Compra de Uniformes en general.</t>
  </si>
  <si>
    <t xml:space="preserve">Compra de uniformes, y zapatos. </t>
  </si>
  <si>
    <t>Para compra de uniformes de funcionarios del Departamento.</t>
  </si>
  <si>
    <t>Compra de uniformes de los funcionarios del Campo Ferial La Perla</t>
  </si>
  <si>
    <t>Compra de indumentaria para 13 colaboradores del mercado.</t>
  </si>
  <si>
    <t xml:space="preserve">Compra de 210 pantalones y 280 camisas, 35 suéter, 35 pares de zapatos, </t>
  </si>
  <si>
    <t xml:space="preserve">Compra de uniformes </t>
  </si>
  <si>
    <t>Compra de uniformes , zapatos y pantalones.</t>
  </si>
  <si>
    <t xml:space="preserve">Uniformes de cuatro funcionarios. </t>
  </si>
  <si>
    <t>2.99.05</t>
  </si>
  <si>
    <t>Útiles y materiales de limpieza</t>
  </si>
  <si>
    <t>Compra materiales de limpieza</t>
  </si>
  <si>
    <t>Suministros de Limpieza</t>
  </si>
  <si>
    <t>2.99.06</t>
  </si>
  <si>
    <t>Útiles y materiales de resguardo y seguridad</t>
  </si>
  <si>
    <t>Compra de guantes y mascarillas para el tratamiento de la documentación.</t>
  </si>
  <si>
    <t>Compra de tonfas y balas</t>
  </si>
  <si>
    <t>Compra de implementos para atrapar perros</t>
  </si>
  <si>
    <t>Compra de guantes y cascos</t>
  </si>
  <si>
    <t xml:space="preserve">Compra de equipos de protección personal para departamentos pequeños </t>
  </si>
  <si>
    <t>Compra de materiales de Salud Ocupacional como chalecos, cinturones, anteojos, cascos, guantes, espinilleras y rodilleras para los funcionarios del Departamento.</t>
  </si>
  <si>
    <t>Compra de implementos de salud ocupacional.</t>
  </si>
  <si>
    <t>Compra de equipo de protección personal, trajes de exhumación</t>
  </si>
  <si>
    <t>Para compra de materiales de salud ocupacional  como chalecos, anteojos, guantes y otros.</t>
  </si>
  <si>
    <t xml:space="preserve">Compra de guantes, mascarillas, lentes de protección, botas de hule y demás artículos de seguridad para personal de mantenimiento del Campo Ferial.   </t>
  </si>
  <si>
    <t>Guantes de hule, filtros de mascarilla, rodilleras ergonómicas, candados de seguridad</t>
  </si>
  <si>
    <t>Compra de balas, 6 chalecos,  y 6 esposas para 6 Oficiales nuevos, utensilios para motorizados, entre otros</t>
  </si>
  <si>
    <t>2.99.07</t>
  </si>
  <si>
    <t>Útiles y materiales de cocina y comedor</t>
  </si>
  <si>
    <t>Vasos de vidrio grabados con el logo institucional para actividades protocolarias.</t>
  </si>
  <si>
    <t>Compra de vasos de vidrio para reuniones, platos y tenedores para eventos deportivos y culturales</t>
  </si>
  <si>
    <t>Compra de botellas para la hidratación de los policías municipales</t>
  </si>
  <si>
    <t>2.99.99</t>
  </si>
  <si>
    <t>Otros útiles, materiales y suministros</t>
  </si>
  <si>
    <t xml:space="preserve">Compra de trofeos y medallas de reconocimiento para los mascareros participantes del Festival de Folclore y Festival Nacional de la Mascarada. </t>
  </si>
  <si>
    <t>Decoración de navidad</t>
  </si>
  <si>
    <t>5.01.01</t>
  </si>
  <si>
    <t>Maquinaria y equipo para la producción</t>
  </si>
  <si>
    <t>Para la compra de sopladora</t>
  </si>
  <si>
    <t xml:space="preserve">Compra de una moto guadaña </t>
  </si>
  <si>
    <t>5.01.02</t>
  </si>
  <si>
    <t>Equipo de Transporte</t>
  </si>
  <si>
    <t>Compra de motocicleta para el nuevo inspector del Departamento.</t>
  </si>
  <si>
    <t>Renovación flotilla PM</t>
  </si>
  <si>
    <t>5.01.03</t>
  </si>
  <si>
    <t>Equipo de comunicación</t>
  </si>
  <si>
    <t>Compra de cámara go pro</t>
  </si>
  <si>
    <t>Compra de Radios de comunicación.</t>
  </si>
  <si>
    <t>Compra de mobiliario y equipo para atender a la población infantil en estado de pobreza y/o riesgo socia</t>
  </si>
  <si>
    <t>Compra de equipos para modernizar los HandHeld</t>
  </si>
  <si>
    <t>Compra de 10 cámaras fijas y 10 cámaras tipo domo,  10 altavoz,  5 cámaras analíticas de 270 grados, 3 cámaras analíticas para placas</t>
  </si>
  <si>
    <t>5.01.04</t>
  </si>
  <si>
    <t>Equipo y mobiliario de oficina</t>
  </si>
  <si>
    <t>Compra de un aire acondicionado para el archivo</t>
  </si>
  <si>
    <t xml:space="preserve">Mobiliario de la Dirección de Asesoría y Gestión Jurídica para el nuevo edificio.  </t>
  </si>
  <si>
    <t xml:space="preserve">Compra de escritorio y archivo </t>
  </si>
  <si>
    <t>Compra de una silla ergonómica</t>
  </si>
  <si>
    <t>Adquisición de una Fotocopiadora</t>
  </si>
  <si>
    <t>Sillas ergonómicas .</t>
  </si>
  <si>
    <t>5.01.05</t>
  </si>
  <si>
    <t>Equipo y programas  de cómputo</t>
  </si>
  <si>
    <t>Compra de equipo varios para diferentes departamentos</t>
  </si>
  <si>
    <t xml:space="preserve">Adquisición de nuevo Shell para sitio primario </t>
  </si>
  <si>
    <t>Adquisición de 1 servidor de última generación para remplazar equipo obsoleto</t>
  </si>
  <si>
    <t>Adquisición de Equipo, swich para Sitio Alterno</t>
  </si>
  <si>
    <t>Compra de cámaras de seguridad para el edificio del Centro Cultural Herediano Omar Dengo</t>
  </si>
  <si>
    <t>Para compra de equipo de computo para el inspector y bodeguero y table para el nuevo inspector del Departamento.</t>
  </si>
  <si>
    <t>Adquisición de Tablet colector de datos de mano TDC100 con protección IP-67 especial para uso en el campo</t>
  </si>
  <si>
    <t xml:space="preserve">Compra de laptop </t>
  </si>
  <si>
    <t>5.01.99</t>
  </si>
  <si>
    <t>Maquinaria y equipo diverso</t>
  </si>
  <si>
    <t>Compra de transportadoras</t>
  </si>
  <si>
    <t>Compra de coffee maker, microondas.</t>
  </si>
  <si>
    <t xml:space="preserve">Compra de extintores para reabastecer en los edificios municipales. </t>
  </si>
  <si>
    <t>Compra de mosto sierra y sierra de extensión</t>
  </si>
  <si>
    <t>Donación de al menos 5 composteras a Centros Educativos para que participen del programa de compostaje cantonal.</t>
  </si>
  <si>
    <t>5.02.02</t>
  </si>
  <si>
    <t>Vías de comunicación</t>
  </si>
  <si>
    <t>Levantamiento de tapas de flanger y mantenimiento de puentes.</t>
  </si>
  <si>
    <t>5.99.03</t>
  </si>
  <si>
    <t>Bienes Intangibles</t>
  </si>
  <si>
    <t>Actualización de la Plataforma y licenciamiento General de todos los componentes que cuenta el Municipio.</t>
  </si>
  <si>
    <t xml:space="preserve">Renovación del servicio de información de mapas y imágenes satelitales, y el  Desarrollo del sistema Google Android de CFU móvil para los dispositivos móviles así como las mejoras del sistema CFU Back Office y SIAM </t>
  </si>
  <si>
    <t>Actualizaciones y mejoras de la plataforma Web y App de compra de tiempo.</t>
  </si>
  <si>
    <t>Instalación de Play Ground en Cen Cinai de la Aurora</t>
  </si>
  <si>
    <t>5.03.06.18</t>
  </si>
  <si>
    <t>Restauración de la Fuente del Parque Manuel María Gutierrez</t>
  </si>
  <si>
    <t>5.03.06.17</t>
  </si>
  <si>
    <t>Mural en Urbanización Santa Elena</t>
  </si>
  <si>
    <t>5.03.06.16</t>
  </si>
  <si>
    <t>Suministro e Instalación de Mini Gimnasios y Plays en comunidad Niño Jesús de Praga</t>
  </si>
  <si>
    <t>5.03.06.15</t>
  </si>
  <si>
    <t>Talud Bernardo Benavides</t>
  </si>
  <si>
    <t>5.03.06.14</t>
  </si>
  <si>
    <t>Suministro, instalación, mantenimiento de mallas tipo ciclón en áreas públicas</t>
  </si>
  <si>
    <t>5.03.06.13</t>
  </si>
  <si>
    <t xml:space="preserve"> Suministro e instalación de mobiliario urbano en las áreas públicas</t>
  </si>
  <si>
    <t>5.03.06.12</t>
  </si>
  <si>
    <t>Suministro e instalación de juegos infantiles varios en áreas públicas</t>
  </si>
  <si>
    <t>5.03.06.11</t>
  </si>
  <si>
    <t>Mantenimiento de elementos en áreas públicas remodeladas</t>
  </si>
  <si>
    <t>5.03.06.10</t>
  </si>
  <si>
    <t>Construcción de parque la Aurora</t>
  </si>
  <si>
    <t>5.03.06.09</t>
  </si>
  <si>
    <t>Remodelacion de canchas</t>
  </si>
  <si>
    <t>5.03.06.08</t>
  </si>
  <si>
    <t>Suministro e instalación de Piso Modular en áreas públicas</t>
  </si>
  <si>
    <t>5.03.06.07</t>
  </si>
  <si>
    <t>Instalación de gimnasios al aire libre en diferentes áreas públicas del cantón</t>
  </si>
  <si>
    <t>5.03.06.06</t>
  </si>
  <si>
    <t>Construcción de tapias por demanda para diferentes áreas públicas del cantón</t>
  </si>
  <si>
    <t>5.03.06.05</t>
  </si>
  <si>
    <t xml:space="preserve">Remodelación de áreas públicas </t>
  </si>
  <si>
    <t>5.03.06.04</t>
  </si>
  <si>
    <t>Confección e instalación de portón en acceso principal de Tierra Fértil Nísperos III</t>
  </si>
  <si>
    <t>5.03.06.03</t>
  </si>
  <si>
    <t>Remodelación de áreas públicas  de Ciudadela casas baratas</t>
  </si>
  <si>
    <t>5.03.06.02</t>
  </si>
  <si>
    <t>OTROS PROYECTOS</t>
  </si>
  <si>
    <t>5.03.06</t>
  </si>
  <si>
    <t>Entubado de Calle San Isidro de Mercedes Norte</t>
  </si>
  <si>
    <t>5.03.05.01</t>
  </si>
  <si>
    <t>INSTALACIONES</t>
  </si>
  <si>
    <t>5.03.05</t>
  </si>
  <si>
    <t>Diseño Final y Construcción del Puente sobre el Rio Pirro, en la Ruta Nacional No. 03.</t>
  </si>
  <si>
    <t>5.03.02.09</t>
  </si>
  <si>
    <t>Construcción de aceras por incumplimiento de propietarios</t>
  </si>
  <si>
    <t>5.03.02.08</t>
  </si>
  <si>
    <t>Construcción de aceras Urbanización Zumbado</t>
  </si>
  <si>
    <t>5.03.02.07</t>
  </si>
  <si>
    <t xml:space="preserve">Suministro, acarreo, colocación y acabado final de capetas asfálticas en distintos lugares del cantón. Ley 8114 </t>
  </si>
  <si>
    <t>5.03.02.06</t>
  </si>
  <si>
    <t>Suministro, acarreo, colocación y acabado final de carpetas asfálticas en distintos lugares del cantón</t>
  </si>
  <si>
    <t>5.03.02.05</t>
  </si>
  <si>
    <t>Construcción de rampas</t>
  </si>
  <si>
    <t>5.03.02.04</t>
  </si>
  <si>
    <t>Construcción de aceras frente a áreas públicas municipales</t>
  </si>
  <si>
    <t>5.03.02.03</t>
  </si>
  <si>
    <t>Construcción de corredor accesible</t>
  </si>
  <si>
    <t>5.03.02.02</t>
  </si>
  <si>
    <t>Construcción de cordones de caño y cunetas del cantón de Heredia</t>
  </si>
  <si>
    <t>5.03.02.01</t>
  </si>
  <si>
    <t>VIAS DE COMUNICACIÓN</t>
  </si>
  <si>
    <t>5.03.02</t>
  </si>
  <si>
    <t>Iluminación del Fortín, Palacio y Gobernación</t>
  </si>
  <si>
    <t>5.03.01.03</t>
  </si>
  <si>
    <t>Construcción de Bateria de baños para el salón comunal de IMAS de Ulloa</t>
  </si>
  <si>
    <t>5.03.01.02</t>
  </si>
  <si>
    <t>Construcción del Salón Comunal Paulino Mora</t>
  </si>
  <si>
    <t>5.03.01.01</t>
  </si>
  <si>
    <t>EDIFICIOS</t>
  </si>
  <si>
    <t>5.03.01</t>
  </si>
  <si>
    <t>TOTAL PRESUPUESTO</t>
  </si>
  <si>
    <t>DESCRIPCIÓN</t>
  </si>
  <si>
    <t>CÓDIGO</t>
  </si>
  <si>
    <t>MUNICIPALIDAD DE HEREDIA</t>
  </si>
  <si>
    <t>PLAN DE COMPRAS DETALLADO</t>
  </si>
  <si>
    <t>PROGRAMACIÓN DE PROYECTOS</t>
  </si>
  <si>
    <t>*Contratos actualmente por demanda.</t>
  </si>
  <si>
    <t>*</t>
  </si>
  <si>
    <t>Departamento Solicitante</t>
  </si>
  <si>
    <t>PERIODO ECONÓMICO 2020</t>
  </si>
  <si>
    <t>Se necesita informar a los potenciales visitantes, horarios, servicios y facilidades que brinda</t>
  </si>
  <si>
    <t>Servicios de ingeniería varios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</si>
</sst>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quot;₡&quot;#,##0.00"/>
    <numFmt numFmtId="166" formatCode="_-* #,##0.00\ _€_-;\-* #,##0.00\ _€_-;_-* &quot;-&quot;??\ _€_-;_-@_-"/>
  </numFmts>
  <fonts count="15"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0"/>
      <color theme="1"/>
      <name val="Calibri"/>
      <family val="2"/>
      <scheme val="minor"/>
    </font>
    <font>
      <b/>
      <sz val="12"/>
      <color theme="1"/>
      <name val="Calibri"/>
      <family val="2"/>
      <scheme val="minor"/>
    </font>
    <font>
      <b/>
      <sz val="12"/>
      <color theme="0"/>
      <name val="Calibri"/>
      <family val="2"/>
      <scheme val="minor"/>
    </font>
    <font>
      <b/>
      <sz val="11"/>
      <color theme="5" tint="-0.249977111117893"/>
      <name val="Calibri"/>
      <family val="2"/>
      <scheme val="minor"/>
    </font>
    <font>
      <sz val="10"/>
      <name val="Arial"/>
    </font>
    <font>
      <sz val="10"/>
      <name val="Calibri"/>
      <family val="2"/>
      <scheme val="minor"/>
    </font>
    <font>
      <b/>
      <sz val="10"/>
      <name val="Calibri"/>
      <family val="2"/>
      <scheme val="minor"/>
    </font>
    <font>
      <sz val="10"/>
      <name val="Arial"/>
      <family val="2"/>
    </font>
    <font>
      <b/>
      <sz val="10"/>
      <color theme="0"/>
      <name val="Calibri"/>
      <family val="2"/>
      <scheme val="minor"/>
    </font>
    <font>
      <sz val="10"/>
      <color theme="0"/>
      <name val="Calibri"/>
      <family val="2"/>
      <scheme val="minor"/>
    </font>
    <font>
      <b/>
      <sz val="16"/>
      <name val="Calibri"/>
      <family val="2"/>
      <scheme val="minor"/>
    </font>
  </fonts>
  <fills count="9">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4"/>
        <bgColor theme="4"/>
      </patternFill>
    </fill>
    <fill>
      <patternFill patternType="solid">
        <fgColor theme="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5">
    <xf numFmtId="0" fontId="0" fillId="0" borderId="0"/>
    <xf numFmtId="43" fontId="2" fillId="0" borderId="0" applyFont="0" applyFill="0" applyBorder="0" applyAlignment="0" applyProtection="0"/>
    <xf numFmtId="0" fontId="8" fillId="0" borderId="0"/>
    <xf numFmtId="166" fontId="11" fillId="0" borderId="0" applyFont="0" applyFill="0" applyBorder="0" applyAlignment="0" applyProtection="0"/>
    <xf numFmtId="9" fontId="11" fillId="0" borderId="0" applyFont="0" applyFill="0" applyBorder="0" applyAlignment="0" applyProtection="0"/>
  </cellStyleXfs>
  <cellXfs count="70">
    <xf numFmtId="0" fontId="0" fillId="0" borderId="0" xfId="0"/>
    <xf numFmtId="0" fontId="1" fillId="2" borderId="1" xfId="0" applyFont="1" applyFill="1" applyBorder="1" applyAlignment="1">
      <alignment horizontal="center" vertical="center"/>
    </xf>
    <xf numFmtId="0" fontId="0" fillId="3" borderId="0" xfId="0" applyFill="1" applyAlignment="1">
      <alignment horizontal="center"/>
    </xf>
    <xf numFmtId="0" fontId="0" fillId="3" borderId="0" xfId="0" applyFill="1"/>
    <xf numFmtId="164" fontId="3" fillId="7" borderId="1" xfId="1" applyNumberFormat="1" applyFont="1" applyFill="1" applyBorder="1" applyAlignment="1">
      <alignment horizontal="center" vertical="center"/>
    </xf>
    <xf numFmtId="0" fontId="1" fillId="2" borderId="1" xfId="0" applyFont="1" applyFill="1" applyBorder="1" applyAlignment="1">
      <alignment horizontal="center"/>
    </xf>
    <xf numFmtId="165" fontId="1" fillId="2" borderId="1" xfId="0" applyNumberFormat="1" applyFont="1" applyFill="1" applyBorder="1" applyAlignment="1">
      <alignment horizontal="center"/>
    </xf>
    <xf numFmtId="0" fontId="1" fillId="3" borderId="0" xfId="0" applyFont="1" applyFill="1"/>
    <xf numFmtId="0" fontId="1" fillId="3" borderId="1" xfId="0" applyFont="1" applyFill="1" applyBorder="1" applyAlignment="1">
      <alignment horizontal="center"/>
    </xf>
    <xf numFmtId="0" fontId="0" fillId="3" borderId="1" xfId="0" applyFill="1" applyBorder="1" applyAlignment="1">
      <alignment horizontal="left" wrapText="1"/>
    </xf>
    <xf numFmtId="165" fontId="0" fillId="0" borderId="1" xfId="1" applyNumberFormat="1" applyFont="1" applyBorder="1" applyAlignment="1">
      <alignment horizontal="center" vertical="center" wrapText="1"/>
    </xf>
    <xf numFmtId="0" fontId="1" fillId="3" borderId="1" xfId="0" applyFont="1" applyFill="1" applyBorder="1" applyAlignment="1">
      <alignment horizontal="center" vertical="center"/>
    </xf>
    <xf numFmtId="165" fontId="1" fillId="2" borderId="1" xfId="1" applyNumberFormat="1" applyFont="1" applyFill="1" applyBorder="1" applyAlignment="1">
      <alignment horizontal="center" vertical="center" wrapText="1"/>
    </xf>
    <xf numFmtId="165" fontId="0" fillId="0" borderId="0" xfId="1" applyNumberFormat="1" applyFont="1" applyAlignment="1">
      <alignment horizontal="center" vertical="center" wrapText="1"/>
    </xf>
    <xf numFmtId="0" fontId="0" fillId="3" borderId="1" xfId="0" applyFill="1" applyBorder="1" applyAlignment="1">
      <alignment horizontal="center"/>
    </xf>
    <xf numFmtId="165" fontId="0" fillId="3" borderId="1" xfId="1" applyNumberFormat="1" applyFont="1" applyFill="1" applyBorder="1" applyAlignment="1">
      <alignment horizontal="center" vertical="center" wrapText="1"/>
    </xf>
    <xf numFmtId="165" fontId="0" fillId="0" borderId="6" xfId="1" applyNumberFormat="1" applyFont="1" applyBorder="1" applyAlignment="1">
      <alignment horizontal="center" vertical="center" wrapText="1"/>
    </xf>
    <xf numFmtId="165" fontId="0" fillId="2" borderId="1" xfId="1" applyNumberFormat="1" applyFont="1" applyFill="1" applyBorder="1" applyAlignment="1">
      <alignment horizontal="center" vertical="center" wrapText="1"/>
    </xf>
    <xf numFmtId="165" fontId="7" fillId="3" borderId="0" xfId="0" applyNumberFormat="1" applyFont="1" applyFill="1" applyAlignment="1">
      <alignment horizontal="center"/>
    </xf>
    <xf numFmtId="164" fontId="3" fillId="7" borderId="4" xfId="1" applyNumberFormat="1" applyFont="1" applyFill="1" applyBorder="1" applyAlignment="1">
      <alignment horizontal="center" vertical="center"/>
    </xf>
    <xf numFmtId="43" fontId="6" fillId="6" borderId="1" xfId="1" applyFont="1" applyFill="1" applyBorder="1" applyAlignment="1">
      <alignment horizontal="center" vertical="center"/>
    </xf>
    <xf numFmtId="43" fontId="6" fillId="6" borderId="1" xfId="1" applyFont="1" applyFill="1" applyBorder="1" applyAlignment="1">
      <alignment horizontal="center" vertical="center" wrapText="1"/>
    </xf>
    <xf numFmtId="0" fontId="0" fillId="3" borderId="1" xfId="0" applyFill="1" applyBorder="1" applyAlignment="1">
      <alignment horizontal="center" vertical="center" wrapText="1"/>
    </xf>
    <xf numFmtId="0" fontId="1" fillId="2" borderId="1" xfId="0" applyFont="1" applyFill="1" applyBorder="1" applyAlignment="1">
      <alignment horizontal="center" vertical="center" wrapText="1"/>
    </xf>
    <xf numFmtId="0" fontId="0" fillId="3" borderId="0" xfId="0" applyFill="1" applyAlignment="1">
      <alignment horizontal="center" vertical="center" wrapText="1"/>
    </xf>
    <xf numFmtId="0" fontId="1" fillId="3" borderId="1" xfId="0" applyFont="1" applyFill="1" applyBorder="1" applyAlignment="1">
      <alignment horizontal="center" vertical="center" wrapText="1"/>
    </xf>
    <xf numFmtId="0" fontId="0" fillId="3" borderId="0" xfId="0" applyFill="1" applyAlignment="1">
      <alignment horizontal="center" vertical="center"/>
    </xf>
    <xf numFmtId="0" fontId="1" fillId="3" borderId="0" xfId="0" applyFont="1" applyFill="1" applyAlignment="1">
      <alignment horizontal="center" vertical="center"/>
    </xf>
    <xf numFmtId="0" fontId="0" fillId="3" borderId="1" xfId="0" applyFill="1" applyBorder="1" applyAlignment="1">
      <alignment horizontal="center" vertical="center"/>
    </xf>
    <xf numFmtId="0" fontId="9" fillId="0" borderId="0" xfId="2" applyFont="1" applyAlignment="1">
      <alignment horizontal="center" vertical="center"/>
    </xf>
    <xf numFmtId="0" fontId="9" fillId="0" borderId="0" xfId="2" applyFont="1" applyAlignment="1">
      <alignment horizontal="center" vertical="center" wrapText="1"/>
    </xf>
    <xf numFmtId="4" fontId="9" fillId="0" borderId="0" xfId="2" applyNumberFormat="1" applyFont="1" applyAlignment="1">
      <alignment horizontal="center" vertical="center"/>
    </xf>
    <xf numFmtId="49" fontId="10" fillId="0" borderId="0" xfId="2" applyNumberFormat="1" applyFont="1" applyAlignment="1">
      <alignment horizontal="center" vertical="center"/>
    </xf>
    <xf numFmtId="166" fontId="9" fillId="0" borderId="0" xfId="3" applyFont="1" applyAlignment="1">
      <alignment horizontal="center" vertical="center"/>
    </xf>
    <xf numFmtId="49" fontId="9" fillId="0" borderId="0" xfId="2" applyNumberFormat="1" applyFont="1" applyAlignment="1">
      <alignment horizontal="center" vertical="center"/>
    </xf>
    <xf numFmtId="0" fontId="9" fillId="0" borderId="1" xfId="2" applyFont="1" applyBorder="1" applyAlignment="1">
      <alignment horizontal="center" vertical="center" wrapText="1"/>
    </xf>
    <xf numFmtId="0" fontId="9" fillId="0" borderId="1" xfId="2" applyFont="1" applyBorder="1" applyAlignment="1">
      <alignment horizontal="center" vertical="center"/>
    </xf>
    <xf numFmtId="3" fontId="9" fillId="0" borderId="1" xfId="2" applyNumberFormat="1" applyFont="1" applyBorder="1" applyAlignment="1">
      <alignment horizontal="center" vertical="center"/>
    </xf>
    <xf numFmtId="49" fontId="9" fillId="0" borderId="1" xfId="2" applyNumberFormat="1" applyFont="1" applyBorder="1" applyAlignment="1">
      <alignment horizontal="center" vertical="center"/>
    </xf>
    <xf numFmtId="3" fontId="10" fillId="0" borderId="1" xfId="2" applyNumberFormat="1" applyFont="1" applyBorder="1" applyAlignment="1">
      <alignment horizontal="center" vertical="center"/>
    </xf>
    <xf numFmtId="0" fontId="10" fillId="0" borderId="1" xfId="2" applyFont="1" applyBorder="1" applyAlignment="1">
      <alignment horizontal="center" vertical="center" wrapText="1"/>
    </xf>
    <xf numFmtId="49" fontId="10" fillId="0" borderId="1" xfId="2" applyNumberFormat="1" applyFont="1" applyBorder="1" applyAlignment="1">
      <alignment horizontal="center" vertical="center"/>
    </xf>
    <xf numFmtId="0" fontId="9" fillId="0" borderId="5" xfId="2" applyFont="1" applyBorder="1" applyAlignment="1">
      <alignment horizontal="center" vertical="center" wrapText="1"/>
    </xf>
    <xf numFmtId="3" fontId="9" fillId="0" borderId="0" xfId="2" applyNumberFormat="1" applyFont="1" applyAlignment="1">
      <alignment horizontal="center" vertical="center"/>
    </xf>
    <xf numFmtId="0" fontId="10" fillId="0" borderId="0" xfId="2" applyFont="1" applyAlignment="1">
      <alignment horizontal="center" vertical="center"/>
    </xf>
    <xf numFmtId="4" fontId="10" fillId="0" borderId="1" xfId="2" applyNumberFormat="1" applyFont="1" applyBorder="1" applyAlignment="1">
      <alignment horizontal="center" vertical="center"/>
    </xf>
    <xf numFmtId="0" fontId="10" fillId="0" borderId="0" xfId="2" applyFont="1" applyAlignment="1">
      <alignment horizontal="center" vertical="center" wrapText="1"/>
    </xf>
    <xf numFmtId="49" fontId="9" fillId="0" borderId="0" xfId="2" applyNumberFormat="1" applyFont="1" applyAlignment="1">
      <alignment horizontal="left" vertical="center"/>
    </xf>
    <xf numFmtId="0" fontId="9" fillId="0" borderId="0" xfId="2" applyFont="1" applyAlignment="1">
      <alignment horizontal="left" vertical="center"/>
    </xf>
    <xf numFmtId="49" fontId="10" fillId="0" borderId="0" xfId="2" applyNumberFormat="1" applyFont="1" applyAlignment="1">
      <alignment horizontal="left" vertical="center"/>
    </xf>
    <xf numFmtId="0" fontId="10" fillId="0" borderId="0" xfId="2" applyFont="1" applyAlignment="1">
      <alignment horizontal="left" vertic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43" fontId="4" fillId="3" borderId="0" xfId="1" applyFont="1" applyFill="1" applyAlignment="1" applyProtection="1">
      <alignment horizontal="center" vertical="center"/>
      <protection hidden="1"/>
    </xf>
    <xf numFmtId="43" fontId="5" fillId="4" borderId="2" xfId="1" applyFont="1" applyFill="1" applyBorder="1" applyAlignment="1" applyProtection="1">
      <alignment horizontal="center" vertical="center"/>
      <protection hidden="1"/>
    </xf>
    <xf numFmtId="43" fontId="5" fillId="4" borderId="3" xfId="1" applyFont="1" applyFill="1" applyBorder="1" applyAlignment="1" applyProtection="1">
      <alignment horizontal="center" vertical="center"/>
      <protection hidden="1"/>
    </xf>
    <xf numFmtId="43" fontId="5" fillId="4" borderId="4" xfId="1" applyFont="1" applyFill="1" applyBorder="1" applyAlignment="1" applyProtection="1">
      <alignment horizontal="center" vertical="center"/>
      <protection hidden="1"/>
    </xf>
    <xf numFmtId="164" fontId="5" fillId="5" borderId="1" xfId="1" applyNumberFormat="1" applyFont="1" applyFill="1" applyBorder="1" applyAlignment="1" applyProtection="1">
      <alignment horizontal="center" vertical="center"/>
      <protection hidden="1"/>
    </xf>
    <xf numFmtId="0" fontId="12" fillId="8" borderId="8" xfId="2" applyFont="1" applyFill="1" applyBorder="1" applyAlignment="1">
      <alignment horizontal="center" vertical="center"/>
    </xf>
    <xf numFmtId="0" fontId="12" fillId="8" borderId="7" xfId="2" applyFont="1" applyFill="1" applyBorder="1" applyAlignment="1">
      <alignment horizontal="center" vertical="center"/>
    </xf>
    <xf numFmtId="0" fontId="12" fillId="8" borderId="9" xfId="2" applyFont="1" applyFill="1" applyBorder="1" applyAlignment="1">
      <alignment horizontal="center" vertical="center"/>
    </xf>
    <xf numFmtId="0" fontId="12" fillId="8" borderId="8" xfId="2" applyFont="1" applyFill="1" applyBorder="1" applyAlignment="1">
      <alignment horizontal="center" vertical="center" wrapText="1"/>
    </xf>
    <xf numFmtId="0" fontId="13" fillId="8" borderId="7" xfId="2" applyFont="1" applyFill="1" applyBorder="1" applyAlignment="1">
      <alignment horizontal="center" vertical="center" wrapText="1"/>
    </xf>
    <xf numFmtId="0" fontId="10" fillId="0" borderId="0" xfId="2" applyFont="1" applyAlignment="1">
      <alignment horizontal="center" vertical="center"/>
    </xf>
    <xf numFmtId="0" fontId="14" fillId="0" borderId="0" xfId="2" applyFont="1" applyAlignment="1">
      <alignment horizontal="center" vertical="center"/>
    </xf>
    <xf numFmtId="49" fontId="14" fillId="0" borderId="0" xfId="2" applyNumberFormat="1" applyFont="1" applyAlignment="1">
      <alignment horizontal="center" vertical="center"/>
    </xf>
    <xf numFmtId="0" fontId="12" fillId="8" borderId="7" xfId="2" applyFont="1" applyFill="1" applyBorder="1" applyAlignment="1">
      <alignment horizontal="center" vertical="center" wrapText="1"/>
    </xf>
  </cellXfs>
  <cellStyles count="5">
    <cellStyle name="Millares" xfId="1" builtinId="3"/>
    <cellStyle name="Millares 2" xfId="3" xr:uid="{76F7737E-3CB8-420F-8AFC-BB163CE5C5AE}"/>
    <cellStyle name="Normal" xfId="0" builtinId="0"/>
    <cellStyle name="Normal 2" xfId="2" xr:uid="{C07606EE-21DA-4D34-8644-B89C7EF8D59C}"/>
    <cellStyle name="Porcentaje 2" xfId="4" xr:uid="{83902B4B-74EB-4732-A869-0E55859A30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esupuesto/Muni_2020/Presupuesto/Ordinario%202020/PRESUPUESTO%20ORDINARIO%202020%20-%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DETALLE "/>
      <sheetName val="Detalle Clasif.Econo"/>
      <sheetName val="Verificación Regla Fiscal"/>
      <sheetName val="ESTIMACION DE INGRESOS"/>
      <sheetName val="Est. Principales Ingresos "/>
      <sheetName val="CONSOLIDADO"/>
      <sheetName val="PROGRAMA I"/>
      <sheetName val="PROGRAMA II"/>
      <sheetName val="PROGRAMA III"/>
      <sheetName val="PROG-I"/>
      <sheetName val="PROG-II"/>
      <sheetName val="PROG-III"/>
      <sheetName val="CARGAS SOCIALES"/>
      <sheetName val="DETALLE DE SALARIOS "/>
      <sheetName val="DIETAS"/>
      <sheetName val="TRASFERE LEY"/>
      <sheetName val="Cuadro 1 Origen y Aplicación"/>
      <sheetName val="Cuadro 2 Estruc. Org"/>
      <sheetName val="Cuadro 3 SA "/>
      <sheetName val="Cuadro 4 Deudas"/>
      <sheetName val="Cuadro 5 Transf"/>
      <sheetName val="Cuadro 6 Aprt Especie"/>
      <sheetName val="Cuadro 7- Dietas"/>
      <sheetName val="Cuadro 8 Contribuc Patro"/>
      <sheetName val="ANEXO 1 REL. INGRESO GASTO SERV"/>
      <sheetName val="ANEXO 2 GASTOS DE SANIDAD"/>
      <sheetName val="ANEXO 5 PUBLICIDAD"/>
      <sheetName val="ANEXO 7 Adq. Bienes y Servicio "/>
      <sheetName val="Cuadro N° 9- Incentivos Sala"/>
      <sheetName val="Proyectos de Inversión 4.2.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80">
          <cell r="AZ80">
            <v>11000000</v>
          </cell>
        </row>
        <row r="235">
          <cell r="E235">
            <v>90000000</v>
          </cell>
          <cell r="F235">
            <v>10000000</v>
          </cell>
        </row>
        <row r="236">
          <cell r="L236">
            <v>250000000</v>
          </cell>
          <cell r="M236">
            <v>170000000</v>
          </cell>
          <cell r="N236">
            <v>200000000</v>
          </cell>
          <cell r="O236">
            <v>150000000</v>
          </cell>
          <cell r="P236">
            <v>400000000</v>
          </cell>
          <cell r="Q236">
            <v>716356631</v>
          </cell>
          <cell r="R236">
            <v>5750000</v>
          </cell>
          <cell r="S236">
            <v>50000000</v>
          </cell>
          <cell r="T236">
            <v>1000000000</v>
          </cell>
        </row>
        <row r="241">
          <cell r="W241">
            <v>125000000</v>
          </cell>
        </row>
        <row r="242">
          <cell r="AK242">
            <v>53000000</v>
          </cell>
          <cell r="AL242">
            <v>5000000</v>
          </cell>
          <cell r="AM242">
            <v>310000000</v>
          </cell>
          <cell r="AN242">
            <v>70000000</v>
          </cell>
          <cell r="AO242">
            <v>20000000</v>
          </cell>
          <cell r="AP242">
            <v>60000000</v>
          </cell>
          <cell r="AQ242">
            <v>10000000</v>
          </cell>
          <cell r="AS242">
            <v>200000000</v>
          </cell>
          <cell r="AT242">
            <v>30000000</v>
          </cell>
          <cell r="AU242">
            <v>250000000</v>
          </cell>
          <cell r="AV242">
            <v>30000000</v>
          </cell>
          <cell r="AW242">
            <v>125000000</v>
          </cell>
          <cell r="AX242">
            <v>155000000</v>
          </cell>
          <cell r="AY242">
            <v>20000000</v>
          </cell>
        </row>
        <row r="352">
          <cell r="G352">
            <v>70000000</v>
          </cell>
          <cell r="BA352">
            <v>28000000</v>
          </cell>
          <cell r="BB352">
            <v>8000000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345A8-BB50-454E-AE70-13E004B83FB6}">
  <dimension ref="B2:K395"/>
  <sheetViews>
    <sheetView topLeftCell="A385" zoomScale="85" zoomScaleNormal="85" workbookViewId="0">
      <selection activeCell="D80" sqref="D80"/>
    </sheetView>
  </sheetViews>
  <sheetFormatPr baseColWidth="10" defaultRowHeight="15" x14ac:dyDescent="0.25"/>
  <cols>
    <col min="1" max="1" width="10" style="3" customWidth="1"/>
    <col min="2" max="2" width="34.85546875" style="26" customWidth="1"/>
    <col min="3" max="3" width="17.140625" style="2" customWidth="1"/>
    <col min="4" max="4" width="60.85546875" style="24" customWidth="1"/>
    <col min="5" max="5" width="26.28515625" style="2" customWidth="1"/>
    <col min="6" max="11" width="24.7109375" style="26" customWidth="1"/>
    <col min="12" max="16384" width="11.42578125" style="3"/>
  </cols>
  <sheetData>
    <row r="2" spans="2:11" ht="21" customHeight="1" x14ac:dyDescent="0.25">
      <c r="B2" s="56" t="s">
        <v>532</v>
      </c>
      <c r="C2" s="56"/>
      <c r="D2" s="56"/>
      <c r="E2" s="56"/>
      <c r="F2" s="56"/>
      <c r="G2" s="56"/>
      <c r="H2" s="56"/>
      <c r="I2" s="56"/>
      <c r="J2" s="56"/>
      <c r="K2" s="56"/>
    </row>
    <row r="3" spans="2:11" ht="21" customHeight="1" x14ac:dyDescent="0.25">
      <c r="B3" s="56" t="s">
        <v>533</v>
      </c>
      <c r="C3" s="56"/>
      <c r="D3" s="56"/>
      <c r="E3" s="56"/>
      <c r="F3" s="56"/>
      <c r="G3" s="56"/>
      <c r="H3" s="56"/>
      <c r="I3" s="56"/>
      <c r="J3" s="56"/>
      <c r="K3" s="56"/>
    </row>
    <row r="4" spans="2:11" ht="21" customHeight="1" x14ac:dyDescent="0.25">
      <c r="B4" s="56" t="s">
        <v>538</v>
      </c>
      <c r="C4" s="56"/>
      <c r="D4" s="56"/>
      <c r="E4" s="56"/>
      <c r="F4" s="56"/>
      <c r="G4" s="56"/>
      <c r="H4" s="56"/>
      <c r="I4" s="56"/>
      <c r="J4" s="56"/>
      <c r="K4" s="56"/>
    </row>
    <row r="6" spans="2:11" ht="15.75" x14ac:dyDescent="0.25">
      <c r="B6" s="57"/>
      <c r="C6" s="58"/>
      <c r="D6" s="58"/>
      <c r="E6" s="59"/>
      <c r="F6" s="60"/>
      <c r="G6" s="60"/>
      <c r="H6" s="60"/>
      <c r="I6" s="60"/>
      <c r="J6" s="60"/>
      <c r="K6" s="60"/>
    </row>
    <row r="7" spans="2:11" ht="47.25" customHeight="1" x14ac:dyDescent="0.25">
      <c r="B7" s="20" t="s">
        <v>537</v>
      </c>
      <c r="C7" s="20" t="s">
        <v>1</v>
      </c>
      <c r="D7" s="21" t="s">
        <v>2</v>
      </c>
      <c r="E7" s="21" t="s">
        <v>3</v>
      </c>
      <c r="F7" s="19" t="s">
        <v>4</v>
      </c>
      <c r="G7" s="4" t="s">
        <v>5</v>
      </c>
      <c r="H7" s="4" t="s">
        <v>6</v>
      </c>
      <c r="I7" s="4" t="s">
        <v>7</v>
      </c>
      <c r="J7" s="4" t="s">
        <v>8</v>
      </c>
      <c r="K7" s="4" t="s">
        <v>9</v>
      </c>
    </row>
    <row r="8" spans="2:11" s="7" customFormat="1" x14ac:dyDescent="0.25">
      <c r="B8" s="1"/>
      <c r="C8" s="5" t="s">
        <v>10</v>
      </c>
      <c r="D8" s="23" t="s">
        <v>11</v>
      </c>
      <c r="E8" s="6">
        <f>SUM(E9:E13)</f>
        <v>30500000</v>
      </c>
      <c r="F8" s="1"/>
      <c r="G8" s="1"/>
      <c r="H8" s="1"/>
      <c r="I8" s="1"/>
      <c r="J8" s="1"/>
      <c r="K8" s="1"/>
    </row>
    <row r="9" spans="2:11" s="7" customFormat="1" ht="45" x14ac:dyDescent="0.25">
      <c r="B9" s="11" t="s">
        <v>12</v>
      </c>
      <c r="C9" s="8"/>
      <c r="D9" s="22" t="s">
        <v>13</v>
      </c>
      <c r="E9" s="10">
        <v>9500000</v>
      </c>
      <c r="F9" s="11"/>
      <c r="G9" s="11" t="s">
        <v>0</v>
      </c>
      <c r="H9" s="11"/>
      <c r="I9" s="11"/>
      <c r="J9" s="11"/>
      <c r="K9" s="11"/>
    </row>
    <row r="10" spans="2:11" s="7" customFormat="1" ht="30" x14ac:dyDescent="0.25">
      <c r="B10" s="11" t="s">
        <v>14</v>
      </c>
      <c r="C10" s="8"/>
      <c r="D10" s="22" t="s">
        <v>15</v>
      </c>
      <c r="E10" s="10">
        <v>250000</v>
      </c>
      <c r="F10" s="11"/>
      <c r="G10" s="11"/>
      <c r="H10" s="11"/>
      <c r="I10" s="11" t="s">
        <v>0</v>
      </c>
      <c r="J10" s="11"/>
      <c r="K10" s="11"/>
    </row>
    <row r="11" spans="2:11" s="7" customFormat="1" ht="30" x14ac:dyDescent="0.25">
      <c r="B11" s="11" t="s">
        <v>14</v>
      </c>
      <c r="C11" s="8"/>
      <c r="D11" s="22" t="s">
        <v>15</v>
      </c>
      <c r="E11" s="10">
        <v>250000</v>
      </c>
      <c r="F11" s="11"/>
      <c r="G11" s="11"/>
      <c r="H11" s="11"/>
      <c r="I11" s="11"/>
      <c r="J11" s="11"/>
      <c r="K11" s="11" t="s">
        <v>0</v>
      </c>
    </row>
    <row r="12" spans="2:11" s="7" customFormat="1" x14ac:dyDescent="0.25">
      <c r="B12" s="11" t="s">
        <v>16</v>
      </c>
      <c r="C12" s="8"/>
      <c r="D12" s="22" t="s">
        <v>17</v>
      </c>
      <c r="E12" s="10">
        <v>500000</v>
      </c>
      <c r="F12" s="11"/>
      <c r="G12" s="11"/>
      <c r="H12" s="11" t="s">
        <v>0</v>
      </c>
      <c r="I12" s="11"/>
      <c r="J12" s="11"/>
      <c r="K12" s="11"/>
    </row>
    <row r="13" spans="2:11" s="7" customFormat="1" ht="30" x14ac:dyDescent="0.25">
      <c r="B13" s="11" t="s">
        <v>18</v>
      </c>
      <c r="C13" s="8"/>
      <c r="D13" s="22" t="s">
        <v>19</v>
      </c>
      <c r="E13" s="10">
        <v>20000000</v>
      </c>
      <c r="F13" s="11" t="s">
        <v>0</v>
      </c>
      <c r="G13" s="11"/>
      <c r="H13" s="11"/>
      <c r="I13" s="11"/>
      <c r="J13" s="11" t="s">
        <v>0</v>
      </c>
      <c r="K13" s="11"/>
    </row>
    <row r="14" spans="2:11" s="7" customFormat="1" x14ac:dyDescent="0.25">
      <c r="B14" s="1"/>
      <c r="C14" s="5" t="s">
        <v>20</v>
      </c>
      <c r="D14" s="23" t="s">
        <v>21</v>
      </c>
      <c r="E14" s="6">
        <f>SUM(E15:E17)</f>
        <v>4820000</v>
      </c>
      <c r="F14" s="1"/>
      <c r="G14" s="1"/>
      <c r="H14" s="1"/>
      <c r="I14" s="1"/>
      <c r="J14" s="1"/>
      <c r="K14" s="1"/>
    </row>
    <row r="15" spans="2:11" s="7" customFormat="1" ht="45" x14ac:dyDescent="0.25">
      <c r="B15" s="11" t="s">
        <v>22</v>
      </c>
      <c r="C15" s="8"/>
      <c r="D15" s="22" t="s">
        <v>23</v>
      </c>
      <c r="E15" s="10">
        <v>1570000</v>
      </c>
      <c r="F15" s="11"/>
      <c r="G15" s="11"/>
      <c r="H15" s="11" t="s">
        <v>0</v>
      </c>
      <c r="I15" s="11"/>
      <c r="J15" s="11"/>
      <c r="K15" s="11" t="s">
        <v>0</v>
      </c>
    </row>
    <row r="16" spans="2:11" s="7" customFormat="1" ht="24" customHeight="1" x14ac:dyDescent="0.25">
      <c r="B16" s="11" t="s">
        <v>24</v>
      </c>
      <c r="C16" s="8"/>
      <c r="D16" s="22" t="s">
        <v>25</v>
      </c>
      <c r="E16" s="10">
        <v>2250000</v>
      </c>
      <c r="F16" s="11"/>
      <c r="G16" s="11"/>
      <c r="H16" s="11"/>
      <c r="I16" s="11"/>
      <c r="J16" s="11"/>
      <c r="K16" s="11" t="s">
        <v>0</v>
      </c>
    </row>
    <row r="17" spans="2:11" s="7" customFormat="1" ht="30" x14ac:dyDescent="0.25">
      <c r="B17" s="11" t="s">
        <v>26</v>
      </c>
      <c r="C17" s="8"/>
      <c r="D17" s="22" t="s">
        <v>27</v>
      </c>
      <c r="E17" s="10">
        <v>1000000</v>
      </c>
      <c r="F17" s="11" t="s">
        <v>0</v>
      </c>
      <c r="G17" s="11"/>
      <c r="H17" s="11"/>
      <c r="I17" s="11"/>
      <c r="J17" s="11"/>
      <c r="K17" s="11"/>
    </row>
    <row r="18" spans="2:11" s="7" customFormat="1" x14ac:dyDescent="0.25">
      <c r="B18" s="1"/>
      <c r="C18" s="5" t="s">
        <v>28</v>
      </c>
      <c r="D18" s="23" t="s">
        <v>29</v>
      </c>
      <c r="E18" s="6">
        <f>SUM(E19:E20)</f>
        <v>250000000</v>
      </c>
      <c r="F18" s="1"/>
      <c r="G18" s="1"/>
      <c r="H18" s="1"/>
      <c r="I18" s="1"/>
      <c r="J18" s="1"/>
      <c r="K18" s="1"/>
    </row>
    <row r="19" spans="2:11" s="7" customFormat="1" x14ac:dyDescent="0.25">
      <c r="B19" s="11" t="s">
        <v>30</v>
      </c>
      <c r="C19" s="8"/>
      <c r="D19" s="22" t="s">
        <v>31</v>
      </c>
      <c r="E19" s="10">
        <v>15000000</v>
      </c>
      <c r="F19" s="11" t="s">
        <v>0</v>
      </c>
      <c r="G19" s="11"/>
      <c r="H19" s="11"/>
      <c r="I19" s="11"/>
      <c r="J19" s="11"/>
      <c r="K19" s="11"/>
    </row>
    <row r="20" spans="2:11" s="7" customFormat="1" x14ac:dyDescent="0.25">
      <c r="B20" s="11" t="s">
        <v>32</v>
      </c>
      <c r="C20" s="8"/>
      <c r="D20" s="22" t="s">
        <v>33</v>
      </c>
      <c r="E20" s="10">
        <v>235000000</v>
      </c>
      <c r="F20" s="11" t="s">
        <v>0</v>
      </c>
      <c r="G20" s="11"/>
      <c r="H20" s="11"/>
      <c r="I20" s="11"/>
      <c r="J20" s="11"/>
      <c r="K20" s="11"/>
    </row>
    <row r="21" spans="2:11" s="7" customFormat="1" x14ac:dyDescent="0.25">
      <c r="B21" s="1"/>
      <c r="C21" s="5" t="s">
        <v>34</v>
      </c>
      <c r="D21" s="23" t="s">
        <v>35</v>
      </c>
      <c r="E21" s="6">
        <f>SUM(E22:E26)</f>
        <v>33700000</v>
      </c>
      <c r="F21" s="1"/>
      <c r="G21" s="1"/>
      <c r="H21" s="1"/>
      <c r="I21" s="1"/>
      <c r="J21" s="1"/>
      <c r="K21" s="1"/>
    </row>
    <row r="22" spans="2:11" s="7" customFormat="1" ht="180" x14ac:dyDescent="0.25">
      <c r="B22" s="11" t="s">
        <v>36</v>
      </c>
      <c r="C22" s="11"/>
      <c r="D22" s="22" t="s">
        <v>37</v>
      </c>
      <c r="E22" s="10">
        <v>23800000</v>
      </c>
      <c r="F22" s="11" t="s">
        <v>0</v>
      </c>
      <c r="G22" s="11"/>
      <c r="H22" s="11"/>
      <c r="I22" s="11"/>
      <c r="J22" s="11"/>
      <c r="K22" s="11"/>
    </row>
    <row r="23" spans="2:11" s="7" customFormat="1" ht="42" customHeight="1" x14ac:dyDescent="0.25">
      <c r="B23" s="11" t="s">
        <v>12</v>
      </c>
      <c r="C23" s="11"/>
      <c r="D23" s="22" t="s">
        <v>38</v>
      </c>
      <c r="E23" s="10">
        <v>500000</v>
      </c>
      <c r="F23" s="11" t="s">
        <v>0</v>
      </c>
      <c r="G23" s="11"/>
      <c r="H23" s="11"/>
      <c r="I23" s="11"/>
      <c r="J23" s="11"/>
      <c r="K23" s="11"/>
    </row>
    <row r="24" spans="2:11" s="7" customFormat="1" ht="42" customHeight="1" x14ac:dyDescent="0.25">
      <c r="B24" s="11" t="s">
        <v>39</v>
      </c>
      <c r="C24" s="11"/>
      <c r="D24" s="22" t="s">
        <v>40</v>
      </c>
      <c r="E24" s="10">
        <v>6000000</v>
      </c>
      <c r="F24" s="11"/>
      <c r="G24" s="11"/>
      <c r="H24" s="11"/>
      <c r="I24" s="11"/>
      <c r="J24" s="11"/>
      <c r="K24" s="11" t="s">
        <v>0</v>
      </c>
    </row>
    <row r="25" spans="2:11" s="7" customFormat="1" ht="42" customHeight="1" x14ac:dyDescent="0.25">
      <c r="B25" s="11" t="s">
        <v>32</v>
      </c>
      <c r="C25" s="11"/>
      <c r="D25" s="22" t="s">
        <v>41</v>
      </c>
      <c r="E25" s="10">
        <v>1900000</v>
      </c>
      <c r="F25" s="11" t="s">
        <v>0</v>
      </c>
      <c r="G25" s="11"/>
      <c r="H25" s="11"/>
      <c r="I25" s="11"/>
      <c r="J25" s="11"/>
      <c r="K25" s="11" t="s">
        <v>0</v>
      </c>
    </row>
    <row r="26" spans="2:11" s="7" customFormat="1" ht="42" customHeight="1" x14ac:dyDescent="0.25">
      <c r="B26" s="11" t="s">
        <v>42</v>
      </c>
      <c r="C26" s="11"/>
      <c r="D26" s="22" t="s">
        <v>539</v>
      </c>
      <c r="E26" s="10">
        <v>1500000</v>
      </c>
      <c r="F26" s="11"/>
      <c r="G26" s="11"/>
      <c r="H26" s="11"/>
      <c r="I26" s="11"/>
      <c r="J26" s="11"/>
      <c r="K26" s="11" t="s">
        <v>0</v>
      </c>
    </row>
    <row r="27" spans="2:11" s="7" customFormat="1" x14ac:dyDescent="0.25">
      <c r="B27" s="1"/>
      <c r="C27" s="5" t="s">
        <v>43</v>
      </c>
      <c r="D27" s="23" t="s">
        <v>44</v>
      </c>
      <c r="E27" s="12">
        <f>SUM(E28:E42)</f>
        <v>64075000</v>
      </c>
      <c r="F27" s="1"/>
      <c r="G27" s="1"/>
      <c r="H27" s="1"/>
      <c r="I27" s="1"/>
      <c r="J27" s="1"/>
      <c r="K27" s="1"/>
    </row>
    <row r="28" spans="2:11" s="7" customFormat="1" ht="39" customHeight="1" x14ac:dyDescent="0.25">
      <c r="B28" s="11" t="s">
        <v>45</v>
      </c>
      <c r="C28" s="8"/>
      <c r="D28" s="22" t="s">
        <v>46</v>
      </c>
      <c r="E28" s="10">
        <v>225000</v>
      </c>
      <c r="F28" s="11"/>
      <c r="G28" s="11"/>
      <c r="H28" s="11" t="s">
        <v>0</v>
      </c>
      <c r="I28" s="11"/>
      <c r="J28" s="11"/>
      <c r="K28" s="11"/>
    </row>
    <row r="29" spans="2:11" s="7" customFormat="1" ht="30" x14ac:dyDescent="0.25">
      <c r="B29" s="11" t="s">
        <v>47</v>
      </c>
      <c r="C29" s="8"/>
      <c r="D29" s="22" t="s">
        <v>48</v>
      </c>
      <c r="E29" s="10">
        <v>900000</v>
      </c>
      <c r="F29" s="11"/>
      <c r="G29" s="11" t="s">
        <v>0</v>
      </c>
      <c r="H29" s="11"/>
      <c r="I29" s="11"/>
      <c r="J29" s="11"/>
      <c r="K29" s="11"/>
    </row>
    <row r="30" spans="2:11" s="7" customFormat="1" ht="30" x14ac:dyDescent="0.25">
      <c r="B30" s="11" t="s">
        <v>49</v>
      </c>
      <c r="C30" s="8"/>
      <c r="D30" s="22" t="s">
        <v>50</v>
      </c>
      <c r="E30" s="10">
        <v>900000</v>
      </c>
      <c r="F30" s="11"/>
      <c r="G30" s="11"/>
      <c r="H30" s="11"/>
      <c r="I30" s="11" t="s">
        <v>0</v>
      </c>
      <c r="J30" s="11"/>
      <c r="K30" s="11"/>
    </row>
    <row r="31" spans="2:11" s="7" customFormat="1" x14ac:dyDescent="0.25">
      <c r="B31" s="11" t="s">
        <v>36</v>
      </c>
      <c r="C31" s="8"/>
      <c r="D31" s="22" t="s">
        <v>51</v>
      </c>
      <c r="E31" s="10">
        <v>15400000</v>
      </c>
      <c r="F31" s="11" t="s">
        <v>0</v>
      </c>
      <c r="G31" s="11"/>
      <c r="H31" s="11"/>
      <c r="I31" s="11"/>
      <c r="J31" s="11"/>
      <c r="K31" s="11"/>
    </row>
    <row r="32" spans="2:11" s="7" customFormat="1" x14ac:dyDescent="0.25">
      <c r="B32" s="11" t="s">
        <v>14</v>
      </c>
      <c r="C32" s="8"/>
      <c r="D32" s="22" t="s">
        <v>52</v>
      </c>
      <c r="E32" s="13">
        <v>600000</v>
      </c>
      <c r="F32" s="11"/>
      <c r="G32" s="11"/>
      <c r="H32" s="11"/>
      <c r="I32" s="11" t="s">
        <v>0</v>
      </c>
      <c r="J32" s="11"/>
      <c r="K32" s="11"/>
    </row>
    <row r="33" spans="2:11" s="7" customFormat="1" ht="36" customHeight="1" x14ac:dyDescent="0.25">
      <c r="B33" s="25" t="s">
        <v>22</v>
      </c>
      <c r="C33" s="8"/>
      <c r="D33" s="22" t="s">
        <v>53</v>
      </c>
      <c r="E33" s="10">
        <v>2200000</v>
      </c>
      <c r="F33" s="11"/>
      <c r="G33" s="11" t="s">
        <v>0</v>
      </c>
      <c r="H33" s="11"/>
      <c r="I33" s="11"/>
      <c r="J33" s="11"/>
      <c r="K33" s="11"/>
    </row>
    <row r="34" spans="2:11" s="7" customFormat="1" ht="66" customHeight="1" x14ac:dyDescent="0.25">
      <c r="B34" s="25" t="s">
        <v>12</v>
      </c>
      <c r="C34" s="8"/>
      <c r="D34" s="22" t="s">
        <v>54</v>
      </c>
      <c r="E34" s="10">
        <v>15000000</v>
      </c>
      <c r="F34" s="11"/>
      <c r="G34" s="11" t="s">
        <v>0</v>
      </c>
      <c r="H34" s="11"/>
      <c r="I34" s="11"/>
      <c r="J34" s="11"/>
      <c r="K34" s="11"/>
    </row>
    <row r="35" spans="2:11" s="7" customFormat="1" ht="36" customHeight="1" x14ac:dyDescent="0.25">
      <c r="B35" s="25" t="s">
        <v>12</v>
      </c>
      <c r="C35" s="8"/>
      <c r="D35" s="22" t="s">
        <v>55</v>
      </c>
      <c r="E35" s="10">
        <v>6000000</v>
      </c>
      <c r="F35" s="11" t="s">
        <v>0</v>
      </c>
      <c r="G35" s="11"/>
      <c r="H35" s="11"/>
      <c r="I35" s="11"/>
      <c r="J35" s="11"/>
      <c r="K35" s="11"/>
    </row>
    <row r="36" spans="2:11" s="7" customFormat="1" ht="36" customHeight="1" x14ac:dyDescent="0.25">
      <c r="B36" s="25" t="s">
        <v>18</v>
      </c>
      <c r="C36" s="8"/>
      <c r="D36" s="22" t="s">
        <v>56</v>
      </c>
      <c r="E36" s="10">
        <v>1200000</v>
      </c>
      <c r="F36" s="11"/>
      <c r="G36" s="11"/>
      <c r="H36" s="11"/>
      <c r="I36" s="11"/>
      <c r="J36" s="11"/>
      <c r="K36" s="11" t="s">
        <v>0</v>
      </c>
    </row>
    <row r="37" spans="2:11" s="7" customFormat="1" ht="57.75" customHeight="1" x14ac:dyDescent="0.25">
      <c r="B37" s="25" t="s">
        <v>39</v>
      </c>
      <c r="C37" s="8"/>
      <c r="D37" s="22" t="s">
        <v>57</v>
      </c>
      <c r="E37" s="10">
        <v>9000000</v>
      </c>
      <c r="F37" s="11"/>
      <c r="G37" s="11"/>
      <c r="H37" s="11"/>
      <c r="I37" s="11"/>
      <c r="J37" s="11"/>
      <c r="K37" s="11" t="s">
        <v>0</v>
      </c>
    </row>
    <row r="38" spans="2:11" s="7" customFormat="1" ht="57.75" customHeight="1" x14ac:dyDescent="0.25">
      <c r="B38" s="25" t="s">
        <v>58</v>
      </c>
      <c r="C38" s="8"/>
      <c r="D38" s="22" t="s">
        <v>59</v>
      </c>
      <c r="E38" s="10">
        <v>1000000</v>
      </c>
      <c r="F38" s="11"/>
      <c r="G38" s="11"/>
      <c r="H38" s="11" t="s">
        <v>0</v>
      </c>
      <c r="I38" s="11"/>
      <c r="J38" s="11"/>
      <c r="K38" s="11"/>
    </row>
    <row r="39" spans="2:11" s="7" customFormat="1" ht="60" customHeight="1" x14ac:dyDescent="0.25">
      <c r="B39" s="25" t="s">
        <v>32</v>
      </c>
      <c r="C39" s="8"/>
      <c r="D39" s="22" t="s">
        <v>60</v>
      </c>
      <c r="E39" s="10">
        <v>600000</v>
      </c>
      <c r="F39" s="11"/>
      <c r="G39" s="11"/>
      <c r="H39" s="11" t="s">
        <v>0</v>
      </c>
      <c r="I39" s="11"/>
      <c r="J39" s="11"/>
      <c r="K39" s="11"/>
    </row>
    <row r="40" spans="2:11" s="7" customFormat="1" ht="33.75" customHeight="1" x14ac:dyDescent="0.25">
      <c r="B40" s="25" t="s">
        <v>61</v>
      </c>
      <c r="C40" s="8"/>
      <c r="D40" s="22" t="s">
        <v>62</v>
      </c>
      <c r="E40" s="10">
        <v>550000</v>
      </c>
      <c r="F40" s="11"/>
      <c r="G40" s="11"/>
      <c r="H40" s="11" t="s">
        <v>0</v>
      </c>
      <c r="I40" s="11"/>
      <c r="J40" s="11" t="s">
        <v>0</v>
      </c>
      <c r="K40" s="11"/>
    </row>
    <row r="41" spans="2:11" s="7" customFormat="1" ht="48" customHeight="1" x14ac:dyDescent="0.25">
      <c r="B41" s="25" t="s">
        <v>26</v>
      </c>
      <c r="C41" s="8"/>
      <c r="D41" s="22" t="s">
        <v>63</v>
      </c>
      <c r="E41" s="10">
        <v>5500000</v>
      </c>
      <c r="F41" s="11"/>
      <c r="G41" s="11" t="s">
        <v>0</v>
      </c>
      <c r="H41" s="11" t="s">
        <v>0</v>
      </c>
      <c r="I41" s="11" t="s">
        <v>0</v>
      </c>
      <c r="J41" s="11"/>
      <c r="K41" s="11"/>
    </row>
    <row r="42" spans="2:11" s="7" customFormat="1" ht="32.25" customHeight="1" x14ac:dyDescent="0.25">
      <c r="B42" s="25" t="s">
        <v>64</v>
      </c>
      <c r="C42" s="8"/>
      <c r="D42" s="22" t="s">
        <v>65</v>
      </c>
      <c r="E42" s="10">
        <v>5000000</v>
      </c>
      <c r="F42" s="11"/>
      <c r="G42" s="11" t="s">
        <v>0</v>
      </c>
      <c r="H42" s="11" t="s">
        <v>0</v>
      </c>
      <c r="I42" s="11"/>
      <c r="J42" s="11"/>
      <c r="K42" s="11"/>
    </row>
    <row r="43" spans="2:11" s="7" customFormat="1" x14ac:dyDescent="0.25">
      <c r="B43" s="1"/>
      <c r="C43" s="5" t="s">
        <v>66</v>
      </c>
      <c r="D43" s="23" t="s">
        <v>67</v>
      </c>
      <c r="E43" s="6">
        <f>SUM(E44:E61)</f>
        <v>14710000</v>
      </c>
      <c r="F43" s="1"/>
      <c r="G43" s="1"/>
      <c r="H43" s="1"/>
      <c r="I43" s="1"/>
      <c r="J43" s="1"/>
      <c r="K43" s="1"/>
    </row>
    <row r="44" spans="2:11" s="7" customFormat="1" x14ac:dyDescent="0.25">
      <c r="B44" s="11" t="s">
        <v>45</v>
      </c>
      <c r="C44" s="8"/>
      <c r="D44" s="22" t="s">
        <v>68</v>
      </c>
      <c r="E44" s="10">
        <v>10000</v>
      </c>
      <c r="F44" s="11"/>
      <c r="G44" s="11"/>
      <c r="H44" s="11"/>
      <c r="I44" s="11"/>
      <c r="J44" s="11"/>
      <c r="K44" s="11"/>
    </row>
    <row r="45" spans="2:11" s="7" customFormat="1" ht="30" x14ac:dyDescent="0.25">
      <c r="B45" s="25" t="s">
        <v>69</v>
      </c>
      <c r="C45" s="8"/>
      <c r="D45" s="22" t="s">
        <v>70</v>
      </c>
      <c r="E45" s="10">
        <v>550000</v>
      </c>
      <c r="F45" s="11"/>
      <c r="G45" s="11"/>
      <c r="H45" s="11"/>
      <c r="I45" s="11" t="s">
        <v>0</v>
      </c>
      <c r="J45" s="11"/>
      <c r="K45" s="11"/>
    </row>
    <row r="46" spans="2:11" s="7" customFormat="1" ht="24" customHeight="1" x14ac:dyDescent="0.25">
      <c r="B46" s="25" t="s">
        <v>71</v>
      </c>
      <c r="C46" s="8"/>
      <c r="D46" s="22" t="s">
        <v>72</v>
      </c>
      <c r="E46" s="10">
        <v>350000</v>
      </c>
      <c r="F46" s="11"/>
      <c r="G46" s="11"/>
      <c r="H46" s="11"/>
      <c r="I46" s="11"/>
      <c r="J46" s="11"/>
      <c r="K46" s="11" t="s">
        <v>0</v>
      </c>
    </row>
    <row r="47" spans="2:11" s="7" customFormat="1" ht="23.25" customHeight="1" x14ac:dyDescent="0.25">
      <c r="B47" s="25" t="s">
        <v>73</v>
      </c>
      <c r="C47" s="8"/>
      <c r="D47" s="22" t="s">
        <v>74</v>
      </c>
      <c r="E47" s="10">
        <v>150000</v>
      </c>
      <c r="F47" s="11"/>
      <c r="G47" s="11"/>
      <c r="H47" s="11"/>
      <c r="I47" s="11"/>
      <c r="J47" s="11"/>
      <c r="K47" s="11"/>
    </row>
    <row r="48" spans="2:11" s="7" customFormat="1" ht="30" x14ac:dyDescent="0.25">
      <c r="B48" s="51" t="s">
        <v>36</v>
      </c>
      <c r="C48" s="8"/>
      <c r="D48" s="22" t="s">
        <v>75</v>
      </c>
      <c r="E48" s="10">
        <v>150000</v>
      </c>
      <c r="F48" s="11"/>
      <c r="G48" s="11"/>
      <c r="H48" s="11" t="s">
        <v>0</v>
      </c>
      <c r="I48" s="11"/>
      <c r="J48" s="11"/>
      <c r="K48" s="11"/>
    </row>
    <row r="49" spans="2:11" s="7" customFormat="1" ht="36" customHeight="1" x14ac:dyDescent="0.25">
      <c r="B49" s="52"/>
      <c r="C49" s="8"/>
      <c r="D49" s="22" t="s">
        <v>75</v>
      </c>
      <c r="E49" s="10">
        <v>150000</v>
      </c>
      <c r="F49" s="11"/>
      <c r="G49" s="11"/>
      <c r="H49" s="11"/>
      <c r="I49" s="11"/>
      <c r="J49" s="11"/>
      <c r="K49" s="11" t="s">
        <v>0</v>
      </c>
    </row>
    <row r="50" spans="2:11" s="7" customFormat="1" ht="36" customHeight="1" x14ac:dyDescent="0.25">
      <c r="B50" s="25" t="s">
        <v>14</v>
      </c>
      <c r="C50" s="8"/>
      <c r="D50" s="22" t="s">
        <v>76</v>
      </c>
      <c r="E50" s="10">
        <v>600000</v>
      </c>
      <c r="F50" s="11"/>
      <c r="G50" s="11" t="s">
        <v>0</v>
      </c>
      <c r="H50" s="11"/>
      <c r="I50" s="11"/>
      <c r="J50" s="11"/>
      <c r="K50" s="11"/>
    </row>
    <row r="51" spans="2:11" s="7" customFormat="1" ht="36" customHeight="1" x14ac:dyDescent="0.25">
      <c r="B51" s="25" t="s">
        <v>22</v>
      </c>
      <c r="C51" s="8"/>
      <c r="D51" s="22" t="s">
        <v>77</v>
      </c>
      <c r="E51" s="10">
        <v>300000</v>
      </c>
      <c r="F51" s="11"/>
      <c r="G51" s="11"/>
      <c r="H51" s="11" t="s">
        <v>0</v>
      </c>
      <c r="I51" s="11"/>
      <c r="J51" s="11"/>
      <c r="K51" s="11"/>
    </row>
    <row r="52" spans="2:11" s="7" customFormat="1" ht="36" customHeight="1" x14ac:dyDescent="0.25">
      <c r="B52" s="25" t="s">
        <v>78</v>
      </c>
      <c r="C52" s="8"/>
      <c r="D52" s="22" t="s">
        <v>79</v>
      </c>
      <c r="E52" s="10">
        <v>1200000</v>
      </c>
      <c r="F52" s="11" t="s">
        <v>0</v>
      </c>
      <c r="G52" s="11"/>
      <c r="H52" s="11"/>
      <c r="I52" s="11"/>
      <c r="J52" s="11"/>
      <c r="K52" s="11"/>
    </row>
    <row r="53" spans="2:11" s="7" customFormat="1" ht="36" customHeight="1" x14ac:dyDescent="0.25">
      <c r="B53" s="25" t="s">
        <v>80</v>
      </c>
      <c r="C53" s="8"/>
      <c r="D53" s="22" t="s">
        <v>81</v>
      </c>
      <c r="E53" s="10">
        <v>300000</v>
      </c>
      <c r="F53" s="11"/>
      <c r="G53" s="11"/>
      <c r="H53" s="11"/>
      <c r="I53" s="11" t="s">
        <v>0</v>
      </c>
      <c r="J53" s="11"/>
      <c r="K53" s="11"/>
    </row>
    <row r="54" spans="2:11" s="7" customFormat="1" ht="87.75" customHeight="1" x14ac:dyDescent="0.25">
      <c r="B54" s="25" t="s">
        <v>12</v>
      </c>
      <c r="C54" s="8"/>
      <c r="D54" s="22" t="s">
        <v>82</v>
      </c>
      <c r="E54" s="10">
        <v>3500000</v>
      </c>
      <c r="F54" s="11" t="s">
        <v>0</v>
      </c>
      <c r="G54" s="11"/>
      <c r="H54" s="11"/>
      <c r="I54" s="11"/>
      <c r="J54" s="11"/>
      <c r="K54" s="11"/>
    </row>
    <row r="55" spans="2:11" s="7" customFormat="1" ht="43.5" customHeight="1" x14ac:dyDescent="0.25">
      <c r="B55" s="25" t="s">
        <v>18</v>
      </c>
      <c r="C55" s="8"/>
      <c r="D55" s="22" t="s">
        <v>56</v>
      </c>
      <c r="E55" s="10">
        <v>1250000</v>
      </c>
      <c r="F55" s="11" t="s">
        <v>0</v>
      </c>
      <c r="G55" s="11"/>
      <c r="H55" s="11" t="s">
        <v>0</v>
      </c>
      <c r="I55" s="11"/>
      <c r="J55" s="11" t="s">
        <v>0</v>
      </c>
      <c r="K55" s="11"/>
    </row>
    <row r="56" spans="2:11" s="7" customFormat="1" ht="43.5" customHeight="1" x14ac:dyDescent="0.25">
      <c r="B56" s="25" t="s">
        <v>83</v>
      </c>
      <c r="C56" s="8"/>
      <c r="D56" s="22" t="s">
        <v>84</v>
      </c>
      <c r="E56" s="10">
        <v>500000</v>
      </c>
      <c r="F56" s="11"/>
      <c r="G56" s="11"/>
      <c r="H56" s="11" t="s">
        <v>0</v>
      </c>
      <c r="I56" s="11"/>
      <c r="J56" s="11"/>
      <c r="K56" s="11"/>
    </row>
    <row r="57" spans="2:11" s="7" customFormat="1" ht="43.5" customHeight="1" x14ac:dyDescent="0.25">
      <c r="B57" s="25" t="s">
        <v>58</v>
      </c>
      <c r="C57" s="8"/>
      <c r="D57" s="22" t="s">
        <v>85</v>
      </c>
      <c r="E57" s="10">
        <v>400000</v>
      </c>
      <c r="F57" s="11"/>
      <c r="G57" s="11"/>
      <c r="H57" s="11"/>
      <c r="I57" s="11"/>
      <c r="J57" s="11"/>
      <c r="K57" s="11" t="s">
        <v>0</v>
      </c>
    </row>
    <row r="58" spans="2:11" s="7" customFormat="1" ht="43.5" customHeight="1" x14ac:dyDescent="0.25">
      <c r="B58" s="25" t="s">
        <v>86</v>
      </c>
      <c r="C58" s="8"/>
      <c r="D58" s="22" t="s">
        <v>87</v>
      </c>
      <c r="E58" s="10">
        <v>500000</v>
      </c>
      <c r="F58" s="11"/>
      <c r="G58" s="11" t="s">
        <v>0</v>
      </c>
      <c r="H58" s="11"/>
      <c r="I58" s="11"/>
      <c r="J58" s="11"/>
      <c r="K58" s="11"/>
    </row>
    <row r="59" spans="2:11" s="7" customFormat="1" ht="60" customHeight="1" x14ac:dyDescent="0.25">
      <c r="B59" s="25" t="s">
        <v>61</v>
      </c>
      <c r="C59" s="8"/>
      <c r="D59" s="22" t="s">
        <v>88</v>
      </c>
      <c r="E59" s="10">
        <v>800000</v>
      </c>
      <c r="F59" s="11"/>
      <c r="G59" s="11" t="s">
        <v>0</v>
      </c>
      <c r="H59" s="11" t="s">
        <v>0</v>
      </c>
      <c r="I59" s="11" t="s">
        <v>0</v>
      </c>
      <c r="J59" s="11" t="s">
        <v>0</v>
      </c>
      <c r="K59" s="11"/>
    </row>
    <row r="60" spans="2:11" s="7" customFormat="1" ht="36" customHeight="1" x14ac:dyDescent="0.25">
      <c r="B60" s="25" t="s">
        <v>26</v>
      </c>
      <c r="C60" s="8"/>
      <c r="D60" s="22" t="s">
        <v>89</v>
      </c>
      <c r="E60" s="10">
        <v>1000000</v>
      </c>
      <c r="F60" s="11"/>
      <c r="G60" s="11" t="s">
        <v>0</v>
      </c>
      <c r="H60" s="11"/>
      <c r="I60" s="11"/>
      <c r="J60" s="11"/>
      <c r="K60" s="11"/>
    </row>
    <row r="61" spans="2:11" s="7" customFormat="1" ht="79.5" customHeight="1" x14ac:dyDescent="0.25">
      <c r="B61" s="25" t="s">
        <v>64</v>
      </c>
      <c r="C61" s="8"/>
      <c r="D61" s="22" t="s">
        <v>90</v>
      </c>
      <c r="E61" s="10">
        <v>3000000</v>
      </c>
      <c r="F61" s="27"/>
      <c r="G61" s="11" t="s">
        <v>0</v>
      </c>
      <c r="H61" s="11" t="s">
        <v>0</v>
      </c>
      <c r="I61" s="11"/>
      <c r="J61" s="11"/>
      <c r="K61" s="11"/>
    </row>
    <row r="62" spans="2:11" s="7" customFormat="1" x14ac:dyDescent="0.25">
      <c r="B62" s="23"/>
      <c r="C62" s="5" t="s">
        <v>91</v>
      </c>
      <c r="D62" s="23" t="s">
        <v>92</v>
      </c>
      <c r="E62" s="12">
        <f>SUM(E63:E66)</f>
        <v>21130000</v>
      </c>
      <c r="F62" s="1"/>
      <c r="G62" s="1"/>
      <c r="H62" s="1"/>
      <c r="I62" s="1"/>
      <c r="J62" s="1"/>
      <c r="K62" s="1"/>
    </row>
    <row r="63" spans="2:11" s="7" customFormat="1" ht="43.5" customHeight="1" x14ac:dyDescent="0.25">
      <c r="B63" s="25" t="s">
        <v>69</v>
      </c>
      <c r="C63" s="8"/>
      <c r="D63" s="22" t="s">
        <v>93</v>
      </c>
      <c r="E63" s="10">
        <v>1300000</v>
      </c>
      <c r="F63" s="11"/>
      <c r="G63" s="11"/>
      <c r="H63" s="11"/>
      <c r="I63" s="11" t="s">
        <v>0</v>
      </c>
      <c r="J63" s="11"/>
      <c r="K63" s="11"/>
    </row>
    <row r="64" spans="2:11" s="7" customFormat="1" ht="42.75" customHeight="1" x14ac:dyDescent="0.25">
      <c r="B64" s="25" t="s">
        <v>94</v>
      </c>
      <c r="C64" s="8"/>
      <c r="D64" s="22" t="s">
        <v>95</v>
      </c>
      <c r="E64" s="10">
        <v>1200000</v>
      </c>
      <c r="F64" s="11" t="s">
        <v>0</v>
      </c>
      <c r="G64" s="11"/>
      <c r="H64" s="11"/>
      <c r="I64" s="11"/>
      <c r="J64" s="11"/>
      <c r="K64" s="11"/>
    </row>
    <row r="65" spans="2:11" s="7" customFormat="1" ht="42.75" customHeight="1" x14ac:dyDescent="0.25">
      <c r="B65" s="25" t="s">
        <v>96</v>
      </c>
      <c r="C65" s="8"/>
      <c r="D65" s="22" t="s">
        <v>97</v>
      </c>
      <c r="E65" s="10">
        <v>18180000</v>
      </c>
      <c r="F65" s="11"/>
      <c r="G65" s="11"/>
      <c r="H65" s="11"/>
      <c r="I65" s="11" t="s">
        <v>0</v>
      </c>
      <c r="J65" s="11"/>
      <c r="K65" s="11"/>
    </row>
    <row r="66" spans="2:11" s="7" customFormat="1" ht="42.75" customHeight="1" x14ac:dyDescent="0.25">
      <c r="B66" s="25" t="s">
        <v>98</v>
      </c>
      <c r="C66" s="8"/>
      <c r="D66" s="22" t="s">
        <v>99</v>
      </c>
      <c r="E66" s="10">
        <v>450000</v>
      </c>
      <c r="F66" s="11"/>
      <c r="G66" s="11"/>
      <c r="H66" s="11"/>
      <c r="I66" s="11" t="s">
        <v>0</v>
      </c>
      <c r="J66" s="11"/>
      <c r="K66" s="11"/>
    </row>
    <row r="67" spans="2:11" s="7" customFormat="1" x14ac:dyDescent="0.25">
      <c r="B67" s="1"/>
      <c r="C67" s="5" t="s">
        <v>100</v>
      </c>
      <c r="D67" s="23" t="s">
        <v>101</v>
      </c>
      <c r="E67" s="6">
        <f>SUM(E68:E71)</f>
        <v>14600000</v>
      </c>
      <c r="F67" s="1"/>
      <c r="G67" s="1"/>
      <c r="H67" s="1"/>
      <c r="I67" s="1"/>
      <c r="J67" s="1"/>
      <c r="K67" s="1"/>
    </row>
    <row r="68" spans="2:11" s="7" customFormat="1" ht="30" x14ac:dyDescent="0.25">
      <c r="B68" s="11" t="s">
        <v>49</v>
      </c>
      <c r="C68" s="8"/>
      <c r="D68" s="22" t="s">
        <v>102</v>
      </c>
      <c r="E68" s="10">
        <v>10000000</v>
      </c>
      <c r="F68" s="11"/>
      <c r="G68" s="11" t="s">
        <v>0</v>
      </c>
      <c r="H68" s="11"/>
      <c r="I68" s="11"/>
      <c r="J68" s="11"/>
      <c r="K68" s="11"/>
    </row>
    <row r="69" spans="2:11" s="7" customFormat="1" ht="36.75" customHeight="1" x14ac:dyDescent="0.25">
      <c r="B69" s="11" t="s">
        <v>103</v>
      </c>
      <c r="C69" s="8"/>
      <c r="D69" s="22" t="s">
        <v>104</v>
      </c>
      <c r="E69" s="10">
        <v>1500000</v>
      </c>
      <c r="F69" s="11"/>
      <c r="G69" s="11" t="s">
        <v>0</v>
      </c>
      <c r="H69" s="11"/>
      <c r="I69" s="11"/>
      <c r="J69" s="11"/>
      <c r="K69" s="11" t="s">
        <v>0</v>
      </c>
    </row>
    <row r="70" spans="2:11" s="7" customFormat="1" ht="39" customHeight="1" x14ac:dyDescent="0.25">
      <c r="B70" s="11" t="s">
        <v>105</v>
      </c>
      <c r="C70" s="8"/>
      <c r="D70" s="22" t="s">
        <v>106</v>
      </c>
      <c r="E70" s="10">
        <v>300000</v>
      </c>
      <c r="F70" s="11" t="s">
        <v>0</v>
      </c>
      <c r="G70" s="11"/>
      <c r="H70" s="11"/>
      <c r="I70" s="11"/>
      <c r="J70" s="11"/>
      <c r="K70" s="11"/>
    </row>
    <row r="71" spans="2:11" s="7" customFormat="1" ht="39" customHeight="1" x14ac:dyDescent="0.25">
      <c r="B71" s="11" t="s">
        <v>32</v>
      </c>
      <c r="C71" s="8"/>
      <c r="D71" s="22" t="s">
        <v>107</v>
      </c>
      <c r="E71" s="10">
        <v>2800000</v>
      </c>
      <c r="F71" s="11" t="s">
        <v>0</v>
      </c>
      <c r="G71" s="11"/>
      <c r="H71" s="11"/>
      <c r="I71" s="11"/>
      <c r="J71" s="11"/>
      <c r="K71" s="11"/>
    </row>
    <row r="72" spans="2:11" s="7" customFormat="1" ht="27.75" customHeight="1" x14ac:dyDescent="0.25">
      <c r="B72" s="1"/>
      <c r="C72" s="5" t="s">
        <v>108</v>
      </c>
      <c r="D72" s="23" t="s">
        <v>109</v>
      </c>
      <c r="E72" s="6">
        <f>SUM(E73:E75)</f>
        <v>53000000</v>
      </c>
      <c r="F72" s="1"/>
      <c r="G72" s="1"/>
      <c r="H72" s="1"/>
      <c r="I72" s="1"/>
      <c r="J72" s="1"/>
      <c r="K72" s="1"/>
    </row>
    <row r="73" spans="2:11" s="7" customFormat="1" ht="27.75" customHeight="1" x14ac:dyDescent="0.25">
      <c r="B73" s="11" t="s">
        <v>94</v>
      </c>
      <c r="C73" s="8"/>
      <c r="D73" s="22" t="s">
        <v>110</v>
      </c>
      <c r="E73" s="10">
        <v>15000000</v>
      </c>
      <c r="F73" s="11"/>
      <c r="G73" s="11" t="s">
        <v>0</v>
      </c>
      <c r="H73" s="11"/>
      <c r="I73" s="11"/>
      <c r="J73" s="11"/>
      <c r="K73" s="11"/>
    </row>
    <row r="74" spans="2:11" s="7" customFormat="1" ht="27.75" customHeight="1" x14ac:dyDescent="0.25">
      <c r="B74" s="11" t="s">
        <v>94</v>
      </c>
      <c r="C74" s="8"/>
      <c r="D74" s="22" t="s">
        <v>110</v>
      </c>
      <c r="E74" s="10">
        <v>15000000</v>
      </c>
      <c r="F74" s="11"/>
      <c r="G74" s="11"/>
      <c r="H74" s="11"/>
      <c r="I74" s="11"/>
      <c r="J74" s="11"/>
      <c r="K74" s="11" t="s">
        <v>0</v>
      </c>
    </row>
    <row r="75" spans="2:11" s="7" customFormat="1" ht="27.75" customHeight="1" x14ac:dyDescent="0.25">
      <c r="B75" s="11" t="s">
        <v>96</v>
      </c>
      <c r="C75" s="8"/>
      <c r="D75" s="22" t="s">
        <v>111</v>
      </c>
      <c r="E75" s="10">
        <v>23000000</v>
      </c>
      <c r="F75" s="11"/>
      <c r="G75" s="11"/>
      <c r="H75" s="11"/>
      <c r="I75" s="11"/>
      <c r="J75" s="11"/>
      <c r="K75" s="11" t="s">
        <v>0</v>
      </c>
    </row>
    <row r="76" spans="2:11" s="7" customFormat="1" ht="27.75" customHeight="1" x14ac:dyDescent="0.25">
      <c r="B76" s="1"/>
      <c r="C76" s="5" t="s">
        <v>112</v>
      </c>
      <c r="D76" s="23" t="s">
        <v>113</v>
      </c>
      <c r="E76" s="6">
        <f>SUM(E77:E79)</f>
        <v>43000000</v>
      </c>
      <c r="F76" s="1"/>
      <c r="G76" s="1"/>
      <c r="H76" s="1"/>
      <c r="I76" s="1"/>
      <c r="J76" s="1"/>
      <c r="K76" s="1"/>
    </row>
    <row r="77" spans="2:11" s="7" customFormat="1" ht="27.75" customHeight="1" x14ac:dyDescent="0.25">
      <c r="B77" s="11" t="s">
        <v>18</v>
      </c>
      <c r="C77" s="8"/>
      <c r="D77" s="22" t="s">
        <v>114</v>
      </c>
      <c r="E77" s="10">
        <v>8000000</v>
      </c>
      <c r="F77" s="28" t="s">
        <v>0</v>
      </c>
      <c r="G77" s="11"/>
      <c r="H77" s="28" t="s">
        <v>0</v>
      </c>
      <c r="I77" s="11"/>
      <c r="J77" s="28" t="s">
        <v>0</v>
      </c>
      <c r="K77" s="11"/>
    </row>
    <row r="78" spans="2:11" s="7" customFormat="1" ht="36.75" customHeight="1" x14ac:dyDescent="0.25">
      <c r="B78" s="11" t="s">
        <v>105</v>
      </c>
      <c r="C78" s="8"/>
      <c r="D78" s="22" t="s">
        <v>115</v>
      </c>
      <c r="E78" s="10">
        <v>5000000</v>
      </c>
      <c r="F78" s="28"/>
      <c r="G78" s="28" t="s">
        <v>0</v>
      </c>
      <c r="H78" s="28"/>
      <c r="I78" s="11"/>
      <c r="J78" s="28"/>
      <c r="K78" s="11"/>
    </row>
    <row r="79" spans="2:11" s="7" customFormat="1" ht="36.75" customHeight="1" x14ac:dyDescent="0.25">
      <c r="B79" s="11" t="s">
        <v>39</v>
      </c>
      <c r="C79" s="8"/>
      <c r="D79" s="22" t="s">
        <v>540</v>
      </c>
      <c r="E79" s="10">
        <v>30000000</v>
      </c>
      <c r="F79" s="28"/>
      <c r="G79" s="28"/>
      <c r="H79" s="28" t="s">
        <v>0</v>
      </c>
      <c r="I79" s="28" t="s">
        <v>0</v>
      </c>
      <c r="J79" s="28" t="s">
        <v>0</v>
      </c>
      <c r="K79" s="28" t="s">
        <v>0</v>
      </c>
    </row>
    <row r="80" spans="2:11" s="7" customFormat="1" x14ac:dyDescent="0.25">
      <c r="B80" s="1"/>
      <c r="C80" s="5" t="s">
        <v>116</v>
      </c>
      <c r="D80" s="23" t="s">
        <v>117</v>
      </c>
      <c r="E80" s="12">
        <f>SUM(E81:E89)</f>
        <v>89300000</v>
      </c>
      <c r="F80" s="1"/>
      <c r="G80" s="1"/>
      <c r="H80" s="1"/>
      <c r="I80" s="1"/>
      <c r="J80" s="1"/>
      <c r="K80" s="1"/>
    </row>
    <row r="81" spans="2:11" s="7" customFormat="1" ht="21.75" customHeight="1" x14ac:dyDescent="0.25">
      <c r="B81" s="11" t="s">
        <v>45</v>
      </c>
      <c r="C81" s="8"/>
      <c r="D81" s="22" t="s">
        <v>118</v>
      </c>
      <c r="E81" s="10">
        <v>600000</v>
      </c>
      <c r="F81" s="11"/>
      <c r="G81" s="11"/>
      <c r="H81" s="11" t="s">
        <v>0</v>
      </c>
      <c r="I81" s="11"/>
      <c r="J81" s="11"/>
      <c r="K81" s="11"/>
    </row>
    <row r="82" spans="2:11" s="7" customFormat="1" ht="30" x14ac:dyDescent="0.25">
      <c r="B82" s="11" t="s">
        <v>45</v>
      </c>
      <c r="C82" s="8"/>
      <c r="D82" s="22" t="s">
        <v>119</v>
      </c>
      <c r="E82" s="10">
        <v>30000000</v>
      </c>
      <c r="F82" s="11"/>
      <c r="G82" s="11"/>
      <c r="H82" s="11" t="s">
        <v>0</v>
      </c>
      <c r="I82" s="11"/>
      <c r="J82" s="11"/>
      <c r="K82" s="11"/>
    </row>
    <row r="83" spans="2:11" s="7" customFormat="1" ht="30" x14ac:dyDescent="0.25">
      <c r="B83" s="11" t="s">
        <v>71</v>
      </c>
      <c r="C83" s="8"/>
      <c r="D83" s="22" t="s">
        <v>120</v>
      </c>
      <c r="E83" s="15">
        <v>2500000</v>
      </c>
      <c r="F83" s="11"/>
      <c r="G83" s="11"/>
      <c r="H83" s="11" t="s">
        <v>0</v>
      </c>
      <c r="I83" s="11"/>
      <c r="J83" s="11"/>
      <c r="K83" s="11"/>
    </row>
    <row r="84" spans="2:11" s="7" customFormat="1" ht="30.75" customHeight="1" x14ac:dyDescent="0.25">
      <c r="B84" s="11" t="s">
        <v>71</v>
      </c>
      <c r="C84" s="8"/>
      <c r="D84" s="22" t="s">
        <v>121</v>
      </c>
      <c r="E84" s="15">
        <v>3000000</v>
      </c>
      <c r="F84" s="11"/>
      <c r="G84" s="11"/>
      <c r="H84" s="11"/>
      <c r="I84" s="11"/>
      <c r="J84" s="11"/>
      <c r="K84" s="11" t="s">
        <v>0</v>
      </c>
    </row>
    <row r="85" spans="2:11" s="7" customFormat="1" ht="30.75" customHeight="1" x14ac:dyDescent="0.25">
      <c r="B85" s="11" t="s">
        <v>71</v>
      </c>
      <c r="C85" s="8"/>
      <c r="D85" s="22" t="s">
        <v>122</v>
      </c>
      <c r="E85" s="15">
        <v>3200000</v>
      </c>
      <c r="F85" s="11"/>
      <c r="G85" s="11"/>
      <c r="H85" s="11"/>
      <c r="I85" s="11" t="s">
        <v>0</v>
      </c>
      <c r="J85" s="11"/>
      <c r="K85" s="11"/>
    </row>
    <row r="86" spans="2:11" s="7" customFormat="1" ht="30.75" customHeight="1" x14ac:dyDescent="0.25">
      <c r="B86" s="11" t="s">
        <v>123</v>
      </c>
      <c r="C86" s="8"/>
      <c r="D86" s="22" t="s">
        <v>124</v>
      </c>
      <c r="E86" s="15">
        <v>9000000</v>
      </c>
      <c r="F86" s="11"/>
      <c r="G86" s="11"/>
      <c r="H86" s="11"/>
      <c r="I86" s="11" t="s">
        <v>0</v>
      </c>
      <c r="J86" s="11"/>
      <c r="K86" s="11"/>
    </row>
    <row r="87" spans="2:11" s="7" customFormat="1" ht="30.75" customHeight="1" x14ac:dyDescent="0.25">
      <c r="B87" s="11" t="s">
        <v>86</v>
      </c>
      <c r="C87" s="8"/>
      <c r="D87" s="22" t="s">
        <v>125</v>
      </c>
      <c r="E87" s="15">
        <v>2000000</v>
      </c>
      <c r="F87" s="11"/>
      <c r="G87" s="11" t="s">
        <v>0</v>
      </c>
      <c r="H87" s="11" t="s">
        <v>0</v>
      </c>
      <c r="I87" s="11"/>
      <c r="J87" s="11"/>
      <c r="K87" s="11"/>
    </row>
    <row r="88" spans="2:11" s="7" customFormat="1" ht="30.75" customHeight="1" x14ac:dyDescent="0.25">
      <c r="B88" s="11" t="s">
        <v>61</v>
      </c>
      <c r="C88" s="8"/>
      <c r="D88" s="22" t="s">
        <v>126</v>
      </c>
      <c r="E88" s="15">
        <v>3000000</v>
      </c>
      <c r="F88" s="11" t="s">
        <v>0</v>
      </c>
      <c r="G88" s="11"/>
      <c r="H88" s="11"/>
      <c r="I88" s="11"/>
      <c r="J88" s="11"/>
      <c r="K88" s="11"/>
    </row>
    <row r="89" spans="2:11" s="7" customFormat="1" ht="50.25" customHeight="1" x14ac:dyDescent="0.25">
      <c r="B89" s="11" t="s">
        <v>64</v>
      </c>
      <c r="C89" s="8"/>
      <c r="D89" s="22" t="s">
        <v>127</v>
      </c>
      <c r="E89" s="15">
        <v>36000000</v>
      </c>
      <c r="F89" s="11"/>
      <c r="G89" s="11" t="s">
        <v>0</v>
      </c>
      <c r="H89" s="11" t="s">
        <v>0</v>
      </c>
      <c r="I89" s="11" t="s">
        <v>0</v>
      </c>
      <c r="J89" s="11"/>
      <c r="K89" s="11"/>
    </row>
    <row r="90" spans="2:11" s="7" customFormat="1" x14ac:dyDescent="0.25">
      <c r="B90" s="1"/>
      <c r="C90" s="5" t="s">
        <v>128</v>
      </c>
      <c r="D90" s="23" t="s">
        <v>129</v>
      </c>
      <c r="E90" s="6">
        <f>SUM(E91)</f>
        <v>1250000</v>
      </c>
      <c r="F90" s="1"/>
      <c r="G90" s="1"/>
      <c r="H90" s="1"/>
      <c r="I90" s="1"/>
      <c r="J90" s="1"/>
      <c r="K90" s="1"/>
    </row>
    <row r="91" spans="2:11" s="7" customFormat="1" ht="60" x14ac:dyDescent="0.25">
      <c r="B91" s="11" t="s">
        <v>12</v>
      </c>
      <c r="C91" s="8"/>
      <c r="D91" s="22" t="s">
        <v>130</v>
      </c>
      <c r="E91" s="15">
        <v>1250000</v>
      </c>
      <c r="F91" s="11"/>
      <c r="G91" s="11"/>
      <c r="H91" s="11" t="s">
        <v>0</v>
      </c>
      <c r="I91" s="11"/>
      <c r="J91" s="11"/>
      <c r="K91" s="11"/>
    </row>
    <row r="92" spans="2:11" s="7" customFormat="1" x14ac:dyDescent="0.25">
      <c r="B92" s="1"/>
      <c r="C92" s="5" t="s">
        <v>131</v>
      </c>
      <c r="D92" s="23" t="s">
        <v>132</v>
      </c>
      <c r="E92" s="6">
        <f>SUM(E93:E105)</f>
        <v>3246982651</v>
      </c>
      <c r="F92" s="1"/>
      <c r="G92" s="1"/>
      <c r="H92" s="1"/>
      <c r="I92" s="1"/>
      <c r="J92" s="1"/>
      <c r="K92" s="1"/>
    </row>
    <row r="93" spans="2:11" s="7" customFormat="1" x14ac:dyDescent="0.25">
      <c r="B93" s="11" t="s">
        <v>73</v>
      </c>
      <c r="C93" s="8"/>
      <c r="D93" s="22" t="s">
        <v>133</v>
      </c>
      <c r="E93" s="15">
        <v>5900000</v>
      </c>
      <c r="F93" s="11"/>
      <c r="G93" s="11" t="s">
        <v>0</v>
      </c>
      <c r="H93" s="11"/>
      <c r="I93" s="11"/>
      <c r="J93" s="11"/>
      <c r="K93" s="11"/>
    </row>
    <row r="94" spans="2:11" s="7" customFormat="1" x14ac:dyDescent="0.25">
      <c r="B94" s="11" t="s">
        <v>73</v>
      </c>
      <c r="C94" s="8"/>
      <c r="D94" s="22" t="s">
        <v>134</v>
      </c>
      <c r="E94" s="15">
        <v>250000</v>
      </c>
      <c r="F94" s="11"/>
      <c r="G94" s="11"/>
      <c r="H94" s="11" t="s">
        <v>0</v>
      </c>
      <c r="I94" s="11"/>
      <c r="J94" s="11"/>
      <c r="K94" s="11"/>
    </row>
    <row r="95" spans="2:11" s="7" customFormat="1" ht="51.75" customHeight="1" x14ac:dyDescent="0.25">
      <c r="B95" s="11" t="s">
        <v>14</v>
      </c>
      <c r="C95" s="8"/>
      <c r="D95" s="22" t="s">
        <v>135</v>
      </c>
      <c r="E95" s="15">
        <v>31200000</v>
      </c>
      <c r="F95" s="11" t="s">
        <v>0</v>
      </c>
      <c r="G95" s="11"/>
      <c r="H95" s="11"/>
      <c r="I95" s="11"/>
      <c r="J95" s="11"/>
      <c r="K95" s="11"/>
    </row>
    <row r="96" spans="2:11" s="7" customFormat="1" ht="138.75" customHeight="1" x14ac:dyDescent="0.25">
      <c r="B96" s="11" t="s">
        <v>22</v>
      </c>
      <c r="C96" s="8"/>
      <c r="D96" s="22" t="s">
        <v>136</v>
      </c>
      <c r="E96" s="10">
        <v>62635000</v>
      </c>
      <c r="F96" s="11" t="s">
        <v>0</v>
      </c>
      <c r="G96" s="11"/>
      <c r="H96" s="11"/>
      <c r="I96" s="11"/>
      <c r="J96" s="11"/>
      <c r="K96" s="11"/>
    </row>
    <row r="97" spans="2:11" s="7" customFormat="1" ht="48.75" customHeight="1" x14ac:dyDescent="0.25">
      <c r="B97" s="11" t="s">
        <v>80</v>
      </c>
      <c r="C97" s="8"/>
      <c r="D97" s="22" t="s">
        <v>137</v>
      </c>
      <c r="E97" s="10">
        <v>608000000</v>
      </c>
      <c r="F97" s="11" t="s">
        <v>0</v>
      </c>
      <c r="G97" s="11"/>
      <c r="H97" s="11"/>
      <c r="I97" s="11"/>
      <c r="J97" s="11"/>
      <c r="K97" s="11"/>
    </row>
    <row r="98" spans="2:11" s="7" customFormat="1" ht="104.25" customHeight="1" x14ac:dyDescent="0.25">
      <c r="B98" s="11" t="s">
        <v>12</v>
      </c>
      <c r="C98" s="8"/>
      <c r="D98" s="22" t="s">
        <v>138</v>
      </c>
      <c r="E98" s="10">
        <v>1914278741</v>
      </c>
      <c r="F98" s="11" t="s">
        <v>0</v>
      </c>
      <c r="G98" s="11"/>
      <c r="H98" s="11"/>
      <c r="I98" s="11"/>
      <c r="J98" s="11"/>
      <c r="K98" s="11"/>
    </row>
    <row r="99" spans="2:11" s="7" customFormat="1" ht="33" customHeight="1" x14ac:dyDescent="0.25">
      <c r="B99" s="11" t="s">
        <v>18</v>
      </c>
      <c r="C99" s="8"/>
      <c r="D99" s="22" t="s">
        <v>139</v>
      </c>
      <c r="E99" s="10">
        <v>45500000</v>
      </c>
      <c r="F99" s="11" t="s">
        <v>0</v>
      </c>
      <c r="G99" s="11"/>
      <c r="H99" s="11" t="s">
        <v>0</v>
      </c>
      <c r="I99" s="11"/>
      <c r="J99" s="11"/>
      <c r="K99" s="11"/>
    </row>
    <row r="100" spans="2:11" s="7" customFormat="1" ht="33" customHeight="1" x14ac:dyDescent="0.25">
      <c r="B100" s="11" t="s">
        <v>140</v>
      </c>
      <c r="C100" s="8"/>
      <c r="D100" s="22" t="s">
        <v>141</v>
      </c>
      <c r="E100" s="10">
        <v>136000000</v>
      </c>
      <c r="F100" s="11" t="s">
        <v>0</v>
      </c>
      <c r="G100" s="11"/>
      <c r="H100" s="11"/>
      <c r="I100" s="11"/>
      <c r="J100" s="11"/>
      <c r="K100" s="11"/>
    </row>
    <row r="101" spans="2:11" s="7" customFormat="1" ht="51.75" customHeight="1" x14ac:dyDescent="0.25">
      <c r="B101" s="11" t="s">
        <v>142</v>
      </c>
      <c r="C101" s="8"/>
      <c r="D101" s="22" t="s">
        <v>143</v>
      </c>
      <c r="E101" s="10">
        <v>265990000</v>
      </c>
      <c r="F101" s="11" t="s">
        <v>0</v>
      </c>
      <c r="G101" s="11"/>
      <c r="H101" s="11"/>
      <c r="I101" s="11"/>
      <c r="J101" s="11"/>
      <c r="K101" s="11"/>
    </row>
    <row r="102" spans="2:11" s="7" customFormat="1" ht="77.25" customHeight="1" x14ac:dyDescent="0.25">
      <c r="B102" s="11" t="s">
        <v>83</v>
      </c>
      <c r="C102" s="8"/>
      <c r="D102" s="22" t="s">
        <v>144</v>
      </c>
      <c r="E102" s="10">
        <v>56500000</v>
      </c>
      <c r="F102" s="11" t="s">
        <v>0</v>
      </c>
      <c r="G102" s="11"/>
      <c r="H102" s="11"/>
      <c r="I102" s="11"/>
      <c r="J102" s="11"/>
      <c r="K102" s="11"/>
    </row>
    <row r="103" spans="2:11" s="7" customFormat="1" ht="120" customHeight="1" x14ac:dyDescent="0.25">
      <c r="B103" s="11" t="s">
        <v>105</v>
      </c>
      <c r="C103" s="8"/>
      <c r="D103" s="22" t="s">
        <v>145</v>
      </c>
      <c r="E103" s="10">
        <v>63757768</v>
      </c>
      <c r="F103" s="11" t="s">
        <v>0</v>
      </c>
      <c r="G103" s="11"/>
      <c r="H103" s="11"/>
      <c r="I103" s="11"/>
      <c r="J103" s="11"/>
      <c r="K103" s="11"/>
    </row>
    <row r="104" spans="2:11" s="7" customFormat="1" ht="51" customHeight="1" x14ac:dyDescent="0.25">
      <c r="B104" s="11" t="s">
        <v>32</v>
      </c>
      <c r="C104" s="8"/>
      <c r="D104" s="22" t="s">
        <v>146</v>
      </c>
      <c r="E104" s="10">
        <v>4000000</v>
      </c>
      <c r="F104" s="11" t="s">
        <v>0</v>
      </c>
      <c r="G104" s="11"/>
      <c r="H104" s="11"/>
      <c r="I104" s="11"/>
      <c r="J104" s="11"/>
      <c r="K104" s="11" t="s">
        <v>0</v>
      </c>
    </row>
    <row r="105" spans="2:11" s="7" customFormat="1" ht="51" customHeight="1" x14ac:dyDescent="0.25">
      <c r="B105" s="11" t="s">
        <v>42</v>
      </c>
      <c r="C105" s="8"/>
      <c r="D105" s="22" t="s">
        <v>147</v>
      </c>
      <c r="E105" s="10">
        <v>52971142</v>
      </c>
      <c r="F105" s="11" t="s">
        <v>0</v>
      </c>
      <c r="G105" s="11"/>
      <c r="H105" s="11"/>
      <c r="I105" s="11"/>
      <c r="J105" s="11"/>
      <c r="K105" s="11"/>
    </row>
    <row r="106" spans="2:11" s="7" customFormat="1" x14ac:dyDescent="0.25">
      <c r="B106" s="1"/>
      <c r="C106" s="5" t="s">
        <v>148</v>
      </c>
      <c r="D106" s="23" t="s">
        <v>149</v>
      </c>
      <c r="E106" s="6">
        <f>SUM(E107:E127)</f>
        <v>402807000</v>
      </c>
      <c r="F106" s="1"/>
      <c r="G106" s="1"/>
      <c r="H106" s="1"/>
      <c r="I106" s="1"/>
      <c r="J106" s="1"/>
      <c r="K106" s="1"/>
    </row>
    <row r="107" spans="2:11" s="7" customFormat="1" ht="30" x14ac:dyDescent="0.25">
      <c r="B107" s="11" t="s">
        <v>49</v>
      </c>
      <c r="C107" s="8"/>
      <c r="D107" s="22" t="s">
        <v>150</v>
      </c>
      <c r="E107" s="10">
        <v>1000000</v>
      </c>
      <c r="F107" s="11"/>
      <c r="G107" s="11"/>
      <c r="H107" s="11" t="s">
        <v>0</v>
      </c>
      <c r="I107" s="11"/>
      <c r="J107" s="11"/>
      <c r="K107" s="11"/>
    </row>
    <row r="108" spans="2:11" s="7" customFormat="1" ht="30" x14ac:dyDescent="0.25">
      <c r="B108" s="11" t="s">
        <v>73</v>
      </c>
      <c r="C108" s="8"/>
      <c r="D108" s="22" t="s">
        <v>151</v>
      </c>
      <c r="E108" s="10">
        <v>23500000</v>
      </c>
      <c r="F108" s="11"/>
      <c r="G108" s="11" t="s">
        <v>0</v>
      </c>
      <c r="H108" s="11"/>
      <c r="I108" s="11"/>
      <c r="J108" s="11"/>
      <c r="K108" s="11"/>
    </row>
    <row r="109" spans="2:11" s="7" customFormat="1" ht="30" x14ac:dyDescent="0.25">
      <c r="B109" s="11" t="s">
        <v>73</v>
      </c>
      <c r="C109" s="8"/>
      <c r="D109" s="22" t="s">
        <v>151</v>
      </c>
      <c r="E109" s="10">
        <v>23500000</v>
      </c>
      <c r="F109" s="11"/>
      <c r="G109" s="11"/>
      <c r="H109" s="11"/>
      <c r="I109" s="11"/>
      <c r="J109" s="11"/>
      <c r="K109" s="11" t="s">
        <v>0</v>
      </c>
    </row>
    <row r="110" spans="2:11" s="7" customFormat="1" ht="60" x14ac:dyDescent="0.25">
      <c r="B110" s="11" t="s">
        <v>36</v>
      </c>
      <c r="C110" s="8"/>
      <c r="D110" s="22" t="s">
        <v>152</v>
      </c>
      <c r="E110" s="10">
        <v>25000000</v>
      </c>
      <c r="F110" s="11"/>
      <c r="G110" s="11" t="s">
        <v>0</v>
      </c>
      <c r="H110" s="11"/>
      <c r="I110" s="11"/>
      <c r="J110" s="11"/>
      <c r="K110" s="11"/>
    </row>
    <row r="111" spans="2:11" s="7" customFormat="1" ht="62.25" customHeight="1" x14ac:dyDescent="0.25">
      <c r="B111" s="11" t="s">
        <v>30</v>
      </c>
      <c r="C111" s="8"/>
      <c r="D111" s="22" t="s">
        <v>153</v>
      </c>
      <c r="E111" s="10">
        <v>5000000</v>
      </c>
      <c r="F111" s="11"/>
      <c r="G111" s="11"/>
      <c r="H111" s="11" t="s">
        <v>0</v>
      </c>
      <c r="I111" s="11"/>
      <c r="J111" s="11"/>
      <c r="K111" s="11"/>
    </row>
    <row r="112" spans="2:11" s="7" customFormat="1" ht="37.5" customHeight="1" x14ac:dyDescent="0.25">
      <c r="B112" s="11" t="s">
        <v>94</v>
      </c>
      <c r="C112" s="8"/>
      <c r="D112" s="22" t="s">
        <v>154</v>
      </c>
      <c r="E112" s="10">
        <v>30000000</v>
      </c>
      <c r="F112" s="11"/>
      <c r="G112" s="11"/>
      <c r="H112" s="11" t="s">
        <v>0</v>
      </c>
      <c r="I112" s="11"/>
      <c r="J112" s="11"/>
      <c r="K112" s="11"/>
    </row>
    <row r="113" spans="2:11" s="7" customFormat="1" ht="283.5" customHeight="1" x14ac:dyDescent="0.25">
      <c r="B113" s="11" t="s">
        <v>22</v>
      </c>
      <c r="C113" s="8"/>
      <c r="D113" s="22" t="s">
        <v>155</v>
      </c>
      <c r="E113" s="10">
        <v>81690000</v>
      </c>
      <c r="F113" s="11" t="s">
        <v>0</v>
      </c>
      <c r="G113" s="11"/>
      <c r="H113" s="11"/>
      <c r="I113" s="11"/>
      <c r="J113" s="11"/>
      <c r="K113" s="11"/>
    </row>
    <row r="114" spans="2:11" s="7" customFormat="1" ht="40.5" customHeight="1" x14ac:dyDescent="0.25">
      <c r="B114" s="11" t="s">
        <v>156</v>
      </c>
      <c r="C114" s="8"/>
      <c r="D114" s="22" t="s">
        <v>157</v>
      </c>
      <c r="E114" s="10">
        <v>102800000</v>
      </c>
      <c r="F114" s="11" t="s">
        <v>0</v>
      </c>
      <c r="G114" s="11"/>
      <c r="H114" s="11"/>
      <c r="I114" s="11"/>
      <c r="J114" s="11"/>
      <c r="K114" s="11"/>
    </row>
    <row r="115" spans="2:11" s="7" customFormat="1" ht="40.5" customHeight="1" x14ac:dyDescent="0.25">
      <c r="B115" s="11" t="s">
        <v>158</v>
      </c>
      <c r="C115" s="8"/>
      <c r="D115" s="22" t="s">
        <v>159</v>
      </c>
      <c r="E115" s="10">
        <v>2000000</v>
      </c>
      <c r="F115" s="11" t="s">
        <v>0</v>
      </c>
      <c r="G115" s="11"/>
      <c r="H115" s="11"/>
      <c r="I115" s="11"/>
      <c r="J115" s="11"/>
      <c r="K115" s="11"/>
    </row>
    <row r="116" spans="2:11" s="7" customFormat="1" ht="40.5" customHeight="1" x14ac:dyDescent="0.25">
      <c r="B116" s="11" t="s">
        <v>98</v>
      </c>
      <c r="C116" s="8"/>
      <c r="D116" s="22" t="s">
        <v>160</v>
      </c>
      <c r="E116" s="10">
        <v>3000000</v>
      </c>
      <c r="F116" s="11"/>
      <c r="G116" s="11" t="s">
        <v>0</v>
      </c>
      <c r="H116" s="11"/>
      <c r="I116" s="11"/>
      <c r="J116" s="11"/>
      <c r="K116" s="11"/>
    </row>
    <row r="117" spans="2:11" s="7" customFormat="1" ht="40.5" customHeight="1" x14ac:dyDescent="0.25">
      <c r="B117" s="11" t="s">
        <v>78</v>
      </c>
      <c r="C117" s="8"/>
      <c r="D117" s="22" t="s">
        <v>161</v>
      </c>
      <c r="E117" s="10">
        <v>4000000</v>
      </c>
      <c r="F117" s="11" t="s">
        <v>0</v>
      </c>
      <c r="G117" s="11"/>
      <c r="H117" s="11"/>
      <c r="I117" s="11"/>
      <c r="J117" s="11"/>
      <c r="K117" s="11"/>
    </row>
    <row r="118" spans="2:11" s="7" customFormat="1" ht="30" customHeight="1" x14ac:dyDescent="0.25">
      <c r="B118" s="11" t="s">
        <v>103</v>
      </c>
      <c r="C118" s="8"/>
      <c r="D118" s="22" t="s">
        <v>162</v>
      </c>
      <c r="E118" s="15"/>
      <c r="F118" s="11"/>
      <c r="G118" s="11"/>
      <c r="H118" s="11"/>
      <c r="I118" s="11" t="s">
        <v>0</v>
      </c>
      <c r="J118" s="11"/>
      <c r="K118" s="11"/>
    </row>
    <row r="119" spans="2:11" s="7" customFormat="1" ht="30" customHeight="1" x14ac:dyDescent="0.25">
      <c r="B119" s="11" t="s">
        <v>103</v>
      </c>
      <c r="C119" s="8"/>
      <c r="D119" s="22" t="s">
        <v>163</v>
      </c>
      <c r="E119" s="15"/>
      <c r="F119" s="11"/>
      <c r="G119" s="11"/>
      <c r="H119" s="11"/>
      <c r="I119" s="11"/>
      <c r="J119" s="11"/>
      <c r="K119" s="11" t="s">
        <v>0</v>
      </c>
    </row>
    <row r="120" spans="2:11" s="7" customFormat="1" ht="30" customHeight="1" x14ac:dyDescent="0.25">
      <c r="B120" s="11" t="s">
        <v>103</v>
      </c>
      <c r="C120" s="8"/>
      <c r="D120" s="22" t="s">
        <v>164</v>
      </c>
      <c r="E120" s="15"/>
      <c r="F120" s="11"/>
      <c r="G120" s="11" t="s">
        <v>0</v>
      </c>
      <c r="H120" s="11"/>
      <c r="I120" s="11"/>
      <c r="J120" s="11"/>
      <c r="K120" s="11"/>
    </row>
    <row r="121" spans="2:11" s="7" customFormat="1" ht="114.75" customHeight="1" x14ac:dyDescent="0.25">
      <c r="B121" s="11" t="s">
        <v>12</v>
      </c>
      <c r="C121" s="8"/>
      <c r="D121" s="22" t="s">
        <v>165</v>
      </c>
      <c r="E121" s="15">
        <v>24787000</v>
      </c>
      <c r="F121" s="11"/>
      <c r="G121" s="11"/>
      <c r="H121" s="11" t="s">
        <v>0</v>
      </c>
      <c r="I121" s="11"/>
      <c r="J121" s="11"/>
      <c r="K121" s="11"/>
    </row>
    <row r="122" spans="2:11" s="7" customFormat="1" ht="44.25" customHeight="1" x14ac:dyDescent="0.25">
      <c r="B122" s="11" t="s">
        <v>18</v>
      </c>
      <c r="C122" s="8"/>
      <c r="D122" s="22" t="s">
        <v>166</v>
      </c>
      <c r="E122" s="15">
        <v>6500000</v>
      </c>
      <c r="F122" s="11"/>
      <c r="G122" s="11" t="s">
        <v>0</v>
      </c>
      <c r="H122" s="11"/>
      <c r="I122" s="11"/>
      <c r="J122" s="11"/>
      <c r="K122" s="11" t="s">
        <v>0</v>
      </c>
    </row>
    <row r="123" spans="2:11" s="7" customFormat="1" ht="44.25" customHeight="1" x14ac:dyDescent="0.25">
      <c r="B123" s="11" t="s">
        <v>140</v>
      </c>
      <c r="C123" s="8"/>
      <c r="D123" s="22" t="s">
        <v>167</v>
      </c>
      <c r="E123" s="15">
        <v>3330000</v>
      </c>
      <c r="F123" s="11" t="s">
        <v>0</v>
      </c>
      <c r="G123" s="11"/>
      <c r="H123" s="11"/>
      <c r="I123" s="11"/>
      <c r="J123" s="11"/>
      <c r="K123" s="11"/>
    </row>
    <row r="124" spans="2:11" s="7" customFormat="1" ht="105" customHeight="1" x14ac:dyDescent="0.25">
      <c r="B124" s="11" t="s">
        <v>168</v>
      </c>
      <c r="C124" s="8"/>
      <c r="D124" s="22" t="s">
        <v>169</v>
      </c>
      <c r="E124" s="15">
        <v>48000000</v>
      </c>
      <c r="F124" s="11"/>
      <c r="G124" s="11" t="s">
        <v>0</v>
      </c>
      <c r="H124" s="11" t="s">
        <v>0</v>
      </c>
      <c r="I124" s="11"/>
      <c r="J124" s="11"/>
      <c r="K124" s="11"/>
    </row>
    <row r="125" spans="2:11" s="7" customFormat="1" ht="47.25" customHeight="1" x14ac:dyDescent="0.25">
      <c r="B125" s="11" t="s">
        <v>32</v>
      </c>
      <c r="C125" s="8"/>
      <c r="D125" s="22" t="s">
        <v>170</v>
      </c>
      <c r="E125" s="15">
        <v>6000000</v>
      </c>
      <c r="F125" s="11" t="s">
        <v>0</v>
      </c>
      <c r="G125" s="11"/>
      <c r="H125" s="11"/>
      <c r="I125" s="11"/>
      <c r="J125" s="11"/>
      <c r="K125" s="11"/>
    </row>
    <row r="126" spans="2:11" s="7" customFormat="1" ht="69" customHeight="1" x14ac:dyDescent="0.25">
      <c r="B126" s="11" t="s">
        <v>61</v>
      </c>
      <c r="C126" s="8"/>
      <c r="D126" s="22" t="s">
        <v>171</v>
      </c>
      <c r="E126" s="15">
        <v>5700000</v>
      </c>
      <c r="F126" s="11"/>
      <c r="G126" s="11" t="s">
        <v>0</v>
      </c>
      <c r="H126" s="11"/>
      <c r="I126" s="11"/>
      <c r="J126" s="11"/>
      <c r="K126" s="11"/>
    </row>
    <row r="127" spans="2:11" s="7" customFormat="1" ht="128.25" customHeight="1" x14ac:dyDescent="0.25">
      <c r="B127" s="11" t="s">
        <v>26</v>
      </c>
      <c r="C127" s="8"/>
      <c r="D127" s="22" t="s">
        <v>172</v>
      </c>
      <c r="E127" s="15">
        <v>7000000</v>
      </c>
      <c r="F127" s="11" t="s">
        <v>0</v>
      </c>
      <c r="G127" s="11"/>
      <c r="H127" s="11" t="s">
        <v>0</v>
      </c>
      <c r="I127" s="11" t="s">
        <v>0</v>
      </c>
      <c r="J127" s="11" t="s">
        <v>0</v>
      </c>
      <c r="K127" s="11"/>
    </row>
    <row r="128" spans="2:11" s="7" customFormat="1" x14ac:dyDescent="0.25">
      <c r="B128" s="1"/>
      <c r="C128" s="5" t="s">
        <v>173</v>
      </c>
      <c r="D128" s="23" t="s">
        <v>174</v>
      </c>
      <c r="E128" s="6">
        <f>SUM(E129:E150)</f>
        <v>204200000</v>
      </c>
      <c r="F128" s="1"/>
      <c r="G128" s="1"/>
      <c r="H128" s="1"/>
      <c r="I128" s="1"/>
      <c r="J128" s="1"/>
      <c r="K128" s="1"/>
    </row>
    <row r="129" spans="2:11" s="7" customFormat="1" x14ac:dyDescent="0.25">
      <c r="B129" s="11" t="s">
        <v>45</v>
      </c>
      <c r="C129" s="8"/>
      <c r="D129" s="22" t="s">
        <v>175</v>
      </c>
      <c r="E129" s="10">
        <v>600000</v>
      </c>
      <c r="F129" s="53"/>
      <c r="G129" s="54"/>
      <c r="H129" s="54"/>
      <c r="I129" s="54"/>
      <c r="J129" s="54"/>
      <c r="K129" s="55"/>
    </row>
    <row r="130" spans="2:11" s="7" customFormat="1" ht="30" x14ac:dyDescent="0.25">
      <c r="B130" s="11" t="s">
        <v>47</v>
      </c>
      <c r="C130" s="8"/>
      <c r="D130" s="22" t="s">
        <v>176</v>
      </c>
      <c r="E130" s="10">
        <v>4000000</v>
      </c>
      <c r="F130" s="11"/>
      <c r="G130" s="11"/>
      <c r="H130" s="11" t="s">
        <v>0</v>
      </c>
      <c r="I130" s="11"/>
      <c r="J130" s="11"/>
      <c r="K130" s="11"/>
    </row>
    <row r="131" spans="2:11" s="7" customFormat="1" ht="45" x14ac:dyDescent="0.25">
      <c r="B131" s="11" t="s">
        <v>49</v>
      </c>
      <c r="C131" s="8"/>
      <c r="D131" s="22" t="s">
        <v>177</v>
      </c>
      <c r="E131" s="10">
        <v>2000000</v>
      </c>
      <c r="F131" s="11"/>
      <c r="G131" s="11" t="s">
        <v>0</v>
      </c>
      <c r="H131" s="11"/>
      <c r="I131" s="11"/>
      <c r="J131" s="11"/>
      <c r="K131" s="11" t="s">
        <v>0</v>
      </c>
    </row>
    <row r="132" spans="2:11" s="7" customFormat="1" x14ac:dyDescent="0.25">
      <c r="B132" s="11" t="s">
        <v>71</v>
      </c>
      <c r="C132" s="8"/>
      <c r="D132" s="22" t="s">
        <v>178</v>
      </c>
      <c r="E132" s="10">
        <v>2000000</v>
      </c>
      <c r="F132" s="11"/>
      <c r="G132" s="11"/>
      <c r="H132" s="11"/>
      <c r="I132" s="11"/>
      <c r="J132" s="11" t="s">
        <v>0</v>
      </c>
      <c r="K132" s="11"/>
    </row>
    <row r="133" spans="2:11" s="7" customFormat="1" x14ac:dyDescent="0.25">
      <c r="B133" s="11" t="s">
        <v>179</v>
      </c>
      <c r="C133" s="8"/>
      <c r="D133" s="22" t="s">
        <v>180</v>
      </c>
      <c r="E133" s="10">
        <v>2000000</v>
      </c>
      <c r="F133" s="11"/>
      <c r="G133" s="11"/>
      <c r="H133" s="11"/>
      <c r="I133" s="11"/>
      <c r="J133" s="11"/>
      <c r="K133" s="11"/>
    </row>
    <row r="134" spans="2:11" s="7" customFormat="1" x14ac:dyDescent="0.25">
      <c r="B134" s="11" t="s">
        <v>36</v>
      </c>
      <c r="C134" s="8"/>
      <c r="D134" s="22" t="s">
        <v>181</v>
      </c>
      <c r="E134" s="10">
        <v>1500000</v>
      </c>
      <c r="F134" s="11"/>
      <c r="G134" s="11"/>
      <c r="H134" s="11"/>
      <c r="I134" s="11"/>
      <c r="J134" s="11"/>
      <c r="K134" s="11"/>
    </row>
    <row r="135" spans="2:11" s="7" customFormat="1" x14ac:dyDescent="0.25">
      <c r="B135" s="11" t="s">
        <v>30</v>
      </c>
      <c r="C135" s="8"/>
      <c r="D135" s="22" t="s">
        <v>182</v>
      </c>
      <c r="E135" s="10">
        <v>2000000</v>
      </c>
      <c r="F135" s="11"/>
      <c r="G135" s="11"/>
      <c r="H135" s="11" t="s">
        <v>0</v>
      </c>
      <c r="I135" s="11"/>
      <c r="J135" s="11"/>
      <c r="K135" s="11"/>
    </row>
    <row r="136" spans="2:11" s="7" customFormat="1" ht="30" x14ac:dyDescent="0.25">
      <c r="B136" s="11" t="s">
        <v>30</v>
      </c>
      <c r="C136" s="8"/>
      <c r="D136" s="22" t="s">
        <v>183</v>
      </c>
      <c r="E136" s="10">
        <v>1000000</v>
      </c>
      <c r="F136" s="11"/>
      <c r="G136" s="11"/>
      <c r="H136" s="11" t="s">
        <v>0</v>
      </c>
      <c r="I136" s="11"/>
      <c r="J136" s="11"/>
      <c r="K136" s="11"/>
    </row>
    <row r="137" spans="2:11" s="7" customFormat="1" x14ac:dyDescent="0.25">
      <c r="B137" s="11" t="s">
        <v>96</v>
      </c>
      <c r="C137" s="8"/>
      <c r="D137" s="22" t="s">
        <v>184</v>
      </c>
      <c r="E137" s="10">
        <v>4600000</v>
      </c>
      <c r="F137" s="11"/>
      <c r="G137" s="11"/>
      <c r="H137" s="11"/>
      <c r="I137" s="11"/>
      <c r="J137" s="11"/>
      <c r="K137" s="11" t="s">
        <v>0</v>
      </c>
    </row>
    <row r="138" spans="2:11" s="7" customFormat="1" x14ac:dyDescent="0.25">
      <c r="B138" s="11" t="s">
        <v>123</v>
      </c>
      <c r="C138" s="8"/>
      <c r="D138" s="22" t="s">
        <v>185</v>
      </c>
      <c r="E138" s="10">
        <v>2000000</v>
      </c>
      <c r="F138" s="11"/>
      <c r="G138" s="11"/>
      <c r="H138" s="11"/>
      <c r="I138" s="11" t="s">
        <v>0</v>
      </c>
      <c r="J138" s="11"/>
      <c r="K138" s="11"/>
    </row>
    <row r="139" spans="2:11" s="7" customFormat="1" ht="30" x14ac:dyDescent="0.25">
      <c r="B139" s="11" t="s">
        <v>78</v>
      </c>
      <c r="C139" s="8"/>
      <c r="D139" s="22" t="s">
        <v>186</v>
      </c>
      <c r="E139" s="10">
        <v>43500000</v>
      </c>
      <c r="F139" s="11" t="s">
        <v>0</v>
      </c>
      <c r="G139" s="11"/>
      <c r="H139" s="11"/>
      <c r="I139" s="11"/>
      <c r="J139" s="11"/>
      <c r="K139" s="11"/>
    </row>
    <row r="140" spans="2:11" s="7" customFormat="1" ht="165" x14ac:dyDescent="0.25">
      <c r="B140" s="11" t="s">
        <v>12</v>
      </c>
      <c r="C140" s="8"/>
      <c r="D140" s="22" t="s">
        <v>187</v>
      </c>
      <c r="E140" s="10">
        <v>42000000</v>
      </c>
      <c r="F140" s="11"/>
      <c r="G140" s="11"/>
      <c r="H140" s="11" t="s">
        <v>0</v>
      </c>
      <c r="I140" s="11"/>
      <c r="J140" s="11"/>
      <c r="K140" s="11"/>
    </row>
    <row r="141" spans="2:11" s="7" customFormat="1" ht="36" customHeight="1" x14ac:dyDescent="0.25">
      <c r="B141" s="11" t="s">
        <v>18</v>
      </c>
      <c r="C141" s="8"/>
      <c r="D141" s="22" t="s">
        <v>56</v>
      </c>
      <c r="E141" s="10">
        <v>2700000</v>
      </c>
      <c r="F141" s="11"/>
      <c r="G141" s="11"/>
      <c r="H141" s="11"/>
      <c r="I141" s="11"/>
      <c r="J141" s="11"/>
      <c r="K141" s="11"/>
    </row>
    <row r="142" spans="2:11" s="7" customFormat="1" ht="75.75" customHeight="1" x14ac:dyDescent="0.25">
      <c r="B142" s="11" t="s">
        <v>105</v>
      </c>
      <c r="C142" s="8"/>
      <c r="D142" s="22" t="s">
        <v>188</v>
      </c>
      <c r="E142" s="10">
        <v>4500000</v>
      </c>
      <c r="F142" s="11"/>
      <c r="G142" s="11" t="s">
        <v>0</v>
      </c>
      <c r="H142" s="11"/>
      <c r="I142" s="11"/>
      <c r="J142" s="11"/>
      <c r="K142" s="11"/>
    </row>
    <row r="143" spans="2:11" s="7" customFormat="1" ht="43.5" customHeight="1" x14ac:dyDescent="0.25">
      <c r="B143" s="11" t="s">
        <v>24</v>
      </c>
      <c r="C143" s="8"/>
      <c r="D143" s="22" t="s">
        <v>189</v>
      </c>
      <c r="E143" s="10">
        <v>6000000</v>
      </c>
      <c r="F143" s="11"/>
      <c r="G143" s="11" t="s">
        <v>0</v>
      </c>
      <c r="H143" s="11"/>
      <c r="I143" s="11"/>
      <c r="J143" s="11"/>
      <c r="K143" s="11" t="s">
        <v>0</v>
      </c>
    </row>
    <row r="144" spans="2:11" s="7" customFormat="1" ht="41.25" customHeight="1" x14ac:dyDescent="0.25">
      <c r="B144" s="11" t="s">
        <v>39</v>
      </c>
      <c r="C144" s="8"/>
      <c r="D144" s="22" t="s">
        <v>190</v>
      </c>
      <c r="E144" s="10">
        <v>1700000</v>
      </c>
      <c r="F144" s="11"/>
      <c r="G144" s="11"/>
      <c r="H144" s="11" t="s">
        <v>0</v>
      </c>
      <c r="I144" s="11"/>
      <c r="J144" s="11" t="s">
        <v>0</v>
      </c>
      <c r="K144" s="11" t="s">
        <v>0</v>
      </c>
    </row>
    <row r="145" spans="2:11" s="7" customFormat="1" ht="89.25" customHeight="1" x14ac:dyDescent="0.25">
      <c r="B145" s="11" t="s">
        <v>168</v>
      </c>
      <c r="C145" s="8"/>
      <c r="D145" s="22" t="s">
        <v>191</v>
      </c>
      <c r="E145" s="10">
        <v>6000000</v>
      </c>
      <c r="F145" s="11"/>
      <c r="G145" s="11"/>
      <c r="H145" s="11" t="s">
        <v>0</v>
      </c>
      <c r="I145" s="11"/>
      <c r="J145" s="11"/>
      <c r="K145" s="11"/>
    </row>
    <row r="146" spans="2:11" s="7" customFormat="1" ht="50.25" customHeight="1" x14ac:dyDescent="0.25">
      <c r="B146" s="11" t="s">
        <v>32</v>
      </c>
      <c r="C146" s="8"/>
      <c r="D146" s="22" t="s">
        <v>192</v>
      </c>
      <c r="E146" s="10">
        <v>8000000</v>
      </c>
      <c r="F146" s="11"/>
      <c r="G146" s="11" t="s">
        <v>0</v>
      </c>
      <c r="H146" s="11"/>
      <c r="I146" s="11"/>
      <c r="J146" s="11"/>
      <c r="K146" s="11" t="s">
        <v>0</v>
      </c>
    </row>
    <row r="147" spans="2:11" s="7" customFormat="1" ht="38.25" customHeight="1" x14ac:dyDescent="0.25">
      <c r="B147" s="11" t="s">
        <v>86</v>
      </c>
      <c r="C147" s="8"/>
      <c r="D147" s="22" t="s">
        <v>193</v>
      </c>
      <c r="E147" s="10">
        <v>10000000</v>
      </c>
      <c r="F147" s="11"/>
      <c r="G147" s="11" t="s">
        <v>0</v>
      </c>
      <c r="H147" s="11" t="s">
        <v>0</v>
      </c>
      <c r="I147" s="11" t="s">
        <v>0</v>
      </c>
      <c r="J147" s="11" t="s">
        <v>0</v>
      </c>
      <c r="K147" s="11" t="s">
        <v>0</v>
      </c>
    </row>
    <row r="148" spans="2:11" s="7" customFormat="1" ht="53.25" customHeight="1" x14ac:dyDescent="0.25">
      <c r="B148" s="11" t="s">
        <v>61</v>
      </c>
      <c r="C148" s="8"/>
      <c r="D148" s="22" t="s">
        <v>194</v>
      </c>
      <c r="E148" s="10">
        <v>30000000</v>
      </c>
      <c r="F148" s="11" t="s">
        <v>0</v>
      </c>
      <c r="G148" s="11" t="s">
        <v>0</v>
      </c>
      <c r="H148" s="11"/>
      <c r="I148" s="11"/>
      <c r="J148" s="11"/>
      <c r="K148" s="11"/>
    </row>
    <row r="149" spans="2:11" s="7" customFormat="1" ht="99" customHeight="1" x14ac:dyDescent="0.25">
      <c r="B149" s="11" t="s">
        <v>26</v>
      </c>
      <c r="C149" s="8"/>
      <c r="D149" s="22" t="s">
        <v>195</v>
      </c>
      <c r="E149" s="10">
        <v>15000000</v>
      </c>
      <c r="F149" s="11"/>
      <c r="G149" s="11" t="s">
        <v>0</v>
      </c>
      <c r="H149" s="11"/>
      <c r="I149" s="11" t="s">
        <v>0</v>
      </c>
      <c r="J149" s="11" t="s">
        <v>0</v>
      </c>
      <c r="K149" s="11"/>
    </row>
    <row r="150" spans="2:11" s="7" customFormat="1" ht="175.5" customHeight="1" x14ac:dyDescent="0.25">
      <c r="B150" s="11" t="s">
        <v>64</v>
      </c>
      <c r="C150" s="8"/>
      <c r="D150" s="22" t="s">
        <v>196</v>
      </c>
      <c r="E150" s="10">
        <v>13100000</v>
      </c>
      <c r="F150" s="11"/>
      <c r="G150" s="11" t="s">
        <v>0</v>
      </c>
      <c r="H150" s="11" t="s">
        <v>0</v>
      </c>
      <c r="I150" s="11" t="s">
        <v>0</v>
      </c>
      <c r="J150" s="11"/>
      <c r="K150" s="11"/>
    </row>
    <row r="151" spans="2:11" s="7" customFormat="1" x14ac:dyDescent="0.25">
      <c r="B151" s="1"/>
      <c r="C151" s="5" t="s">
        <v>197</v>
      </c>
      <c r="D151" s="23" t="s">
        <v>198</v>
      </c>
      <c r="E151" s="6">
        <f>SUM(E152:E164)</f>
        <v>188230000</v>
      </c>
      <c r="F151" s="1"/>
      <c r="G151" s="1"/>
      <c r="H151" s="1"/>
      <c r="I151" s="1"/>
      <c r="J151" s="1"/>
      <c r="K151" s="1"/>
    </row>
    <row r="152" spans="2:11" s="7" customFormat="1" x14ac:dyDescent="0.25">
      <c r="B152" s="11"/>
      <c r="C152" s="8"/>
      <c r="D152" s="22" t="s">
        <v>199</v>
      </c>
      <c r="E152" s="10">
        <v>2000000</v>
      </c>
      <c r="F152" s="11"/>
      <c r="G152" s="11" t="s">
        <v>0</v>
      </c>
      <c r="H152" s="11"/>
      <c r="I152" s="11"/>
      <c r="J152" s="11"/>
      <c r="K152" s="11"/>
    </row>
    <row r="153" spans="2:11" s="7" customFormat="1" ht="30" x14ac:dyDescent="0.25">
      <c r="B153" s="11" t="s">
        <v>14</v>
      </c>
      <c r="C153" s="8"/>
      <c r="D153" s="22" t="s">
        <v>200</v>
      </c>
      <c r="E153" s="13">
        <v>33500000</v>
      </c>
      <c r="F153" s="11"/>
      <c r="G153" s="11"/>
      <c r="H153" s="11"/>
      <c r="I153" s="11"/>
      <c r="J153" s="11"/>
      <c r="K153" s="11"/>
    </row>
    <row r="154" spans="2:11" s="7" customFormat="1" ht="45" x14ac:dyDescent="0.25">
      <c r="B154" s="11" t="s">
        <v>22</v>
      </c>
      <c r="C154" s="8"/>
      <c r="D154" s="22" t="s">
        <v>201</v>
      </c>
      <c r="E154" s="10">
        <v>1980000</v>
      </c>
      <c r="F154" s="11"/>
      <c r="G154" s="11"/>
      <c r="H154" s="11" t="s">
        <v>0</v>
      </c>
      <c r="I154" s="11"/>
      <c r="J154" s="11"/>
      <c r="K154" s="11" t="s">
        <v>0</v>
      </c>
    </row>
    <row r="155" spans="2:11" s="7" customFormat="1" ht="30" x14ac:dyDescent="0.25">
      <c r="B155" s="11" t="s">
        <v>158</v>
      </c>
      <c r="C155" s="8"/>
      <c r="D155" s="22" t="s">
        <v>202</v>
      </c>
      <c r="E155" s="10">
        <v>600000</v>
      </c>
      <c r="F155" s="11"/>
      <c r="G155" s="11"/>
      <c r="H155" s="11"/>
      <c r="I155" s="11"/>
      <c r="J155" s="11"/>
      <c r="K155" s="11" t="s">
        <v>0</v>
      </c>
    </row>
    <row r="156" spans="2:11" s="7" customFormat="1" x14ac:dyDescent="0.25">
      <c r="B156" s="11" t="s">
        <v>78</v>
      </c>
      <c r="C156" s="8"/>
      <c r="D156" s="22" t="s">
        <v>203</v>
      </c>
      <c r="E156" s="10">
        <v>2400000</v>
      </c>
      <c r="F156" s="11"/>
      <c r="G156" s="11"/>
      <c r="H156" s="11" t="s">
        <v>0</v>
      </c>
      <c r="I156" s="11"/>
      <c r="J156" s="11"/>
      <c r="K156" s="11"/>
    </row>
    <row r="157" spans="2:11" s="7" customFormat="1" x14ac:dyDescent="0.25">
      <c r="B157" s="11" t="s">
        <v>78</v>
      </c>
      <c r="C157" s="8"/>
      <c r="D157" s="22" t="s">
        <v>204</v>
      </c>
      <c r="E157" s="10">
        <v>20000000</v>
      </c>
      <c r="F157" s="11"/>
      <c r="G157" s="11"/>
      <c r="H157" s="11"/>
      <c r="I157" s="11" t="s">
        <v>0</v>
      </c>
      <c r="J157" s="11"/>
      <c r="K157" s="11"/>
    </row>
    <row r="158" spans="2:11" s="7" customFormat="1" ht="30" x14ac:dyDescent="0.25">
      <c r="B158" s="11" t="s">
        <v>80</v>
      </c>
      <c r="C158" s="8"/>
      <c r="D158" s="22" t="s">
        <v>205</v>
      </c>
      <c r="E158" s="10">
        <v>1250000</v>
      </c>
      <c r="F158" s="11" t="s">
        <v>0</v>
      </c>
      <c r="G158" s="11"/>
      <c r="H158" s="11"/>
      <c r="I158" s="11"/>
      <c r="J158" s="11"/>
      <c r="K158" s="11"/>
    </row>
    <row r="159" spans="2:11" s="7" customFormat="1" ht="32.25" customHeight="1" x14ac:dyDescent="0.25">
      <c r="B159" s="11" t="s">
        <v>18</v>
      </c>
      <c r="C159" s="8"/>
      <c r="D159" s="22" t="s">
        <v>206</v>
      </c>
      <c r="E159" s="10">
        <v>3000000</v>
      </c>
      <c r="F159" s="11"/>
      <c r="G159" s="11"/>
      <c r="H159" s="11"/>
      <c r="I159" s="11" t="s">
        <v>0</v>
      </c>
      <c r="J159" s="11"/>
      <c r="K159" s="11"/>
    </row>
    <row r="160" spans="2:11" s="7" customFormat="1" ht="32.25" customHeight="1" x14ac:dyDescent="0.25">
      <c r="B160" s="11" t="s">
        <v>24</v>
      </c>
      <c r="C160" s="8"/>
      <c r="D160" s="22" t="s">
        <v>207</v>
      </c>
      <c r="E160" s="10">
        <v>91000000</v>
      </c>
      <c r="F160" s="11" t="s">
        <v>0</v>
      </c>
      <c r="G160" s="11"/>
      <c r="H160" s="11" t="s">
        <v>0</v>
      </c>
      <c r="I160" s="11" t="s">
        <v>0</v>
      </c>
      <c r="J160" s="11"/>
      <c r="K160" s="11"/>
    </row>
    <row r="161" spans="2:11" s="7" customFormat="1" ht="32.25" customHeight="1" x14ac:dyDescent="0.25">
      <c r="B161" s="11" t="s">
        <v>24</v>
      </c>
      <c r="C161" s="8"/>
      <c r="D161" s="22" t="s">
        <v>207</v>
      </c>
      <c r="E161" s="10">
        <v>20000000</v>
      </c>
      <c r="F161" s="11" t="s">
        <v>0</v>
      </c>
      <c r="G161" s="11"/>
      <c r="H161" s="11"/>
      <c r="I161" s="11"/>
      <c r="J161" s="11"/>
      <c r="K161" s="11"/>
    </row>
    <row r="162" spans="2:11" s="7" customFormat="1" ht="55.5" customHeight="1" x14ac:dyDescent="0.25">
      <c r="B162" s="11" t="s">
        <v>61</v>
      </c>
      <c r="C162" s="8"/>
      <c r="D162" s="22" t="s">
        <v>208</v>
      </c>
      <c r="E162" s="10">
        <v>4000000</v>
      </c>
      <c r="F162" s="11"/>
      <c r="G162" s="11" t="s">
        <v>0</v>
      </c>
      <c r="H162" s="11" t="s">
        <v>0</v>
      </c>
      <c r="I162" s="11"/>
      <c r="J162" s="11"/>
      <c r="K162" s="11" t="s">
        <v>0</v>
      </c>
    </row>
    <row r="163" spans="2:11" s="7" customFormat="1" ht="55.5" customHeight="1" x14ac:dyDescent="0.25">
      <c r="B163" s="11" t="s">
        <v>26</v>
      </c>
      <c r="C163" s="8"/>
      <c r="D163" s="22" t="s">
        <v>209</v>
      </c>
      <c r="E163" s="10">
        <v>2000000</v>
      </c>
      <c r="F163" s="11"/>
      <c r="G163" s="11"/>
      <c r="H163" s="11" t="s">
        <v>0</v>
      </c>
      <c r="I163" s="11"/>
      <c r="J163" s="11" t="s">
        <v>0</v>
      </c>
      <c r="K163" s="11"/>
    </row>
    <row r="164" spans="2:11" s="7" customFormat="1" ht="55.5" customHeight="1" x14ac:dyDescent="0.25">
      <c r="B164" s="11" t="s">
        <v>64</v>
      </c>
      <c r="C164" s="8"/>
      <c r="D164" s="22" t="s">
        <v>210</v>
      </c>
      <c r="E164" s="10">
        <v>6500000</v>
      </c>
      <c r="F164" s="11"/>
      <c r="G164" s="11" t="s">
        <v>0</v>
      </c>
      <c r="H164" s="11" t="s">
        <v>0</v>
      </c>
      <c r="I164" s="11" t="s">
        <v>0</v>
      </c>
      <c r="J164" s="11"/>
      <c r="K164" s="11"/>
    </row>
    <row r="165" spans="2:11" s="7" customFormat="1" ht="14.25" customHeight="1" x14ac:dyDescent="0.25">
      <c r="B165" s="1"/>
      <c r="C165" s="5" t="s">
        <v>211</v>
      </c>
      <c r="D165" s="23" t="s">
        <v>212</v>
      </c>
      <c r="E165" s="6">
        <f>SUM(E166:E170)</f>
        <v>22595000</v>
      </c>
      <c r="F165" s="1"/>
      <c r="G165" s="1"/>
      <c r="H165" s="1"/>
      <c r="I165" s="1"/>
      <c r="J165" s="1"/>
      <c r="K165" s="1"/>
    </row>
    <row r="166" spans="2:11" s="7" customFormat="1" x14ac:dyDescent="0.25">
      <c r="B166" s="11" t="s">
        <v>14</v>
      </c>
      <c r="C166" s="8"/>
      <c r="D166" s="22" t="s">
        <v>213</v>
      </c>
      <c r="E166" s="10">
        <v>1700000</v>
      </c>
      <c r="F166" s="11" t="s">
        <v>0</v>
      </c>
      <c r="G166" s="11"/>
      <c r="H166" s="11"/>
      <c r="I166" s="11"/>
      <c r="J166" s="11"/>
      <c r="K166" s="11"/>
    </row>
    <row r="167" spans="2:11" s="7" customFormat="1" x14ac:dyDescent="0.25">
      <c r="B167" s="11" t="s">
        <v>22</v>
      </c>
      <c r="C167" s="8"/>
      <c r="D167" s="22" t="s">
        <v>214</v>
      </c>
      <c r="E167" s="10">
        <v>8250000</v>
      </c>
      <c r="F167" s="11" t="s">
        <v>0</v>
      </c>
      <c r="G167" s="11"/>
      <c r="H167" s="11"/>
      <c r="I167" s="11"/>
      <c r="J167" s="11"/>
      <c r="K167" s="11"/>
    </row>
    <row r="168" spans="2:11" s="7" customFormat="1" ht="60" x14ac:dyDescent="0.25">
      <c r="B168" s="11" t="s">
        <v>83</v>
      </c>
      <c r="C168" s="8"/>
      <c r="D168" s="22" t="s">
        <v>215</v>
      </c>
      <c r="E168" s="10">
        <v>5145000</v>
      </c>
      <c r="F168" s="11"/>
      <c r="G168" s="11" t="s">
        <v>0</v>
      </c>
      <c r="H168" s="11"/>
      <c r="I168" s="11"/>
      <c r="J168" s="11"/>
      <c r="K168" s="11" t="s">
        <v>0</v>
      </c>
    </row>
    <row r="169" spans="2:11" s="7" customFormat="1" ht="75" x14ac:dyDescent="0.25">
      <c r="B169" s="11" t="s">
        <v>105</v>
      </c>
      <c r="C169" s="8"/>
      <c r="D169" s="22" t="s">
        <v>216</v>
      </c>
      <c r="E169" s="13">
        <v>6000000</v>
      </c>
      <c r="F169" s="11"/>
      <c r="G169" s="11" t="s">
        <v>0</v>
      </c>
      <c r="H169" s="11"/>
      <c r="I169" s="11"/>
      <c r="J169" s="11"/>
      <c r="K169" s="11"/>
    </row>
    <row r="170" spans="2:11" s="7" customFormat="1" x14ac:dyDescent="0.25">
      <c r="B170" s="11" t="s">
        <v>42</v>
      </c>
      <c r="C170" s="8"/>
      <c r="D170" s="22" t="s">
        <v>217</v>
      </c>
      <c r="E170" s="10">
        <v>1500000</v>
      </c>
      <c r="F170" s="11"/>
      <c r="G170" s="11"/>
      <c r="H170" s="11" t="s">
        <v>0</v>
      </c>
      <c r="I170" s="11"/>
      <c r="J170" s="11"/>
      <c r="K170" s="11" t="s">
        <v>0</v>
      </c>
    </row>
    <row r="171" spans="2:11" s="7" customFormat="1" x14ac:dyDescent="0.25">
      <c r="B171" s="1"/>
      <c r="C171" s="5" t="s">
        <v>218</v>
      </c>
      <c r="D171" s="23" t="s">
        <v>219</v>
      </c>
      <c r="E171" s="6">
        <f>SUM(E172)</f>
        <v>7000000</v>
      </c>
      <c r="F171" s="1"/>
      <c r="G171" s="1"/>
      <c r="H171" s="1"/>
      <c r="I171" s="1"/>
      <c r="J171" s="1"/>
      <c r="K171" s="1"/>
    </row>
    <row r="172" spans="2:11" s="7" customFormat="1" ht="37.5" customHeight="1" x14ac:dyDescent="0.25">
      <c r="B172" s="11" t="s">
        <v>140</v>
      </c>
      <c r="C172" s="8"/>
      <c r="D172" s="22" t="s">
        <v>220</v>
      </c>
      <c r="E172" s="10">
        <v>7000000</v>
      </c>
      <c r="F172" s="11" t="s">
        <v>0</v>
      </c>
      <c r="G172" s="11"/>
      <c r="H172" s="11"/>
      <c r="I172" s="11"/>
      <c r="J172" s="11"/>
      <c r="K172" s="11"/>
    </row>
    <row r="173" spans="2:11" s="7" customFormat="1" ht="30" x14ac:dyDescent="0.25">
      <c r="B173" s="1"/>
      <c r="C173" s="5" t="s">
        <v>221</v>
      </c>
      <c r="D173" s="23" t="s">
        <v>222</v>
      </c>
      <c r="E173" s="6">
        <f>SUM(E174:E177)</f>
        <v>14815000</v>
      </c>
      <c r="F173" s="1"/>
      <c r="G173" s="1"/>
      <c r="H173" s="1"/>
      <c r="I173" s="1"/>
      <c r="J173" s="1"/>
      <c r="K173" s="1"/>
    </row>
    <row r="174" spans="2:11" s="7" customFormat="1" ht="30" x14ac:dyDescent="0.25">
      <c r="B174" s="11" t="s">
        <v>30</v>
      </c>
      <c r="C174" s="8"/>
      <c r="D174" s="22" t="s">
        <v>223</v>
      </c>
      <c r="E174" s="10">
        <v>6000000</v>
      </c>
      <c r="F174" s="11"/>
      <c r="G174" s="11" t="s">
        <v>0</v>
      </c>
      <c r="H174" s="11"/>
      <c r="I174" s="11"/>
      <c r="J174" s="11"/>
      <c r="K174" s="11"/>
    </row>
    <row r="175" spans="2:11" s="7" customFormat="1" ht="30" x14ac:dyDescent="0.25">
      <c r="B175" s="11" t="s">
        <v>30</v>
      </c>
      <c r="C175" s="8"/>
      <c r="D175" s="22" t="s">
        <v>223</v>
      </c>
      <c r="E175" s="16">
        <v>7000000</v>
      </c>
      <c r="F175" s="11"/>
      <c r="G175" s="11"/>
      <c r="H175" s="11"/>
      <c r="I175" s="11" t="s">
        <v>0</v>
      </c>
      <c r="J175" s="11"/>
      <c r="K175" s="11"/>
    </row>
    <row r="176" spans="2:11" s="7" customFormat="1" x14ac:dyDescent="0.25">
      <c r="B176" s="11" t="s">
        <v>22</v>
      </c>
      <c r="C176" s="8"/>
      <c r="D176" s="22" t="s">
        <v>224</v>
      </c>
      <c r="E176" s="16">
        <v>1200000</v>
      </c>
      <c r="F176" s="11"/>
      <c r="G176" s="11" t="s">
        <v>0</v>
      </c>
      <c r="H176" s="11"/>
      <c r="I176" s="11"/>
      <c r="J176" s="11"/>
      <c r="K176" s="11"/>
    </row>
    <row r="177" spans="2:11" s="7" customFormat="1" ht="30" x14ac:dyDescent="0.25">
      <c r="B177" s="11" t="s">
        <v>83</v>
      </c>
      <c r="C177" s="8"/>
      <c r="D177" s="22" t="s">
        <v>225</v>
      </c>
      <c r="E177" s="16">
        <v>615000</v>
      </c>
      <c r="F177" s="11"/>
      <c r="G177" s="11" t="s">
        <v>0</v>
      </c>
      <c r="H177" s="11"/>
      <c r="I177" s="11"/>
      <c r="J177" s="11"/>
      <c r="K177" s="11"/>
    </row>
    <row r="178" spans="2:11" s="7" customFormat="1" x14ac:dyDescent="0.25">
      <c r="B178" s="1"/>
      <c r="C178" s="5" t="s">
        <v>226</v>
      </c>
      <c r="D178" s="23" t="s">
        <v>227</v>
      </c>
      <c r="E178" s="6">
        <f>SUM(E179:E182)</f>
        <v>176295000</v>
      </c>
      <c r="F178" s="1"/>
      <c r="G178" s="1"/>
      <c r="H178" s="1"/>
      <c r="I178" s="1"/>
      <c r="J178" s="1"/>
      <c r="K178" s="1"/>
    </row>
    <row r="179" spans="2:11" s="7" customFormat="1" ht="25.5" customHeight="1" x14ac:dyDescent="0.25">
      <c r="B179" s="11" t="s">
        <v>14</v>
      </c>
      <c r="C179" s="8"/>
      <c r="D179" s="22" t="s">
        <v>228</v>
      </c>
      <c r="E179" s="16">
        <v>4600000</v>
      </c>
      <c r="F179" s="28" t="s">
        <v>0</v>
      </c>
      <c r="G179" s="11"/>
      <c r="H179" s="11"/>
      <c r="I179" s="11"/>
      <c r="J179" s="11"/>
      <c r="K179" s="11"/>
    </row>
    <row r="180" spans="2:11" s="7" customFormat="1" ht="22.5" customHeight="1" x14ac:dyDescent="0.25">
      <c r="B180" s="11" t="s">
        <v>140</v>
      </c>
      <c r="C180" s="8"/>
      <c r="D180" s="22" t="s">
        <v>229</v>
      </c>
      <c r="E180" s="16">
        <v>4200000</v>
      </c>
      <c r="F180" s="11"/>
      <c r="G180" s="11"/>
      <c r="H180" s="11"/>
      <c r="I180" s="11" t="s">
        <v>0</v>
      </c>
      <c r="J180" s="11"/>
      <c r="K180" s="11"/>
    </row>
    <row r="181" spans="2:11" s="7" customFormat="1" ht="45" x14ac:dyDescent="0.25">
      <c r="B181" s="11" t="s">
        <v>105</v>
      </c>
      <c r="C181" s="8"/>
      <c r="D181" s="22" t="s">
        <v>230</v>
      </c>
      <c r="E181" s="16">
        <v>7495000</v>
      </c>
      <c r="F181" s="11"/>
      <c r="G181" s="28" t="s">
        <v>0</v>
      </c>
      <c r="H181" s="11"/>
      <c r="I181" s="11"/>
      <c r="J181" s="11"/>
      <c r="K181" s="11"/>
    </row>
    <row r="182" spans="2:11" s="7" customFormat="1" x14ac:dyDescent="0.25">
      <c r="B182" s="11" t="s">
        <v>231</v>
      </c>
      <c r="C182" s="8"/>
      <c r="D182" s="22" t="s">
        <v>232</v>
      </c>
      <c r="E182" s="16">
        <v>160000000</v>
      </c>
      <c r="F182" s="28" t="s">
        <v>0</v>
      </c>
      <c r="G182" s="11"/>
      <c r="H182" s="11"/>
      <c r="I182" s="11"/>
      <c r="J182" s="11"/>
      <c r="K182" s="11"/>
    </row>
    <row r="183" spans="2:11" s="7" customFormat="1" x14ac:dyDescent="0.25">
      <c r="B183" s="1"/>
      <c r="C183" s="5" t="s">
        <v>233</v>
      </c>
      <c r="D183" s="23" t="s">
        <v>234</v>
      </c>
      <c r="E183" s="6">
        <f>SUM(E184)</f>
        <v>800000</v>
      </c>
      <c r="F183" s="1"/>
      <c r="G183" s="1"/>
      <c r="H183" s="1"/>
      <c r="I183" s="1"/>
      <c r="J183" s="1"/>
      <c r="K183" s="1"/>
    </row>
    <row r="184" spans="2:11" s="7" customFormat="1" ht="24" customHeight="1" x14ac:dyDescent="0.25">
      <c r="B184" s="11" t="s">
        <v>22</v>
      </c>
      <c r="C184" s="8"/>
      <c r="D184" s="22" t="s">
        <v>235</v>
      </c>
      <c r="E184" s="16">
        <v>800000</v>
      </c>
      <c r="F184" s="11"/>
      <c r="G184" s="28" t="s">
        <v>0</v>
      </c>
      <c r="H184" s="11"/>
      <c r="I184" s="11"/>
      <c r="J184" s="11"/>
      <c r="K184" s="11"/>
    </row>
    <row r="185" spans="2:11" s="7" customFormat="1" ht="30" x14ac:dyDescent="0.25">
      <c r="B185" s="1"/>
      <c r="C185" s="1" t="s">
        <v>236</v>
      </c>
      <c r="D185" s="23" t="s">
        <v>237</v>
      </c>
      <c r="E185" s="6">
        <f>SUM(E186:E189)</f>
        <v>85165000</v>
      </c>
      <c r="F185" s="1"/>
      <c r="G185" s="1"/>
      <c r="H185" s="1"/>
      <c r="I185" s="1"/>
      <c r="J185" s="1"/>
      <c r="K185" s="1"/>
    </row>
    <row r="186" spans="2:11" s="7" customFormat="1" ht="30" x14ac:dyDescent="0.25">
      <c r="B186" s="11" t="s">
        <v>238</v>
      </c>
      <c r="C186" s="11"/>
      <c r="D186" s="22" t="s">
        <v>239</v>
      </c>
      <c r="E186" s="16">
        <v>82000000</v>
      </c>
      <c r="F186" s="28" t="s">
        <v>0</v>
      </c>
      <c r="G186" s="28" t="s">
        <v>0</v>
      </c>
      <c r="H186" s="11"/>
      <c r="I186" s="28" t="s">
        <v>0</v>
      </c>
      <c r="J186" s="11"/>
      <c r="K186" s="28" t="s">
        <v>0</v>
      </c>
    </row>
    <row r="187" spans="2:11" s="7" customFormat="1" ht="30" x14ac:dyDescent="0.25">
      <c r="B187" s="11" t="s">
        <v>240</v>
      </c>
      <c r="C187" s="11"/>
      <c r="D187" s="22" t="s">
        <v>241</v>
      </c>
      <c r="E187" s="16">
        <v>2000000</v>
      </c>
      <c r="F187" s="11"/>
      <c r="G187" s="28" t="s">
        <v>0</v>
      </c>
      <c r="H187" s="11"/>
      <c r="I187" s="11"/>
      <c r="J187" s="11"/>
      <c r="K187" s="11"/>
    </row>
    <row r="188" spans="2:11" s="7" customFormat="1" x14ac:dyDescent="0.25">
      <c r="B188" s="11" t="s">
        <v>12</v>
      </c>
      <c r="C188" s="11"/>
      <c r="D188" s="22" t="s">
        <v>242</v>
      </c>
      <c r="E188" s="16">
        <v>1000000</v>
      </c>
      <c r="F188" s="11"/>
      <c r="G188" s="11"/>
      <c r="H188" s="11"/>
      <c r="I188" s="11"/>
      <c r="J188" s="11"/>
      <c r="K188" s="11"/>
    </row>
    <row r="189" spans="2:11" s="7" customFormat="1" ht="30" x14ac:dyDescent="0.25">
      <c r="B189" s="11" t="s">
        <v>243</v>
      </c>
      <c r="C189" s="11"/>
      <c r="D189" s="22" t="s">
        <v>244</v>
      </c>
      <c r="E189" s="16">
        <v>165000</v>
      </c>
      <c r="F189" s="28" t="s">
        <v>0</v>
      </c>
      <c r="G189" s="11"/>
      <c r="H189" s="11"/>
      <c r="I189" s="11"/>
      <c r="J189" s="11"/>
      <c r="K189" s="11"/>
    </row>
    <row r="190" spans="2:11" s="7" customFormat="1" x14ac:dyDescent="0.25">
      <c r="B190" s="1"/>
      <c r="C190" s="5" t="s">
        <v>245</v>
      </c>
      <c r="D190" s="23" t="s">
        <v>246</v>
      </c>
      <c r="E190" s="6">
        <f>SUM(E191:E197)</f>
        <v>109270000</v>
      </c>
      <c r="F190" s="1"/>
      <c r="G190" s="1"/>
      <c r="H190" s="1"/>
      <c r="I190" s="1"/>
      <c r="J190" s="1"/>
      <c r="K190" s="1"/>
    </row>
    <row r="191" spans="2:11" s="7" customFormat="1" ht="30" x14ac:dyDescent="0.25">
      <c r="B191" s="11" t="s">
        <v>71</v>
      </c>
      <c r="C191" s="8"/>
      <c r="D191" s="22" t="s">
        <v>247</v>
      </c>
      <c r="E191" s="16">
        <v>1500000</v>
      </c>
      <c r="F191" s="11" t="s">
        <v>0</v>
      </c>
      <c r="G191" s="11"/>
      <c r="H191" s="11"/>
      <c r="I191" s="11"/>
      <c r="J191" s="11"/>
      <c r="K191" s="11"/>
    </row>
    <row r="192" spans="2:11" s="7" customFormat="1" ht="30" x14ac:dyDescent="0.25">
      <c r="B192" s="11" t="s">
        <v>103</v>
      </c>
      <c r="C192" s="8"/>
      <c r="D192" s="22" t="s">
        <v>248</v>
      </c>
      <c r="E192" s="16">
        <v>1000000</v>
      </c>
      <c r="F192" s="11"/>
      <c r="G192" s="11"/>
      <c r="H192" s="11"/>
      <c r="I192" s="11" t="s">
        <v>0</v>
      </c>
      <c r="J192" s="11"/>
      <c r="K192" s="11"/>
    </row>
    <row r="193" spans="2:11" s="7" customFormat="1" ht="60" x14ac:dyDescent="0.25">
      <c r="B193" s="11" t="s">
        <v>243</v>
      </c>
      <c r="C193" s="8"/>
      <c r="D193" s="22" t="s">
        <v>249</v>
      </c>
      <c r="E193" s="16">
        <v>5745000</v>
      </c>
      <c r="F193" s="11" t="s">
        <v>0</v>
      </c>
      <c r="G193" s="11"/>
      <c r="H193" s="11"/>
      <c r="I193" s="11"/>
      <c r="J193" s="11"/>
      <c r="K193" s="11"/>
    </row>
    <row r="194" spans="2:11" s="7" customFormat="1" ht="22.5" customHeight="1" x14ac:dyDescent="0.25">
      <c r="B194" s="11" t="s">
        <v>243</v>
      </c>
      <c r="C194" s="8"/>
      <c r="D194" s="22" t="s">
        <v>250</v>
      </c>
      <c r="E194" s="16">
        <v>175000</v>
      </c>
      <c r="F194" s="11"/>
      <c r="G194" s="11"/>
      <c r="H194" s="11"/>
      <c r="I194" s="11"/>
      <c r="J194" s="11"/>
      <c r="K194" s="11" t="s">
        <v>0</v>
      </c>
    </row>
    <row r="195" spans="2:11" s="7" customFormat="1" ht="23.25" customHeight="1" x14ac:dyDescent="0.25">
      <c r="B195" s="11" t="s">
        <v>105</v>
      </c>
      <c r="C195" s="8"/>
      <c r="D195" s="22" t="s">
        <v>251</v>
      </c>
      <c r="E195" s="16">
        <v>250000</v>
      </c>
      <c r="F195" s="11"/>
      <c r="G195" s="11" t="s">
        <v>0</v>
      </c>
      <c r="H195" s="11"/>
      <c r="I195" s="11"/>
      <c r="J195" s="11"/>
      <c r="K195" s="11"/>
    </row>
    <row r="196" spans="2:11" s="7" customFormat="1" ht="38.25" customHeight="1" x14ac:dyDescent="0.25">
      <c r="B196" s="11" t="s">
        <v>39</v>
      </c>
      <c r="C196" s="8"/>
      <c r="D196" s="22" t="s">
        <v>252</v>
      </c>
      <c r="E196" s="16">
        <v>100000000</v>
      </c>
      <c r="F196" s="11"/>
      <c r="G196" s="11"/>
      <c r="H196" s="11" t="s">
        <v>0</v>
      </c>
      <c r="I196" s="11"/>
      <c r="J196" s="11"/>
      <c r="K196" s="11"/>
    </row>
    <row r="197" spans="2:11" s="7" customFormat="1" ht="38.25" customHeight="1" x14ac:dyDescent="0.25">
      <c r="B197" s="11" t="s">
        <v>64</v>
      </c>
      <c r="C197" s="8"/>
      <c r="D197" s="22" t="s">
        <v>253</v>
      </c>
      <c r="E197" s="13">
        <v>600000</v>
      </c>
      <c r="F197" s="11"/>
      <c r="G197" s="11" t="s">
        <v>0</v>
      </c>
      <c r="H197" s="11"/>
      <c r="I197" s="11"/>
      <c r="J197" s="11"/>
      <c r="K197" s="11" t="s">
        <v>0</v>
      </c>
    </row>
    <row r="198" spans="2:11" s="7" customFormat="1" x14ac:dyDescent="0.25">
      <c r="B198" s="1"/>
      <c r="C198" s="5" t="s">
        <v>254</v>
      </c>
      <c r="D198" s="23" t="s">
        <v>255</v>
      </c>
      <c r="E198" s="6">
        <f>SUM(E199:E211)</f>
        <v>41670000</v>
      </c>
      <c r="F198" s="1"/>
      <c r="G198" s="1"/>
      <c r="H198" s="1"/>
      <c r="I198" s="1"/>
      <c r="J198" s="1"/>
      <c r="K198" s="1"/>
    </row>
    <row r="199" spans="2:11" s="7" customFormat="1" x14ac:dyDescent="0.25">
      <c r="B199" s="11" t="s">
        <v>73</v>
      </c>
      <c r="C199" s="8"/>
      <c r="D199" s="22" t="s">
        <v>256</v>
      </c>
      <c r="E199" s="10">
        <v>120000</v>
      </c>
      <c r="F199" s="11"/>
      <c r="G199" s="11"/>
      <c r="H199" s="11" t="s">
        <v>0</v>
      </c>
      <c r="I199" s="11"/>
      <c r="J199" s="11"/>
      <c r="K199" s="11"/>
    </row>
    <row r="200" spans="2:11" s="7" customFormat="1" x14ac:dyDescent="0.25">
      <c r="B200" s="11" t="s">
        <v>94</v>
      </c>
      <c r="C200" s="9"/>
      <c r="D200" s="22" t="s">
        <v>257</v>
      </c>
      <c r="E200" s="10">
        <v>200000</v>
      </c>
      <c r="F200" s="11" t="s">
        <v>0</v>
      </c>
      <c r="G200" s="11"/>
      <c r="H200" s="11"/>
      <c r="I200" s="11"/>
      <c r="J200" s="11"/>
      <c r="K200" s="11"/>
    </row>
    <row r="201" spans="2:11" s="7" customFormat="1" x14ac:dyDescent="0.25">
      <c r="B201" s="11" t="s">
        <v>98</v>
      </c>
      <c r="C201" s="8"/>
      <c r="D201" s="22" t="s">
        <v>257</v>
      </c>
      <c r="E201" s="10">
        <v>1000000</v>
      </c>
      <c r="F201" s="11"/>
      <c r="G201" s="11"/>
      <c r="H201" s="11"/>
      <c r="I201" s="11"/>
      <c r="J201" s="11"/>
      <c r="K201" s="11"/>
    </row>
    <row r="202" spans="2:11" s="7" customFormat="1" x14ac:dyDescent="0.25">
      <c r="B202" s="11" t="s">
        <v>80</v>
      </c>
      <c r="C202" s="8"/>
      <c r="D202" s="22" t="s">
        <v>257</v>
      </c>
      <c r="E202" s="10">
        <v>4000000</v>
      </c>
      <c r="F202" s="11" t="s">
        <v>0</v>
      </c>
      <c r="G202" s="11"/>
      <c r="H202" s="11"/>
      <c r="I202" s="11"/>
      <c r="J202" s="11"/>
      <c r="K202" s="11"/>
    </row>
    <row r="203" spans="2:11" s="7" customFormat="1" x14ac:dyDescent="0.25">
      <c r="B203" s="11" t="s">
        <v>12</v>
      </c>
      <c r="C203" s="8"/>
      <c r="D203" s="22" t="s">
        <v>257</v>
      </c>
      <c r="E203" s="10">
        <v>500000</v>
      </c>
      <c r="F203" s="11" t="s">
        <v>0</v>
      </c>
      <c r="G203" s="11"/>
      <c r="H203" s="11"/>
      <c r="I203" s="11"/>
      <c r="J203" s="11"/>
      <c r="K203" s="11"/>
    </row>
    <row r="204" spans="2:11" s="7" customFormat="1" x14ac:dyDescent="0.25">
      <c r="B204" s="11" t="s">
        <v>18</v>
      </c>
      <c r="C204" s="8"/>
      <c r="D204" s="22" t="s">
        <v>257</v>
      </c>
      <c r="E204" s="10">
        <v>15000000</v>
      </c>
      <c r="F204" s="11" t="s">
        <v>0</v>
      </c>
      <c r="G204" s="11"/>
      <c r="H204" s="11" t="s">
        <v>0</v>
      </c>
      <c r="I204" s="11"/>
      <c r="J204" s="11" t="s">
        <v>0</v>
      </c>
      <c r="K204" s="11"/>
    </row>
    <row r="205" spans="2:11" s="7" customFormat="1" x14ac:dyDescent="0.25">
      <c r="B205" s="11" t="s">
        <v>140</v>
      </c>
      <c r="C205" s="8"/>
      <c r="D205" s="22" t="s">
        <v>257</v>
      </c>
      <c r="E205" s="10">
        <v>600000</v>
      </c>
      <c r="F205" s="11" t="s">
        <v>0</v>
      </c>
      <c r="G205" s="11"/>
      <c r="H205" s="11"/>
      <c r="I205" s="11"/>
      <c r="J205" s="11"/>
      <c r="K205" s="11"/>
    </row>
    <row r="206" spans="2:11" s="7" customFormat="1" x14ac:dyDescent="0.25">
      <c r="B206" s="11" t="s">
        <v>142</v>
      </c>
      <c r="C206" s="8"/>
      <c r="D206" s="22" t="s">
        <v>257</v>
      </c>
      <c r="E206" s="10">
        <v>500000</v>
      </c>
      <c r="F206" s="11" t="s">
        <v>0</v>
      </c>
      <c r="G206" s="11"/>
      <c r="H206" s="11"/>
      <c r="I206" s="11"/>
      <c r="J206" s="11"/>
      <c r="K206" s="11"/>
    </row>
    <row r="207" spans="2:11" s="7" customFormat="1" x14ac:dyDescent="0.25">
      <c r="B207" s="11" t="s">
        <v>243</v>
      </c>
      <c r="C207" s="8"/>
      <c r="D207" s="22" t="s">
        <v>257</v>
      </c>
      <c r="E207" s="10">
        <v>2750000</v>
      </c>
      <c r="F207" s="11"/>
      <c r="G207" s="11" t="s">
        <v>0</v>
      </c>
      <c r="H207" s="11" t="s">
        <v>0</v>
      </c>
      <c r="I207" s="11"/>
      <c r="J207" s="11"/>
      <c r="K207" s="11"/>
    </row>
    <row r="208" spans="2:11" s="7" customFormat="1" x14ac:dyDescent="0.25">
      <c r="B208" s="11" t="s">
        <v>39</v>
      </c>
      <c r="C208" s="8"/>
      <c r="D208" s="22" t="s">
        <v>257</v>
      </c>
      <c r="E208" s="10">
        <v>1300000</v>
      </c>
      <c r="F208" s="11" t="s">
        <v>0</v>
      </c>
      <c r="G208" s="11"/>
      <c r="H208" s="11"/>
      <c r="I208" s="11"/>
      <c r="J208" s="11"/>
      <c r="K208" s="11"/>
    </row>
    <row r="209" spans="2:11" s="7" customFormat="1" x14ac:dyDescent="0.25">
      <c r="B209" s="11" t="s">
        <v>231</v>
      </c>
      <c r="C209" s="8"/>
      <c r="D209" s="22" t="s">
        <v>257</v>
      </c>
      <c r="E209" s="10">
        <v>14500000</v>
      </c>
      <c r="F209" s="11" t="s">
        <v>0</v>
      </c>
      <c r="G209" s="11"/>
      <c r="H209" s="11"/>
      <c r="I209" s="11"/>
      <c r="J209" s="11"/>
      <c r="K209" s="11"/>
    </row>
    <row r="210" spans="2:11" s="7" customFormat="1" x14ac:dyDescent="0.25">
      <c r="B210" s="11" t="s">
        <v>42</v>
      </c>
      <c r="C210" s="8"/>
      <c r="D210" s="22" t="s">
        <v>257</v>
      </c>
      <c r="E210" s="10">
        <v>500000</v>
      </c>
      <c r="F210" s="11" t="s">
        <v>0</v>
      </c>
      <c r="G210" s="11"/>
      <c r="H210" s="11"/>
      <c r="I210" s="11"/>
      <c r="J210" s="11"/>
      <c r="K210" s="11" t="s">
        <v>0</v>
      </c>
    </row>
    <row r="211" spans="2:11" s="7" customFormat="1" x14ac:dyDescent="0.25">
      <c r="B211" s="11" t="s">
        <v>258</v>
      </c>
      <c r="C211" s="8"/>
      <c r="D211" s="22" t="s">
        <v>257</v>
      </c>
      <c r="E211" s="10">
        <v>700000</v>
      </c>
      <c r="F211" s="11" t="s">
        <v>0</v>
      </c>
      <c r="G211" s="11"/>
      <c r="H211" s="11"/>
      <c r="I211" s="11"/>
      <c r="J211" s="11"/>
      <c r="K211" s="11" t="s">
        <v>0</v>
      </c>
    </row>
    <row r="212" spans="2:11" s="7" customFormat="1" x14ac:dyDescent="0.25">
      <c r="B212" s="1"/>
      <c r="C212" s="5" t="s">
        <v>259</v>
      </c>
      <c r="D212" s="23" t="s">
        <v>260</v>
      </c>
      <c r="E212" s="6">
        <f>SUM(E213:E226)</f>
        <v>9407000</v>
      </c>
      <c r="F212" s="1"/>
      <c r="G212" s="1"/>
      <c r="H212" s="1"/>
      <c r="I212" s="1"/>
      <c r="J212" s="1"/>
      <c r="K212" s="1"/>
    </row>
    <row r="213" spans="2:11" s="7" customFormat="1" x14ac:dyDescent="0.25">
      <c r="B213" s="11" t="s">
        <v>36</v>
      </c>
      <c r="C213" s="8"/>
      <c r="D213" s="22" t="s">
        <v>261</v>
      </c>
      <c r="E213" s="10">
        <v>600000</v>
      </c>
      <c r="F213" s="11"/>
      <c r="G213" s="11" t="s">
        <v>0</v>
      </c>
      <c r="H213" s="11"/>
      <c r="I213" s="11"/>
      <c r="J213" s="11"/>
      <c r="K213" s="11"/>
    </row>
    <row r="214" spans="2:11" s="7" customFormat="1" x14ac:dyDescent="0.25">
      <c r="B214" s="11" t="s">
        <v>94</v>
      </c>
      <c r="C214" s="8"/>
      <c r="D214" s="22" t="s">
        <v>261</v>
      </c>
      <c r="E214" s="10">
        <v>70000</v>
      </c>
      <c r="F214" s="11" t="s">
        <v>0</v>
      </c>
      <c r="G214" s="11"/>
      <c r="H214" s="11"/>
      <c r="I214" s="11"/>
      <c r="J214" s="11"/>
      <c r="K214" s="11"/>
    </row>
    <row r="215" spans="2:11" s="7" customFormat="1" x14ac:dyDescent="0.25">
      <c r="B215" s="11" t="s">
        <v>262</v>
      </c>
      <c r="C215" s="8"/>
      <c r="D215" s="22" t="s">
        <v>261</v>
      </c>
      <c r="E215" s="10">
        <v>100000</v>
      </c>
      <c r="F215" s="11" t="s">
        <v>0</v>
      </c>
      <c r="G215" s="11"/>
      <c r="H215" s="11"/>
      <c r="I215" s="11"/>
      <c r="J215" s="11"/>
      <c r="K215" s="11" t="s">
        <v>0</v>
      </c>
    </row>
    <row r="216" spans="2:11" s="7" customFormat="1" x14ac:dyDescent="0.25">
      <c r="B216" s="11" t="s">
        <v>98</v>
      </c>
      <c r="C216" s="8"/>
      <c r="D216" s="22" t="s">
        <v>261</v>
      </c>
      <c r="E216" s="10">
        <v>800000</v>
      </c>
      <c r="F216" s="11" t="s">
        <v>0</v>
      </c>
      <c r="G216" s="11"/>
      <c r="H216" s="11"/>
      <c r="I216" s="11"/>
      <c r="J216" s="11"/>
      <c r="K216" s="11"/>
    </row>
    <row r="217" spans="2:11" s="7" customFormat="1" ht="45" x14ac:dyDescent="0.25">
      <c r="B217" s="11" t="s">
        <v>103</v>
      </c>
      <c r="C217" s="8"/>
      <c r="D217" s="22" t="s">
        <v>263</v>
      </c>
      <c r="E217" s="10">
        <v>1200000</v>
      </c>
      <c r="F217" s="11"/>
      <c r="G217" s="11"/>
      <c r="H217" s="11" t="s">
        <v>0</v>
      </c>
      <c r="I217" s="11"/>
      <c r="J217" s="11"/>
      <c r="K217" s="11"/>
    </row>
    <row r="218" spans="2:11" s="7" customFormat="1" ht="24" customHeight="1" x14ac:dyDescent="0.25">
      <c r="B218" s="11" t="s">
        <v>12</v>
      </c>
      <c r="C218" s="8"/>
      <c r="D218" s="22" t="s">
        <v>261</v>
      </c>
      <c r="E218" s="10">
        <v>80000</v>
      </c>
      <c r="F218" s="11"/>
      <c r="G218" s="11" t="s">
        <v>0</v>
      </c>
      <c r="H218" s="11"/>
      <c r="I218" s="11"/>
      <c r="J218" s="11"/>
      <c r="K218" s="11"/>
    </row>
    <row r="219" spans="2:11" s="7" customFormat="1" ht="21.75" customHeight="1" x14ac:dyDescent="0.25">
      <c r="B219" s="11" t="s">
        <v>18</v>
      </c>
      <c r="C219" s="8"/>
      <c r="D219" s="22" t="s">
        <v>264</v>
      </c>
      <c r="E219" s="10">
        <v>2500000</v>
      </c>
      <c r="F219" s="11"/>
      <c r="G219" s="11" t="s">
        <v>0</v>
      </c>
      <c r="H219" s="11"/>
      <c r="I219" s="11"/>
      <c r="J219" s="11"/>
      <c r="K219" s="11"/>
    </row>
    <row r="220" spans="2:11" s="7" customFormat="1" ht="21.75" customHeight="1" x14ac:dyDescent="0.25">
      <c r="B220" s="11" t="s">
        <v>140</v>
      </c>
      <c r="C220" s="8"/>
      <c r="D220" s="22" t="s">
        <v>265</v>
      </c>
      <c r="E220" s="10">
        <v>450000</v>
      </c>
      <c r="F220" s="11" t="s">
        <v>0</v>
      </c>
      <c r="G220" s="11"/>
      <c r="H220" s="11"/>
      <c r="I220" s="11"/>
      <c r="J220" s="11"/>
      <c r="K220" s="11"/>
    </row>
    <row r="221" spans="2:11" s="7" customFormat="1" ht="21.75" customHeight="1" x14ac:dyDescent="0.25">
      <c r="B221" s="11" t="s">
        <v>142</v>
      </c>
      <c r="C221" s="8"/>
      <c r="D221" s="22" t="s">
        <v>266</v>
      </c>
      <c r="E221" s="10">
        <v>900000</v>
      </c>
      <c r="F221" s="11" t="s">
        <v>0</v>
      </c>
      <c r="G221" s="11"/>
      <c r="H221" s="11"/>
      <c r="I221" s="11"/>
      <c r="J221" s="11"/>
      <c r="K221" s="11"/>
    </row>
    <row r="222" spans="2:11" s="7" customFormat="1" ht="21.75" customHeight="1" x14ac:dyDescent="0.25">
      <c r="B222" s="11" t="s">
        <v>105</v>
      </c>
      <c r="C222" s="8"/>
      <c r="D222" s="22" t="s">
        <v>267</v>
      </c>
      <c r="E222" s="10">
        <v>432000</v>
      </c>
      <c r="F222" s="11" t="s">
        <v>0</v>
      </c>
      <c r="G222" s="11"/>
      <c r="H222" s="11"/>
      <c r="I222" s="11"/>
      <c r="J222" s="11"/>
      <c r="K222" s="11"/>
    </row>
    <row r="223" spans="2:11" s="7" customFormat="1" ht="21.75" customHeight="1" x14ac:dyDescent="0.25">
      <c r="B223" s="11" t="s">
        <v>39</v>
      </c>
      <c r="C223" s="8"/>
      <c r="D223" s="22" t="s">
        <v>268</v>
      </c>
      <c r="E223" s="10">
        <v>350000</v>
      </c>
      <c r="F223" s="11"/>
      <c r="G223" s="11" t="s">
        <v>0</v>
      </c>
      <c r="H223" s="11"/>
      <c r="I223" s="11"/>
      <c r="J223" s="11"/>
      <c r="K223" s="11"/>
    </row>
    <row r="224" spans="2:11" s="7" customFormat="1" ht="21.75" customHeight="1" x14ac:dyDescent="0.25">
      <c r="B224" s="11" t="s">
        <v>231</v>
      </c>
      <c r="C224" s="8"/>
      <c r="D224" s="22" t="s">
        <v>269</v>
      </c>
      <c r="E224" s="10">
        <v>800000</v>
      </c>
      <c r="F224" s="11" t="s">
        <v>270</v>
      </c>
      <c r="G224" s="11"/>
      <c r="H224" s="11"/>
      <c r="I224" s="11"/>
      <c r="J224" s="11"/>
      <c r="K224" s="11"/>
    </row>
    <row r="225" spans="2:11" s="7" customFormat="1" ht="21.75" customHeight="1" x14ac:dyDescent="0.25">
      <c r="B225" s="11" t="s">
        <v>42</v>
      </c>
      <c r="C225" s="8"/>
      <c r="D225" s="22" t="s">
        <v>269</v>
      </c>
      <c r="E225" s="10">
        <v>125000</v>
      </c>
      <c r="F225" s="11" t="s">
        <v>270</v>
      </c>
      <c r="G225" s="11"/>
      <c r="H225" s="11"/>
      <c r="I225" s="11"/>
      <c r="J225" s="11"/>
      <c r="K225" s="11"/>
    </row>
    <row r="226" spans="2:11" s="7" customFormat="1" ht="21.75" customHeight="1" x14ac:dyDescent="0.25">
      <c r="B226" s="11" t="s">
        <v>258</v>
      </c>
      <c r="C226" s="8"/>
      <c r="D226" s="22" t="s">
        <v>271</v>
      </c>
      <c r="E226" s="10">
        <v>1000000</v>
      </c>
      <c r="F226" s="11" t="s">
        <v>0</v>
      </c>
      <c r="G226" s="11"/>
      <c r="H226" s="11"/>
      <c r="I226" s="11"/>
      <c r="J226" s="11"/>
      <c r="K226" s="11" t="s">
        <v>0</v>
      </c>
    </row>
    <row r="227" spans="2:11" s="7" customFormat="1" x14ac:dyDescent="0.25">
      <c r="B227" s="1"/>
      <c r="C227" s="5" t="s">
        <v>272</v>
      </c>
      <c r="D227" s="23" t="s">
        <v>273</v>
      </c>
      <c r="E227" s="17">
        <f>SUM(E228:E230)</f>
        <v>1750000</v>
      </c>
      <c r="F227" s="1"/>
      <c r="G227" s="1"/>
      <c r="H227" s="1"/>
      <c r="I227" s="1"/>
      <c r="J227" s="1"/>
      <c r="K227" s="1"/>
    </row>
    <row r="228" spans="2:11" s="7" customFormat="1" ht="45" x14ac:dyDescent="0.25">
      <c r="B228" s="11" t="s">
        <v>49</v>
      </c>
      <c r="C228" s="8"/>
      <c r="D228" s="22" t="s">
        <v>274</v>
      </c>
      <c r="E228" s="10">
        <v>1200000</v>
      </c>
      <c r="F228" s="11"/>
      <c r="G228" s="11" t="s">
        <v>0</v>
      </c>
      <c r="H228" s="11"/>
      <c r="I228" s="11"/>
      <c r="J228" s="11"/>
      <c r="K228" s="11"/>
    </row>
    <row r="229" spans="2:11" s="7" customFormat="1" ht="22.5" customHeight="1" x14ac:dyDescent="0.25">
      <c r="B229" s="11" t="s">
        <v>105</v>
      </c>
      <c r="C229" s="8"/>
      <c r="D229" s="22" t="s">
        <v>275</v>
      </c>
      <c r="E229" s="10">
        <v>250000</v>
      </c>
      <c r="F229" s="11" t="s">
        <v>0</v>
      </c>
      <c r="G229" s="11"/>
      <c r="H229" s="11"/>
      <c r="I229" s="11"/>
      <c r="J229" s="11"/>
      <c r="K229" s="11"/>
    </row>
    <row r="230" spans="2:11" s="7" customFormat="1" ht="23.25" customHeight="1" x14ac:dyDescent="0.25">
      <c r="B230" s="11" t="s">
        <v>231</v>
      </c>
      <c r="C230" s="8"/>
      <c r="D230" s="22" t="s">
        <v>276</v>
      </c>
      <c r="E230" s="10">
        <v>300000</v>
      </c>
      <c r="F230" s="11"/>
      <c r="G230" s="11"/>
      <c r="H230" s="11" t="s">
        <v>0</v>
      </c>
      <c r="I230" s="11"/>
      <c r="J230" s="11"/>
      <c r="K230" s="11" t="s">
        <v>0</v>
      </c>
    </row>
    <row r="231" spans="2:11" s="7" customFormat="1" x14ac:dyDescent="0.25">
      <c r="B231" s="1"/>
      <c r="C231" s="5" t="s">
        <v>277</v>
      </c>
      <c r="D231" s="23" t="s">
        <v>278</v>
      </c>
      <c r="E231" s="6">
        <f>SUM(E232:E238)</f>
        <v>57500000</v>
      </c>
      <c r="F231" s="1"/>
      <c r="G231" s="1"/>
      <c r="H231" s="1"/>
      <c r="I231" s="1"/>
      <c r="J231" s="1"/>
      <c r="K231" s="1"/>
    </row>
    <row r="232" spans="2:11" s="7" customFormat="1" ht="30" x14ac:dyDescent="0.25">
      <c r="B232" s="11" t="s">
        <v>30</v>
      </c>
      <c r="C232" s="8"/>
      <c r="D232" s="22" t="s">
        <v>279</v>
      </c>
      <c r="E232" s="10">
        <v>30000000</v>
      </c>
      <c r="F232" s="11" t="s">
        <v>0</v>
      </c>
      <c r="G232" s="11" t="s">
        <v>0</v>
      </c>
      <c r="H232" s="11" t="s">
        <v>0</v>
      </c>
      <c r="I232" s="11" t="s">
        <v>0</v>
      </c>
      <c r="J232" s="11" t="s">
        <v>0</v>
      </c>
      <c r="K232" s="11" t="s">
        <v>0</v>
      </c>
    </row>
    <row r="233" spans="2:11" s="7" customFormat="1" ht="23.25" customHeight="1" x14ac:dyDescent="0.25">
      <c r="B233" s="11" t="s">
        <v>18</v>
      </c>
      <c r="C233" s="8"/>
      <c r="D233" s="22" t="s">
        <v>280</v>
      </c>
      <c r="E233" s="10">
        <v>21750000</v>
      </c>
      <c r="F233" s="11" t="s">
        <v>0</v>
      </c>
      <c r="G233" s="11"/>
      <c r="H233" s="11" t="s">
        <v>0</v>
      </c>
      <c r="I233" s="11"/>
      <c r="J233" s="11"/>
      <c r="K233" s="11" t="s">
        <v>0</v>
      </c>
    </row>
    <row r="234" spans="2:11" s="7" customFormat="1" ht="23.25" customHeight="1" x14ac:dyDescent="0.25">
      <c r="B234" s="11" t="s">
        <v>140</v>
      </c>
      <c r="C234" s="8"/>
      <c r="D234" s="22" t="s">
        <v>281</v>
      </c>
      <c r="E234" s="10">
        <v>350000</v>
      </c>
      <c r="F234" s="11"/>
      <c r="G234" s="11"/>
      <c r="H234" s="11" t="s">
        <v>0</v>
      </c>
      <c r="I234" s="11"/>
      <c r="J234" s="11"/>
      <c r="K234" s="11"/>
    </row>
    <row r="235" spans="2:11" s="7" customFormat="1" ht="23.25" customHeight="1" x14ac:dyDescent="0.25">
      <c r="B235" s="11" t="s">
        <v>142</v>
      </c>
      <c r="C235" s="8"/>
      <c r="D235" s="22" t="s">
        <v>282</v>
      </c>
      <c r="E235" s="10">
        <v>700000</v>
      </c>
      <c r="F235" s="11"/>
      <c r="G235" s="11"/>
      <c r="H235" s="11" t="s">
        <v>0</v>
      </c>
      <c r="I235" s="11"/>
      <c r="J235" s="11"/>
      <c r="K235" s="11"/>
    </row>
    <row r="236" spans="2:11" s="7" customFormat="1" ht="49.5" customHeight="1" x14ac:dyDescent="0.25">
      <c r="B236" s="11" t="s">
        <v>39</v>
      </c>
      <c r="C236" s="8"/>
      <c r="D236" s="22" t="s">
        <v>283</v>
      </c>
      <c r="E236" s="10">
        <v>1200000</v>
      </c>
      <c r="F236" s="11"/>
      <c r="G236" s="11" t="s">
        <v>0</v>
      </c>
      <c r="H236" s="11"/>
      <c r="I236" s="11"/>
      <c r="J236" s="11"/>
      <c r="K236" s="11"/>
    </row>
    <row r="237" spans="2:11" s="7" customFormat="1" ht="23.25" customHeight="1" x14ac:dyDescent="0.25">
      <c r="B237" s="11" t="s">
        <v>42</v>
      </c>
      <c r="C237" s="8"/>
      <c r="D237" s="22" t="s">
        <v>284</v>
      </c>
      <c r="E237" s="10">
        <v>500000</v>
      </c>
      <c r="F237" s="11"/>
      <c r="G237" s="11" t="s">
        <v>0</v>
      </c>
      <c r="H237" s="11"/>
      <c r="I237" s="11"/>
      <c r="J237" s="11"/>
      <c r="K237" s="11"/>
    </row>
    <row r="238" spans="2:11" s="7" customFormat="1" ht="23.25" customHeight="1" x14ac:dyDescent="0.25">
      <c r="B238" s="11" t="s">
        <v>86</v>
      </c>
      <c r="C238" s="8"/>
      <c r="D238" s="22" t="s">
        <v>285</v>
      </c>
      <c r="E238" s="10">
        <v>3000000</v>
      </c>
      <c r="F238" s="11"/>
      <c r="G238" s="11"/>
      <c r="H238" s="11"/>
      <c r="I238" s="11" t="s">
        <v>0</v>
      </c>
      <c r="J238" s="11"/>
      <c r="K238" s="11"/>
    </row>
    <row r="239" spans="2:11" s="7" customFormat="1" x14ac:dyDescent="0.25">
      <c r="B239" s="1"/>
      <c r="C239" s="5" t="s">
        <v>286</v>
      </c>
      <c r="D239" s="23" t="s">
        <v>287</v>
      </c>
      <c r="E239" s="6">
        <f>SUM(E240:E245)</f>
        <v>3600000</v>
      </c>
      <c r="F239" s="1"/>
      <c r="G239" s="1"/>
      <c r="H239" s="1"/>
      <c r="I239" s="1"/>
      <c r="J239" s="1"/>
      <c r="K239" s="1"/>
    </row>
    <row r="240" spans="2:11" s="7" customFormat="1" ht="31.5" customHeight="1" x14ac:dyDescent="0.25">
      <c r="B240" s="11" t="s">
        <v>80</v>
      </c>
      <c r="C240" s="8"/>
      <c r="D240" s="22" t="s">
        <v>288</v>
      </c>
      <c r="E240" s="10">
        <v>1000000</v>
      </c>
      <c r="F240" s="11" t="s">
        <v>0</v>
      </c>
      <c r="G240" s="11"/>
      <c r="H240" s="11"/>
      <c r="I240" s="11"/>
      <c r="J240" s="11"/>
      <c r="K240" s="11"/>
    </row>
    <row r="241" spans="2:11" s="7" customFormat="1" ht="27.75" customHeight="1" x14ac:dyDescent="0.25">
      <c r="B241" s="11" t="s">
        <v>18</v>
      </c>
      <c r="C241" s="8"/>
      <c r="D241" s="22" t="s">
        <v>289</v>
      </c>
      <c r="E241" s="10">
        <v>400000</v>
      </c>
      <c r="F241" s="11"/>
      <c r="G241" s="11"/>
      <c r="H241" s="11" t="s">
        <v>0</v>
      </c>
      <c r="I241" s="11"/>
      <c r="J241" s="11"/>
      <c r="K241" s="11"/>
    </row>
    <row r="242" spans="2:11" s="7" customFormat="1" ht="27.75" customHeight="1" x14ac:dyDescent="0.25">
      <c r="B242" s="11" t="s">
        <v>140</v>
      </c>
      <c r="C242" s="8"/>
      <c r="D242" s="22" t="s">
        <v>290</v>
      </c>
      <c r="E242" s="10">
        <v>200000</v>
      </c>
      <c r="F242" s="11" t="s">
        <v>0</v>
      </c>
      <c r="G242" s="11"/>
      <c r="H242" s="11"/>
      <c r="I242" s="11"/>
      <c r="J242" s="11"/>
      <c r="K242" s="11"/>
    </row>
    <row r="243" spans="2:11" s="7" customFormat="1" ht="36" customHeight="1" x14ac:dyDescent="0.25">
      <c r="B243" s="11" t="s">
        <v>142</v>
      </c>
      <c r="C243" s="8"/>
      <c r="D243" s="22" t="s">
        <v>291</v>
      </c>
      <c r="E243" s="10">
        <v>1300000</v>
      </c>
      <c r="F243" s="11"/>
      <c r="G243" s="11"/>
      <c r="H243" s="11" t="s">
        <v>0</v>
      </c>
      <c r="I243" s="11"/>
      <c r="J243" s="11"/>
      <c r="K243" s="11" t="s">
        <v>0</v>
      </c>
    </row>
    <row r="244" spans="2:11" s="7" customFormat="1" ht="36" customHeight="1" x14ac:dyDescent="0.25">
      <c r="B244" s="11" t="s">
        <v>231</v>
      </c>
      <c r="C244" s="8"/>
      <c r="D244" s="22" t="s">
        <v>292</v>
      </c>
      <c r="E244" s="10">
        <v>200000</v>
      </c>
      <c r="F244" s="11" t="s">
        <v>0</v>
      </c>
      <c r="G244" s="11"/>
      <c r="H244" s="11"/>
      <c r="I244" s="11"/>
      <c r="J244" s="11" t="s">
        <v>270</v>
      </c>
      <c r="K244" s="11"/>
    </row>
    <row r="245" spans="2:11" s="7" customFormat="1" ht="36" customHeight="1" x14ac:dyDescent="0.25">
      <c r="B245" s="11" t="s">
        <v>42</v>
      </c>
      <c r="C245" s="8"/>
      <c r="D245" s="22" t="s">
        <v>293</v>
      </c>
      <c r="E245" s="10">
        <v>500000</v>
      </c>
      <c r="F245" s="11"/>
      <c r="G245" s="11"/>
      <c r="H245" s="11" t="s">
        <v>0</v>
      </c>
      <c r="I245" s="11"/>
      <c r="J245" s="11"/>
      <c r="K245" s="11"/>
    </row>
    <row r="246" spans="2:11" s="7" customFormat="1" x14ac:dyDescent="0.25">
      <c r="B246" s="1"/>
      <c r="C246" s="5" t="s">
        <v>294</v>
      </c>
      <c r="D246" s="23" t="s">
        <v>295</v>
      </c>
      <c r="E246" s="6">
        <f>SUM(E247:E251)</f>
        <v>7800000</v>
      </c>
      <c r="F246" s="1"/>
      <c r="G246" s="1"/>
      <c r="H246" s="1"/>
      <c r="I246" s="1"/>
      <c r="J246" s="1"/>
      <c r="K246" s="1"/>
    </row>
    <row r="247" spans="2:11" s="7" customFormat="1" ht="30" x14ac:dyDescent="0.25">
      <c r="B247" s="11" t="s">
        <v>14</v>
      </c>
      <c r="C247" s="8"/>
      <c r="D247" s="22" t="s">
        <v>296</v>
      </c>
      <c r="E247" s="10">
        <v>500000</v>
      </c>
      <c r="F247" s="11"/>
      <c r="G247" s="11"/>
      <c r="H247" s="11"/>
      <c r="I247" s="11"/>
      <c r="J247" s="11"/>
      <c r="K247" s="11"/>
    </row>
    <row r="248" spans="2:11" s="7" customFormat="1" x14ac:dyDescent="0.25">
      <c r="B248" s="11" t="s">
        <v>140</v>
      </c>
      <c r="C248" s="8"/>
      <c r="D248" s="22" t="s">
        <v>297</v>
      </c>
      <c r="E248" s="10">
        <v>300000</v>
      </c>
      <c r="F248" s="11"/>
      <c r="G248" s="11"/>
      <c r="H248" s="11" t="s">
        <v>0</v>
      </c>
      <c r="I248" s="11"/>
      <c r="J248" s="11"/>
      <c r="K248" s="11"/>
    </row>
    <row r="249" spans="2:11" s="7" customFormat="1" ht="34.5" customHeight="1" x14ac:dyDescent="0.25">
      <c r="B249" s="11" t="s">
        <v>142</v>
      </c>
      <c r="C249" s="8"/>
      <c r="D249" s="22" t="s">
        <v>298</v>
      </c>
      <c r="E249" s="10">
        <v>3000000</v>
      </c>
      <c r="F249" s="11" t="s">
        <v>0</v>
      </c>
      <c r="G249" s="11"/>
      <c r="H249" s="11"/>
      <c r="I249" s="11"/>
      <c r="J249" s="11"/>
      <c r="K249" s="11"/>
    </row>
    <row r="250" spans="2:11" s="7" customFormat="1" ht="34.5" customHeight="1" x14ac:dyDescent="0.25">
      <c r="B250" s="11" t="s">
        <v>168</v>
      </c>
      <c r="C250" s="8"/>
      <c r="D250" s="22" t="s">
        <v>299</v>
      </c>
      <c r="E250" s="10">
        <v>2500000</v>
      </c>
      <c r="F250" s="11" t="s">
        <v>0</v>
      </c>
      <c r="G250" s="11"/>
      <c r="H250" s="11"/>
      <c r="I250" s="11"/>
      <c r="J250" s="11"/>
      <c r="K250" s="11"/>
    </row>
    <row r="251" spans="2:11" s="7" customFormat="1" ht="34.5" customHeight="1" x14ac:dyDescent="0.25">
      <c r="B251" s="11" t="s">
        <v>42</v>
      </c>
      <c r="C251" s="8"/>
      <c r="D251" s="22" t="s">
        <v>300</v>
      </c>
      <c r="E251" s="10">
        <v>1500000</v>
      </c>
      <c r="F251" s="11"/>
      <c r="G251" s="11"/>
      <c r="H251" s="11" t="s">
        <v>0</v>
      </c>
      <c r="I251" s="11"/>
      <c r="J251" s="11"/>
      <c r="K251" s="11"/>
    </row>
    <row r="252" spans="2:11" s="7" customFormat="1" x14ac:dyDescent="0.25">
      <c r="B252" s="1"/>
      <c r="C252" s="5" t="s">
        <v>301</v>
      </c>
      <c r="D252" s="23" t="s">
        <v>302</v>
      </c>
      <c r="E252" s="6">
        <f>SUM(E253:E257)</f>
        <v>5410000</v>
      </c>
      <c r="F252" s="1"/>
      <c r="G252" s="1"/>
      <c r="H252" s="1"/>
      <c r="I252" s="1"/>
      <c r="J252" s="1"/>
      <c r="K252" s="1"/>
    </row>
    <row r="253" spans="2:11" s="7" customFormat="1" x14ac:dyDescent="0.25">
      <c r="B253" s="11" t="s">
        <v>71</v>
      </c>
      <c r="C253" s="8"/>
      <c r="D253" s="22" t="s">
        <v>303</v>
      </c>
      <c r="E253" s="10">
        <v>500000</v>
      </c>
      <c r="F253" s="11"/>
      <c r="G253" s="11"/>
      <c r="H253" s="11"/>
      <c r="I253" s="11"/>
      <c r="J253" s="11"/>
      <c r="K253" s="11" t="s">
        <v>0</v>
      </c>
    </row>
    <row r="254" spans="2:11" s="7" customFormat="1" x14ac:dyDescent="0.25">
      <c r="B254" s="11" t="s">
        <v>18</v>
      </c>
      <c r="C254" s="8"/>
      <c r="D254" s="22" t="s">
        <v>304</v>
      </c>
      <c r="E254" s="10">
        <v>1250000</v>
      </c>
      <c r="F254" s="11"/>
      <c r="G254" s="11"/>
      <c r="H254" s="11"/>
      <c r="I254" s="11" t="s">
        <v>0</v>
      </c>
      <c r="J254" s="11"/>
      <c r="K254" s="11"/>
    </row>
    <row r="255" spans="2:11" s="7" customFormat="1" ht="30" x14ac:dyDescent="0.25">
      <c r="B255" s="11" t="s">
        <v>24</v>
      </c>
      <c r="C255" s="8"/>
      <c r="D255" s="22" t="s">
        <v>305</v>
      </c>
      <c r="E255" s="10">
        <v>2750000</v>
      </c>
      <c r="F255" s="11"/>
      <c r="G255" s="11" t="s">
        <v>0</v>
      </c>
      <c r="H255" s="11"/>
      <c r="I255" s="11"/>
      <c r="J255" s="11"/>
      <c r="K255" s="11" t="s">
        <v>0</v>
      </c>
    </row>
    <row r="256" spans="2:11" s="7" customFormat="1" ht="30" x14ac:dyDescent="0.25">
      <c r="B256" s="11" t="s">
        <v>26</v>
      </c>
      <c r="C256" s="8"/>
      <c r="D256" s="22" t="s">
        <v>306</v>
      </c>
      <c r="E256" s="10">
        <v>850000</v>
      </c>
      <c r="F256" s="11"/>
      <c r="G256" s="11"/>
      <c r="H256" s="11" t="s">
        <v>0</v>
      </c>
      <c r="I256" s="11"/>
      <c r="J256" s="11"/>
      <c r="K256" s="11"/>
    </row>
    <row r="257" spans="2:11" s="7" customFormat="1" x14ac:dyDescent="0.25">
      <c r="B257" s="11" t="s">
        <v>64</v>
      </c>
      <c r="C257" s="8"/>
      <c r="D257" s="22" t="s">
        <v>307</v>
      </c>
      <c r="E257" s="10">
        <v>60000</v>
      </c>
      <c r="F257" s="11"/>
      <c r="G257" s="11" t="s">
        <v>0</v>
      </c>
      <c r="H257" s="11"/>
      <c r="I257" s="11" t="s">
        <v>0</v>
      </c>
      <c r="J257" s="11"/>
      <c r="K257" s="11" t="s">
        <v>0</v>
      </c>
    </row>
    <row r="258" spans="2:11" s="7" customFormat="1" x14ac:dyDescent="0.25">
      <c r="B258" s="1"/>
      <c r="C258" s="5" t="s">
        <v>308</v>
      </c>
      <c r="D258" s="23" t="s">
        <v>309</v>
      </c>
      <c r="E258" s="6">
        <f>SUM(E259:E260)</f>
        <v>2750000</v>
      </c>
      <c r="F258" s="1"/>
      <c r="G258" s="1"/>
      <c r="H258" s="1"/>
      <c r="I258" s="1"/>
      <c r="J258" s="1"/>
      <c r="K258" s="1"/>
    </row>
    <row r="259" spans="2:11" s="7" customFormat="1" x14ac:dyDescent="0.25">
      <c r="B259" s="11" t="s">
        <v>105</v>
      </c>
      <c r="C259" s="8"/>
      <c r="D259" s="22" t="s">
        <v>310</v>
      </c>
      <c r="E259" s="10">
        <v>250000</v>
      </c>
      <c r="F259" s="11" t="s">
        <v>0</v>
      </c>
      <c r="G259" s="11"/>
      <c r="H259" s="11"/>
      <c r="I259" s="11"/>
      <c r="J259" s="11"/>
      <c r="K259" s="11"/>
    </row>
    <row r="260" spans="2:11" s="7" customFormat="1" x14ac:dyDescent="0.25">
      <c r="B260" s="11" t="s">
        <v>231</v>
      </c>
      <c r="C260" s="8"/>
      <c r="D260" s="22" t="s">
        <v>311</v>
      </c>
      <c r="E260" s="10">
        <v>2500000</v>
      </c>
      <c r="F260" s="11" t="s">
        <v>0</v>
      </c>
      <c r="G260" s="11"/>
      <c r="H260" s="11"/>
      <c r="I260" s="11"/>
      <c r="J260" s="11"/>
      <c r="K260" s="11" t="s">
        <v>0</v>
      </c>
    </row>
    <row r="261" spans="2:11" s="7" customFormat="1" x14ac:dyDescent="0.25">
      <c r="B261" s="1"/>
      <c r="C261" s="5" t="s">
        <v>312</v>
      </c>
      <c r="D261" s="23" t="s">
        <v>313</v>
      </c>
      <c r="E261" s="6">
        <f>SUM(E262:E266)</f>
        <v>17762500</v>
      </c>
      <c r="F261" s="1"/>
      <c r="G261" s="1"/>
      <c r="H261" s="1"/>
      <c r="I261" s="1"/>
      <c r="J261" s="1"/>
      <c r="K261" s="1"/>
    </row>
    <row r="262" spans="2:11" s="7" customFormat="1" x14ac:dyDescent="0.25">
      <c r="B262" s="11" t="s">
        <v>22</v>
      </c>
      <c r="C262" s="8"/>
      <c r="D262" s="22" t="s">
        <v>314</v>
      </c>
      <c r="E262" s="10">
        <v>200000</v>
      </c>
      <c r="F262" s="11"/>
      <c r="G262" s="11"/>
      <c r="H262" s="11"/>
      <c r="I262" s="11" t="s">
        <v>0</v>
      </c>
      <c r="J262" s="11"/>
      <c r="K262" s="11"/>
    </row>
    <row r="263" spans="2:11" s="7" customFormat="1" ht="30" x14ac:dyDescent="0.25">
      <c r="B263" s="11" t="s">
        <v>18</v>
      </c>
      <c r="C263" s="8"/>
      <c r="D263" s="22" t="s">
        <v>315</v>
      </c>
      <c r="E263" s="10">
        <v>15000000</v>
      </c>
      <c r="F263" s="11" t="s">
        <v>0</v>
      </c>
      <c r="G263" s="11"/>
      <c r="H263" s="11" t="s">
        <v>0</v>
      </c>
      <c r="I263" s="11"/>
      <c r="J263" s="11"/>
      <c r="K263" s="11"/>
    </row>
    <row r="264" spans="2:11" s="7" customFormat="1" x14ac:dyDescent="0.25">
      <c r="B264" s="11" t="s">
        <v>140</v>
      </c>
      <c r="C264" s="8"/>
      <c r="D264" s="22" t="s">
        <v>316</v>
      </c>
      <c r="E264" s="10">
        <v>1300000</v>
      </c>
      <c r="F264" s="11" t="s">
        <v>0</v>
      </c>
      <c r="G264" s="11"/>
      <c r="H264" s="11"/>
      <c r="I264" s="11"/>
      <c r="J264" s="11"/>
      <c r="K264" s="11"/>
    </row>
    <row r="265" spans="2:11" s="7" customFormat="1" x14ac:dyDescent="0.25">
      <c r="B265" s="11" t="s">
        <v>105</v>
      </c>
      <c r="C265" s="8"/>
      <c r="D265" s="22" t="s">
        <v>317</v>
      </c>
      <c r="E265" s="10">
        <v>862500</v>
      </c>
      <c r="F265" s="11"/>
      <c r="G265" s="11" t="s">
        <v>0</v>
      </c>
      <c r="H265" s="11"/>
      <c r="I265" s="11"/>
      <c r="J265" s="11"/>
      <c r="K265" s="11"/>
    </row>
    <row r="266" spans="2:11" s="7" customFormat="1" x14ac:dyDescent="0.25">
      <c r="B266" s="11" t="s">
        <v>231</v>
      </c>
      <c r="C266" s="8"/>
      <c r="D266" s="22" t="s">
        <v>318</v>
      </c>
      <c r="E266" s="10">
        <v>400000</v>
      </c>
      <c r="F266" s="11"/>
      <c r="G266" s="11"/>
      <c r="H266" s="11"/>
      <c r="I266" s="11" t="s">
        <v>0</v>
      </c>
      <c r="J266" s="11"/>
      <c r="K266" s="11"/>
    </row>
    <row r="267" spans="2:11" s="7" customFormat="1" x14ac:dyDescent="0.25">
      <c r="B267" s="1"/>
      <c r="C267" s="5" t="s">
        <v>319</v>
      </c>
      <c r="D267" s="23" t="s">
        <v>320</v>
      </c>
      <c r="E267" s="6">
        <f>SUM(E268:E270)</f>
        <v>102500000</v>
      </c>
      <c r="F267" s="1"/>
      <c r="G267" s="1"/>
      <c r="H267" s="1"/>
      <c r="I267" s="1"/>
      <c r="J267" s="1"/>
      <c r="K267" s="1"/>
    </row>
    <row r="268" spans="2:11" s="7" customFormat="1" ht="30" x14ac:dyDescent="0.25">
      <c r="B268" s="11" t="s">
        <v>18</v>
      </c>
      <c r="C268" s="8"/>
      <c r="D268" s="22" t="s">
        <v>321</v>
      </c>
      <c r="E268" s="10">
        <v>96500000</v>
      </c>
      <c r="F268" s="11"/>
      <c r="G268" s="11"/>
      <c r="H268" s="11"/>
      <c r="I268" s="11"/>
      <c r="J268" s="11"/>
      <c r="K268" s="11"/>
    </row>
    <row r="269" spans="2:11" s="7" customFormat="1" ht="30" x14ac:dyDescent="0.25">
      <c r="B269" s="11" t="s">
        <v>140</v>
      </c>
      <c r="C269" s="8"/>
      <c r="D269" s="22" t="s">
        <v>322</v>
      </c>
      <c r="E269" s="10">
        <v>5000000</v>
      </c>
      <c r="F269" s="11" t="s">
        <v>0</v>
      </c>
      <c r="G269" s="11"/>
      <c r="H269" s="11"/>
      <c r="I269" s="11" t="s">
        <v>0</v>
      </c>
      <c r="J269" s="11"/>
      <c r="K269" s="11"/>
    </row>
    <row r="270" spans="2:11" s="7" customFormat="1" ht="30" x14ac:dyDescent="0.25">
      <c r="B270" s="11" t="s">
        <v>42</v>
      </c>
      <c r="C270" s="8"/>
      <c r="D270" s="22" t="s">
        <v>323</v>
      </c>
      <c r="E270" s="10">
        <v>1000000</v>
      </c>
      <c r="F270" s="11"/>
      <c r="G270" s="11"/>
      <c r="H270" s="11" t="s">
        <v>0</v>
      </c>
      <c r="I270" s="11"/>
      <c r="J270" s="11"/>
      <c r="K270" s="11" t="s">
        <v>0</v>
      </c>
    </row>
    <row r="271" spans="2:11" s="7" customFormat="1" x14ac:dyDescent="0.25">
      <c r="B271" s="1"/>
      <c r="C271" s="5" t="s">
        <v>324</v>
      </c>
      <c r="D271" s="23" t="s">
        <v>325</v>
      </c>
      <c r="E271" s="6">
        <f>SUM(E272:E274)</f>
        <v>4200000</v>
      </c>
      <c r="F271" s="1"/>
      <c r="G271" s="1"/>
      <c r="H271" s="1"/>
      <c r="I271" s="1"/>
      <c r="J271" s="1"/>
      <c r="K271" s="1"/>
    </row>
    <row r="272" spans="2:11" s="7" customFormat="1" ht="60" x14ac:dyDescent="0.25">
      <c r="B272" s="11" t="s">
        <v>12</v>
      </c>
      <c r="C272" s="8"/>
      <c r="D272" s="22" t="s">
        <v>326</v>
      </c>
      <c r="E272" s="10">
        <v>850000</v>
      </c>
      <c r="F272" s="11"/>
      <c r="G272" s="11"/>
      <c r="H272" s="11" t="s">
        <v>0</v>
      </c>
      <c r="I272" s="11"/>
      <c r="J272" s="11"/>
      <c r="K272" s="11"/>
    </row>
    <row r="273" spans="2:11" s="7" customFormat="1" ht="24" customHeight="1" x14ac:dyDescent="0.25">
      <c r="B273" s="11" t="s">
        <v>18</v>
      </c>
      <c r="C273" s="8"/>
      <c r="D273" s="22" t="s">
        <v>327</v>
      </c>
      <c r="E273" s="10">
        <v>3000000</v>
      </c>
      <c r="F273" s="11" t="s">
        <v>0</v>
      </c>
      <c r="G273" s="11"/>
      <c r="H273" s="11" t="s">
        <v>0</v>
      </c>
      <c r="I273" s="11"/>
      <c r="J273" s="11"/>
      <c r="K273" s="11" t="s">
        <v>0</v>
      </c>
    </row>
    <row r="274" spans="2:11" s="7" customFormat="1" ht="36" customHeight="1" x14ac:dyDescent="0.25">
      <c r="B274" s="11" t="s">
        <v>140</v>
      </c>
      <c r="C274" s="8"/>
      <c r="D274" s="22" t="s">
        <v>328</v>
      </c>
      <c r="E274" s="10">
        <v>350000</v>
      </c>
      <c r="F274" s="11" t="s">
        <v>0</v>
      </c>
      <c r="G274" s="11"/>
      <c r="H274" s="11"/>
      <c r="I274" s="11"/>
      <c r="J274" s="11"/>
      <c r="K274" s="11"/>
    </row>
    <row r="275" spans="2:11" s="7" customFormat="1" x14ac:dyDescent="0.25">
      <c r="B275" s="1"/>
      <c r="C275" s="5" t="s">
        <v>329</v>
      </c>
      <c r="D275" s="23" t="s">
        <v>330</v>
      </c>
      <c r="E275" s="6">
        <f>SUM(E276:E279)</f>
        <v>6130000</v>
      </c>
      <c r="F275" s="1"/>
      <c r="G275" s="1"/>
      <c r="H275" s="1"/>
      <c r="I275" s="1"/>
      <c r="J275" s="1"/>
      <c r="K275" s="1"/>
    </row>
    <row r="276" spans="2:11" s="7" customFormat="1" x14ac:dyDescent="0.25">
      <c r="B276" s="11" t="s">
        <v>36</v>
      </c>
      <c r="C276" s="8"/>
      <c r="D276" s="22" t="s">
        <v>331</v>
      </c>
      <c r="E276" s="10">
        <v>50000</v>
      </c>
      <c r="F276" s="11"/>
      <c r="G276" s="11"/>
      <c r="H276" s="11"/>
      <c r="I276" s="11"/>
      <c r="J276" s="11"/>
      <c r="K276" s="11"/>
    </row>
    <row r="277" spans="2:11" s="7" customFormat="1" x14ac:dyDescent="0.25">
      <c r="B277" s="11" t="s">
        <v>30</v>
      </c>
      <c r="C277" s="8"/>
      <c r="D277" s="22" t="s">
        <v>332</v>
      </c>
      <c r="E277" s="10">
        <v>5000000</v>
      </c>
      <c r="F277" s="11"/>
      <c r="G277" s="11"/>
      <c r="H277" s="11"/>
      <c r="I277" s="11"/>
      <c r="J277" s="11"/>
      <c r="K277" s="11"/>
    </row>
    <row r="278" spans="2:11" s="7" customFormat="1" x14ac:dyDescent="0.25">
      <c r="B278" s="11" t="s">
        <v>22</v>
      </c>
      <c r="C278" s="8"/>
      <c r="D278" s="22" t="s">
        <v>333</v>
      </c>
      <c r="E278" s="10">
        <v>80000</v>
      </c>
      <c r="F278" s="11"/>
      <c r="G278" s="11"/>
      <c r="H278" s="11" t="s">
        <v>0</v>
      </c>
      <c r="I278" s="11"/>
      <c r="J278" s="11"/>
      <c r="K278" s="11"/>
    </row>
    <row r="279" spans="2:11" s="7" customFormat="1" ht="30" x14ac:dyDescent="0.25">
      <c r="B279" s="11" t="s">
        <v>42</v>
      </c>
      <c r="C279" s="8"/>
      <c r="D279" s="22" t="s">
        <v>334</v>
      </c>
      <c r="E279" s="10">
        <v>1000000</v>
      </c>
      <c r="F279" s="11"/>
      <c r="G279" s="11"/>
      <c r="H279" s="11" t="s">
        <v>0</v>
      </c>
      <c r="I279" s="11"/>
      <c r="J279" s="11"/>
      <c r="K279" s="11"/>
    </row>
    <row r="280" spans="2:11" s="7" customFormat="1" x14ac:dyDescent="0.25">
      <c r="B280" s="1"/>
      <c r="C280" s="5" t="s">
        <v>335</v>
      </c>
      <c r="D280" s="23" t="s">
        <v>336</v>
      </c>
      <c r="E280" s="6">
        <f>SUM(E281)</f>
        <v>1650000</v>
      </c>
      <c r="F280" s="1"/>
      <c r="G280" s="1"/>
      <c r="H280" s="1"/>
      <c r="I280" s="1"/>
      <c r="J280" s="1"/>
      <c r="K280" s="1"/>
    </row>
    <row r="281" spans="2:11" s="7" customFormat="1" x14ac:dyDescent="0.25">
      <c r="B281" s="11" t="s">
        <v>18</v>
      </c>
      <c r="C281" s="8"/>
      <c r="D281" s="22" t="s">
        <v>337</v>
      </c>
      <c r="E281" s="10">
        <v>1650000</v>
      </c>
      <c r="F281" s="11"/>
      <c r="G281" s="11"/>
      <c r="H281" s="11" t="s">
        <v>0</v>
      </c>
      <c r="I281" s="11"/>
      <c r="J281" s="11"/>
      <c r="K281" s="11"/>
    </row>
    <row r="282" spans="2:11" s="7" customFormat="1" x14ac:dyDescent="0.25">
      <c r="B282" s="1"/>
      <c r="C282" s="5" t="s">
        <v>338</v>
      </c>
      <c r="D282" s="23" t="s">
        <v>339</v>
      </c>
      <c r="E282" s="6">
        <f>SUM(E283:E286)</f>
        <v>15620000</v>
      </c>
      <c r="F282" s="1"/>
      <c r="G282" s="1"/>
      <c r="H282" s="1"/>
      <c r="I282" s="1"/>
      <c r="J282" s="1"/>
      <c r="K282" s="1"/>
    </row>
    <row r="283" spans="2:11" s="7" customFormat="1" x14ac:dyDescent="0.25">
      <c r="B283" s="11" t="s">
        <v>36</v>
      </c>
      <c r="C283" s="8"/>
      <c r="D283" s="22" t="s">
        <v>340</v>
      </c>
      <c r="E283" s="10">
        <v>70000</v>
      </c>
      <c r="F283" s="11"/>
      <c r="G283" s="11" t="s">
        <v>0</v>
      </c>
      <c r="H283" s="11"/>
      <c r="I283" s="11"/>
      <c r="J283" s="11"/>
      <c r="K283" s="11"/>
    </row>
    <row r="284" spans="2:11" s="7" customFormat="1" ht="30" x14ac:dyDescent="0.25">
      <c r="B284" s="11" t="s">
        <v>18</v>
      </c>
      <c r="C284" s="8"/>
      <c r="D284" s="22" t="s">
        <v>341</v>
      </c>
      <c r="E284" s="10">
        <v>15300000</v>
      </c>
      <c r="F284" s="11" t="s">
        <v>0</v>
      </c>
      <c r="G284" s="11"/>
      <c r="H284" s="11" t="s">
        <v>0</v>
      </c>
      <c r="I284" s="11"/>
      <c r="J284" s="11"/>
      <c r="K284" s="11"/>
    </row>
    <row r="285" spans="2:11" s="7" customFormat="1" x14ac:dyDescent="0.25">
      <c r="B285" s="11" t="s">
        <v>105</v>
      </c>
      <c r="C285" s="8"/>
      <c r="D285" s="22" t="s">
        <v>342</v>
      </c>
      <c r="E285" s="10">
        <v>150000</v>
      </c>
      <c r="F285" s="11"/>
      <c r="G285" s="11" t="s">
        <v>0</v>
      </c>
      <c r="H285" s="11"/>
      <c r="I285" s="11"/>
      <c r="J285" s="11"/>
      <c r="K285" s="11"/>
    </row>
    <row r="286" spans="2:11" s="7" customFormat="1" x14ac:dyDescent="0.25">
      <c r="B286" s="11" t="s">
        <v>231</v>
      </c>
      <c r="C286" s="8"/>
      <c r="D286" s="22" t="s">
        <v>343</v>
      </c>
      <c r="E286" s="10">
        <v>100000</v>
      </c>
      <c r="F286" s="11"/>
      <c r="G286" s="11"/>
      <c r="H286" s="11"/>
      <c r="I286" s="11"/>
      <c r="J286" s="11"/>
      <c r="K286" s="11" t="s">
        <v>0</v>
      </c>
    </row>
    <row r="287" spans="2:11" s="7" customFormat="1" x14ac:dyDescent="0.25">
      <c r="B287" s="1"/>
      <c r="C287" s="5" t="s">
        <v>344</v>
      </c>
      <c r="D287" s="23" t="s">
        <v>345</v>
      </c>
      <c r="E287" s="6">
        <f>SUM(E288:E293)</f>
        <v>2750000</v>
      </c>
      <c r="F287" s="1"/>
      <c r="G287" s="1"/>
      <c r="H287" s="1"/>
      <c r="I287" s="1"/>
      <c r="J287" s="1"/>
      <c r="K287" s="1"/>
    </row>
    <row r="288" spans="2:11" s="7" customFormat="1" x14ac:dyDescent="0.25">
      <c r="B288" s="11" t="s">
        <v>240</v>
      </c>
      <c r="C288" s="8"/>
      <c r="D288" s="22" t="s">
        <v>346</v>
      </c>
      <c r="E288" s="10">
        <v>150000</v>
      </c>
      <c r="F288" s="11"/>
      <c r="G288" s="11"/>
      <c r="H288" s="11" t="s">
        <v>0</v>
      </c>
      <c r="I288" s="11"/>
      <c r="J288" s="11"/>
      <c r="K288" s="11"/>
    </row>
    <row r="289" spans="2:11" s="7" customFormat="1" ht="30" x14ac:dyDescent="0.25">
      <c r="B289" s="11" t="s">
        <v>80</v>
      </c>
      <c r="C289" s="8"/>
      <c r="D289" s="22" t="s">
        <v>347</v>
      </c>
      <c r="E289" s="10">
        <v>200000</v>
      </c>
      <c r="F289" s="11"/>
      <c r="G289" s="11" t="s">
        <v>0</v>
      </c>
      <c r="H289" s="11"/>
      <c r="I289" s="11"/>
      <c r="J289" s="11"/>
      <c r="K289" s="11"/>
    </row>
    <row r="290" spans="2:11" s="7" customFormat="1" x14ac:dyDescent="0.25">
      <c r="B290" s="11" t="s">
        <v>18</v>
      </c>
      <c r="C290" s="8"/>
      <c r="D290" s="22" t="s">
        <v>348</v>
      </c>
      <c r="E290" s="10">
        <v>1400000</v>
      </c>
      <c r="F290" s="11" t="s">
        <v>0</v>
      </c>
      <c r="G290" s="11"/>
      <c r="H290" s="11"/>
      <c r="I290" s="11"/>
      <c r="J290" s="11"/>
      <c r="K290" s="11"/>
    </row>
    <row r="291" spans="2:11" s="7" customFormat="1" x14ac:dyDescent="0.25">
      <c r="B291" s="11" t="s">
        <v>140</v>
      </c>
      <c r="C291" s="8"/>
      <c r="D291" s="22" t="s">
        <v>349</v>
      </c>
      <c r="E291" s="10">
        <v>350000</v>
      </c>
      <c r="F291" s="11"/>
      <c r="G291" s="11" t="s">
        <v>0</v>
      </c>
      <c r="H291" s="11"/>
      <c r="I291" s="11"/>
      <c r="J291" s="11"/>
      <c r="K291" s="11"/>
    </row>
    <row r="292" spans="2:11" s="7" customFormat="1" ht="30" x14ac:dyDescent="0.25">
      <c r="B292" s="11" t="s">
        <v>231</v>
      </c>
      <c r="C292" s="8"/>
      <c r="D292" s="22" t="s">
        <v>350</v>
      </c>
      <c r="E292" s="10">
        <v>250000</v>
      </c>
      <c r="F292" s="11"/>
      <c r="G292" s="11"/>
      <c r="H292" s="11"/>
      <c r="I292" s="11"/>
      <c r="J292" s="11"/>
      <c r="K292" s="11" t="s">
        <v>0</v>
      </c>
    </row>
    <row r="293" spans="2:11" s="7" customFormat="1" x14ac:dyDescent="0.25">
      <c r="B293" s="11" t="s">
        <v>42</v>
      </c>
      <c r="C293" s="8"/>
      <c r="D293" s="22" t="s">
        <v>351</v>
      </c>
      <c r="E293" s="10">
        <v>400000</v>
      </c>
      <c r="F293" s="11"/>
      <c r="G293" s="11"/>
      <c r="H293" s="11" t="s">
        <v>0</v>
      </c>
      <c r="I293" s="11"/>
      <c r="J293" s="11"/>
      <c r="K293" s="11"/>
    </row>
    <row r="294" spans="2:11" s="7" customFormat="1" x14ac:dyDescent="0.25">
      <c r="B294" s="1"/>
      <c r="C294" s="5" t="s">
        <v>352</v>
      </c>
      <c r="D294" s="23" t="s">
        <v>353</v>
      </c>
      <c r="E294" s="6">
        <f>SUM(E295:E298)</f>
        <v>13480000</v>
      </c>
      <c r="F294" s="1"/>
      <c r="G294" s="1"/>
      <c r="H294" s="1"/>
      <c r="I294" s="1"/>
      <c r="J294" s="1"/>
      <c r="K294" s="1"/>
    </row>
    <row r="295" spans="2:11" s="7" customFormat="1" ht="30" x14ac:dyDescent="0.25">
      <c r="B295" s="11" t="s">
        <v>36</v>
      </c>
      <c r="C295" s="8"/>
      <c r="D295" s="22" t="s">
        <v>354</v>
      </c>
      <c r="E295" s="10">
        <v>350000</v>
      </c>
      <c r="F295" s="11"/>
      <c r="G295" s="11" t="s">
        <v>0</v>
      </c>
      <c r="H295" s="11"/>
      <c r="I295" s="11"/>
      <c r="J295" s="11"/>
      <c r="K295" s="11"/>
    </row>
    <row r="296" spans="2:11" s="7" customFormat="1" x14ac:dyDescent="0.25">
      <c r="B296" s="11" t="s">
        <v>30</v>
      </c>
      <c r="C296" s="8"/>
      <c r="D296" s="22" t="s">
        <v>355</v>
      </c>
      <c r="E296" s="10">
        <v>500000</v>
      </c>
      <c r="F296" s="11" t="s">
        <v>0</v>
      </c>
      <c r="G296" s="11"/>
      <c r="H296" s="11"/>
      <c r="I296" s="11"/>
      <c r="J296" s="11"/>
      <c r="K296" s="11"/>
    </row>
    <row r="297" spans="2:11" s="7" customFormat="1" ht="30" x14ac:dyDescent="0.25">
      <c r="B297" s="11" t="s">
        <v>18</v>
      </c>
      <c r="C297" s="8"/>
      <c r="D297" s="22" t="s">
        <v>356</v>
      </c>
      <c r="E297" s="10">
        <v>9250000</v>
      </c>
      <c r="F297" s="11" t="s">
        <v>0</v>
      </c>
      <c r="G297" s="11" t="s">
        <v>0</v>
      </c>
      <c r="H297" s="11" t="s">
        <v>0</v>
      </c>
      <c r="I297" s="11" t="s">
        <v>0</v>
      </c>
      <c r="J297" s="11"/>
      <c r="K297" s="11" t="s">
        <v>0</v>
      </c>
    </row>
    <row r="298" spans="2:11" s="7" customFormat="1" x14ac:dyDescent="0.25">
      <c r="B298" s="11" t="s">
        <v>231</v>
      </c>
      <c r="C298" s="8"/>
      <c r="D298" s="22" t="s">
        <v>357</v>
      </c>
      <c r="E298" s="10">
        <v>3380000</v>
      </c>
      <c r="F298" s="11" t="s">
        <v>0</v>
      </c>
      <c r="G298" s="11"/>
      <c r="H298" s="11"/>
      <c r="I298" s="11"/>
      <c r="J298" s="11"/>
      <c r="K298" s="11"/>
    </row>
    <row r="299" spans="2:11" s="7" customFormat="1" x14ac:dyDescent="0.25">
      <c r="B299" s="1"/>
      <c r="C299" s="5" t="s">
        <v>358</v>
      </c>
      <c r="D299" s="23" t="s">
        <v>359</v>
      </c>
      <c r="E299" s="6">
        <f>SUM(E300:E301)</f>
        <v>580000</v>
      </c>
      <c r="F299" s="1"/>
      <c r="G299" s="1"/>
      <c r="H299" s="1"/>
      <c r="I299" s="1"/>
      <c r="J299" s="1"/>
      <c r="K299" s="1"/>
    </row>
    <row r="300" spans="2:11" s="7" customFormat="1" x14ac:dyDescent="0.25">
      <c r="B300" s="11" t="s">
        <v>18</v>
      </c>
      <c r="C300" s="8"/>
      <c r="D300" s="22" t="s">
        <v>360</v>
      </c>
      <c r="E300" s="10">
        <v>300000</v>
      </c>
      <c r="F300" s="11" t="s">
        <v>0</v>
      </c>
      <c r="G300" s="11"/>
      <c r="H300" s="11"/>
      <c r="I300" s="11"/>
      <c r="J300" s="11"/>
      <c r="K300" s="11"/>
    </row>
    <row r="301" spans="2:11" s="7" customFormat="1" x14ac:dyDescent="0.25">
      <c r="B301" s="11" t="s">
        <v>64</v>
      </c>
      <c r="C301" s="8"/>
      <c r="D301" s="22" t="s">
        <v>361</v>
      </c>
      <c r="E301" s="10">
        <v>280000</v>
      </c>
      <c r="F301" s="11"/>
      <c r="G301" s="11" t="s">
        <v>0</v>
      </c>
      <c r="H301" s="11"/>
      <c r="I301" s="11"/>
      <c r="J301" s="11"/>
      <c r="K301" s="11"/>
    </row>
    <row r="302" spans="2:11" s="7" customFormat="1" x14ac:dyDescent="0.25">
      <c r="B302" s="1"/>
      <c r="C302" s="5" t="s">
        <v>362</v>
      </c>
      <c r="D302" s="23" t="s">
        <v>363</v>
      </c>
      <c r="E302" s="6">
        <f>SUM(E303:E307)</f>
        <v>10850000</v>
      </c>
      <c r="F302" s="1"/>
      <c r="G302" s="1"/>
      <c r="H302" s="1"/>
      <c r="I302" s="1"/>
      <c r="J302" s="1"/>
      <c r="K302" s="1"/>
    </row>
    <row r="303" spans="2:11" s="7" customFormat="1" x14ac:dyDescent="0.25">
      <c r="B303" s="11" t="s">
        <v>49</v>
      </c>
      <c r="C303" s="8"/>
      <c r="D303" s="22" t="s">
        <v>364</v>
      </c>
      <c r="E303" s="10">
        <v>800000</v>
      </c>
      <c r="F303" s="11"/>
      <c r="G303" s="11"/>
      <c r="H303" s="11"/>
      <c r="I303" s="11"/>
      <c r="J303" s="11"/>
      <c r="K303" s="11"/>
    </row>
    <row r="304" spans="2:11" s="7" customFormat="1" ht="30" x14ac:dyDescent="0.25">
      <c r="B304" s="11" t="s">
        <v>12</v>
      </c>
      <c r="C304" s="8"/>
      <c r="D304" s="22" t="s">
        <v>365</v>
      </c>
      <c r="E304" s="10">
        <v>250000</v>
      </c>
      <c r="F304" s="11"/>
      <c r="G304" s="11" t="s">
        <v>0</v>
      </c>
      <c r="H304" s="11"/>
      <c r="I304" s="11"/>
      <c r="J304" s="11"/>
      <c r="K304" s="11"/>
    </row>
    <row r="305" spans="2:11" s="7" customFormat="1" x14ac:dyDescent="0.25">
      <c r="B305" s="11" t="s">
        <v>231</v>
      </c>
      <c r="C305" s="8"/>
      <c r="D305" s="22" t="s">
        <v>366</v>
      </c>
      <c r="E305" s="10">
        <v>800000</v>
      </c>
      <c r="F305" s="11"/>
      <c r="G305" s="11" t="s">
        <v>0</v>
      </c>
      <c r="H305" s="11"/>
      <c r="I305" s="11"/>
      <c r="J305" s="11"/>
      <c r="K305" s="11"/>
    </row>
    <row r="306" spans="2:11" s="7" customFormat="1" x14ac:dyDescent="0.25">
      <c r="B306" s="11" t="s">
        <v>42</v>
      </c>
      <c r="C306" s="8"/>
      <c r="D306" s="22" t="s">
        <v>367</v>
      </c>
      <c r="E306" s="10">
        <v>2000000</v>
      </c>
      <c r="F306" s="11"/>
      <c r="G306" s="11"/>
      <c r="H306" s="11" t="s">
        <v>0</v>
      </c>
      <c r="I306" s="11"/>
      <c r="J306" s="11"/>
      <c r="K306" s="11"/>
    </row>
    <row r="307" spans="2:11" s="7" customFormat="1" x14ac:dyDescent="0.25">
      <c r="B307" s="11" t="s">
        <v>258</v>
      </c>
      <c r="C307" s="8"/>
      <c r="D307" s="22" t="s">
        <v>368</v>
      </c>
      <c r="E307" s="10">
        <v>7000000</v>
      </c>
      <c r="F307" s="11" t="s">
        <v>0</v>
      </c>
      <c r="G307" s="11"/>
      <c r="H307" s="11"/>
      <c r="I307" s="11" t="s">
        <v>0</v>
      </c>
      <c r="J307" s="11"/>
      <c r="K307" s="11"/>
    </row>
    <row r="308" spans="2:11" s="7" customFormat="1" x14ac:dyDescent="0.25">
      <c r="B308" s="1"/>
      <c r="C308" s="5" t="s">
        <v>369</v>
      </c>
      <c r="D308" s="23" t="s">
        <v>370</v>
      </c>
      <c r="E308" s="6">
        <f>SUM(E309:E323)</f>
        <v>36435000</v>
      </c>
      <c r="F308" s="1"/>
      <c r="G308" s="1"/>
      <c r="H308" s="1"/>
      <c r="I308" s="1"/>
      <c r="J308" s="1"/>
      <c r="K308" s="1"/>
    </row>
    <row r="309" spans="2:11" s="7" customFormat="1" ht="45" x14ac:dyDescent="0.25">
      <c r="B309" s="11" t="s">
        <v>49</v>
      </c>
      <c r="C309" s="8"/>
      <c r="D309" s="22" t="s">
        <v>371</v>
      </c>
      <c r="E309" s="10">
        <v>1700000</v>
      </c>
      <c r="F309" s="11"/>
      <c r="G309" s="11"/>
      <c r="H309" s="11" t="s">
        <v>0</v>
      </c>
      <c r="I309" s="11"/>
      <c r="J309" s="11"/>
      <c r="K309" s="11"/>
    </row>
    <row r="310" spans="2:11" s="7" customFormat="1" x14ac:dyDescent="0.25">
      <c r="B310" s="11" t="s">
        <v>22</v>
      </c>
      <c r="C310" s="8"/>
      <c r="D310" s="22" t="s">
        <v>372</v>
      </c>
      <c r="E310" s="10">
        <v>50000</v>
      </c>
      <c r="F310" s="11" t="s">
        <v>0</v>
      </c>
      <c r="G310" s="11"/>
      <c r="H310" s="11"/>
      <c r="I310" s="11"/>
      <c r="J310" s="11"/>
      <c r="K310" s="11"/>
    </row>
    <row r="311" spans="2:11" s="7" customFormat="1" ht="45" x14ac:dyDescent="0.25">
      <c r="B311" s="11" t="s">
        <v>158</v>
      </c>
      <c r="C311" s="8"/>
      <c r="D311" s="22" t="s">
        <v>373</v>
      </c>
      <c r="E311" s="10">
        <v>300000</v>
      </c>
      <c r="F311" s="11"/>
      <c r="G311" s="11"/>
      <c r="H311" s="11"/>
      <c r="I311" s="11"/>
      <c r="J311" s="11" t="s">
        <v>0</v>
      </c>
      <c r="K311" s="11"/>
    </row>
    <row r="312" spans="2:11" s="7" customFormat="1" x14ac:dyDescent="0.25">
      <c r="B312" s="11" t="s">
        <v>80</v>
      </c>
      <c r="C312" s="8"/>
      <c r="D312" s="22" t="s">
        <v>374</v>
      </c>
      <c r="E312" s="10">
        <v>430000</v>
      </c>
      <c r="F312" s="11"/>
      <c r="G312" s="11" t="s">
        <v>0</v>
      </c>
      <c r="H312" s="11"/>
      <c r="I312" s="11"/>
      <c r="J312" s="11"/>
      <c r="K312" s="11"/>
    </row>
    <row r="313" spans="2:11" s="7" customFormat="1" x14ac:dyDescent="0.25">
      <c r="B313" s="11" t="s">
        <v>12</v>
      </c>
      <c r="C313" s="8"/>
      <c r="D313" s="22" t="s">
        <v>375</v>
      </c>
      <c r="E313" s="10">
        <v>450000</v>
      </c>
      <c r="F313" s="11" t="s">
        <v>0</v>
      </c>
      <c r="G313" s="11"/>
      <c r="H313" s="11"/>
      <c r="I313" s="11"/>
      <c r="J313" s="11"/>
      <c r="K313" s="11"/>
    </row>
    <row r="314" spans="2:11" s="7" customFormat="1" ht="45" x14ac:dyDescent="0.25">
      <c r="B314" s="11" t="s">
        <v>12</v>
      </c>
      <c r="C314" s="8"/>
      <c r="D314" s="22" t="s">
        <v>376</v>
      </c>
      <c r="E314" s="10">
        <v>1000000</v>
      </c>
      <c r="F314" s="11"/>
      <c r="G314" s="11"/>
      <c r="H314" s="11" t="s">
        <v>0</v>
      </c>
      <c r="I314" s="11"/>
      <c r="J314" s="11"/>
      <c r="K314" s="11"/>
    </row>
    <row r="315" spans="2:11" s="7" customFormat="1" ht="22.5" customHeight="1" x14ac:dyDescent="0.25">
      <c r="B315" s="11" t="s">
        <v>18</v>
      </c>
      <c r="C315" s="8"/>
      <c r="D315" s="22" t="s">
        <v>377</v>
      </c>
      <c r="E315" s="10">
        <v>8500000</v>
      </c>
      <c r="F315" s="11"/>
      <c r="G315" s="11"/>
      <c r="H315" s="11" t="s">
        <v>0</v>
      </c>
      <c r="I315" s="11"/>
      <c r="J315" s="11"/>
      <c r="K315" s="11"/>
    </row>
    <row r="316" spans="2:11" s="7" customFormat="1" ht="21" customHeight="1" x14ac:dyDescent="0.25">
      <c r="B316" s="11" t="s">
        <v>140</v>
      </c>
      <c r="C316" s="8"/>
      <c r="D316" s="22" t="s">
        <v>378</v>
      </c>
      <c r="E316" s="10">
        <v>1500000</v>
      </c>
      <c r="F316" s="11" t="s">
        <v>0</v>
      </c>
      <c r="G316" s="11"/>
      <c r="H316" s="11"/>
      <c r="I316" s="11"/>
      <c r="J316" s="11"/>
      <c r="K316" s="11"/>
    </row>
    <row r="317" spans="2:11" s="7" customFormat="1" ht="21" customHeight="1" x14ac:dyDescent="0.25">
      <c r="B317" s="11" t="s">
        <v>142</v>
      </c>
      <c r="C317" s="8"/>
      <c r="D317" s="22" t="s">
        <v>379</v>
      </c>
      <c r="E317" s="10">
        <v>800000</v>
      </c>
      <c r="F317" s="11"/>
      <c r="G317" s="11" t="s">
        <v>0</v>
      </c>
      <c r="H317" s="11"/>
      <c r="I317" s="11"/>
      <c r="J317" s="11"/>
      <c r="K317" s="11"/>
    </row>
    <row r="318" spans="2:11" s="7" customFormat="1" ht="21" customHeight="1" x14ac:dyDescent="0.25">
      <c r="B318" s="11" t="s">
        <v>243</v>
      </c>
      <c r="C318" s="8"/>
      <c r="D318" s="22" t="s">
        <v>380</v>
      </c>
      <c r="E318" s="10">
        <v>500000</v>
      </c>
      <c r="F318" s="11"/>
      <c r="G318" s="11" t="s">
        <v>0</v>
      </c>
      <c r="H318" s="11"/>
      <c r="I318" s="11"/>
      <c r="J318" s="11"/>
      <c r="K318" s="11"/>
    </row>
    <row r="319" spans="2:11" s="7" customFormat="1" ht="21" customHeight="1" x14ac:dyDescent="0.25">
      <c r="B319" s="11" t="s">
        <v>105</v>
      </c>
      <c r="C319" s="8"/>
      <c r="D319" s="22" t="s">
        <v>381</v>
      </c>
      <c r="E319" s="10">
        <v>1900000</v>
      </c>
      <c r="F319" s="11" t="s">
        <v>0</v>
      </c>
      <c r="G319" s="11"/>
      <c r="H319" s="11"/>
      <c r="I319" s="11"/>
      <c r="J319" s="11"/>
      <c r="K319" s="11"/>
    </row>
    <row r="320" spans="2:11" s="7" customFormat="1" ht="39.75" customHeight="1" x14ac:dyDescent="0.25">
      <c r="B320" s="11" t="s">
        <v>231</v>
      </c>
      <c r="C320" s="8"/>
      <c r="D320" s="22" t="s">
        <v>382</v>
      </c>
      <c r="E320" s="10">
        <v>14500000</v>
      </c>
      <c r="F320" s="11" t="s">
        <v>0</v>
      </c>
      <c r="G320" s="11"/>
      <c r="H320" s="11"/>
      <c r="I320" s="11"/>
      <c r="J320" s="11"/>
      <c r="K320" s="11"/>
    </row>
    <row r="321" spans="2:11" s="7" customFormat="1" ht="30" customHeight="1" x14ac:dyDescent="0.25">
      <c r="B321" s="11" t="s">
        <v>42</v>
      </c>
      <c r="C321" s="8"/>
      <c r="D321" s="22" t="s">
        <v>383</v>
      </c>
      <c r="E321" s="10">
        <v>400000</v>
      </c>
      <c r="F321" s="11" t="s">
        <v>0</v>
      </c>
      <c r="G321" s="11"/>
      <c r="H321" s="11"/>
      <c r="I321" s="11"/>
      <c r="J321" s="11"/>
      <c r="K321" s="11"/>
    </row>
    <row r="322" spans="2:11" s="7" customFormat="1" ht="30" customHeight="1" x14ac:dyDescent="0.25">
      <c r="B322" s="11" t="s">
        <v>258</v>
      </c>
      <c r="C322" s="8"/>
      <c r="D322" s="22" t="s">
        <v>384</v>
      </c>
      <c r="E322" s="10">
        <v>4000000</v>
      </c>
      <c r="F322" s="11" t="s">
        <v>0</v>
      </c>
      <c r="G322" s="11"/>
      <c r="H322" s="11"/>
      <c r="I322" s="11"/>
      <c r="J322" s="11"/>
      <c r="K322" s="11"/>
    </row>
    <row r="323" spans="2:11" s="7" customFormat="1" ht="30" customHeight="1" x14ac:dyDescent="0.25">
      <c r="B323" s="11" t="s">
        <v>64</v>
      </c>
      <c r="C323" s="8"/>
      <c r="D323" s="22" t="s">
        <v>385</v>
      </c>
      <c r="E323" s="10">
        <v>405000</v>
      </c>
      <c r="F323" s="11"/>
      <c r="G323" s="11" t="s">
        <v>0</v>
      </c>
      <c r="H323" s="11"/>
      <c r="I323" s="11"/>
      <c r="J323" s="11"/>
      <c r="K323" s="11"/>
    </row>
    <row r="324" spans="2:11" s="7" customFormat="1" x14ac:dyDescent="0.25">
      <c r="B324" s="1"/>
      <c r="C324" s="5" t="s">
        <v>386</v>
      </c>
      <c r="D324" s="23" t="s">
        <v>387</v>
      </c>
      <c r="E324" s="6">
        <f>SUM(E325:E333)</f>
        <v>17304200</v>
      </c>
      <c r="F324" s="1"/>
      <c r="G324" s="1"/>
      <c r="H324" s="1"/>
      <c r="I324" s="1"/>
      <c r="J324" s="1"/>
      <c r="K324" s="1"/>
    </row>
    <row r="325" spans="2:11" s="7" customFormat="1" x14ac:dyDescent="0.25">
      <c r="B325" s="11" t="s">
        <v>22</v>
      </c>
      <c r="C325" s="8"/>
      <c r="D325" s="22" t="s">
        <v>388</v>
      </c>
      <c r="E325" s="10">
        <v>1920000</v>
      </c>
      <c r="F325" s="11" t="s">
        <v>0</v>
      </c>
      <c r="G325" s="11"/>
      <c r="H325" s="11"/>
      <c r="I325" s="11"/>
      <c r="J325" s="11"/>
      <c r="K325" s="11"/>
    </row>
    <row r="326" spans="2:11" s="7" customFormat="1" x14ac:dyDescent="0.25">
      <c r="B326" s="11" t="s">
        <v>80</v>
      </c>
      <c r="C326" s="8"/>
      <c r="D326" s="22" t="s">
        <v>388</v>
      </c>
      <c r="E326" s="10">
        <v>2000000</v>
      </c>
      <c r="F326" s="11" t="s">
        <v>0</v>
      </c>
      <c r="G326" s="11"/>
      <c r="H326" s="11"/>
      <c r="I326" s="11"/>
      <c r="J326" s="11"/>
      <c r="K326" s="11"/>
    </row>
    <row r="327" spans="2:11" s="7" customFormat="1" x14ac:dyDescent="0.25">
      <c r="B327" s="11" t="s">
        <v>18</v>
      </c>
      <c r="C327" s="8"/>
      <c r="D327" s="22" t="s">
        <v>388</v>
      </c>
      <c r="E327" s="10">
        <v>300000</v>
      </c>
      <c r="F327" s="11" t="s">
        <v>0</v>
      </c>
      <c r="G327" s="11"/>
      <c r="H327" s="11"/>
      <c r="I327" s="11"/>
      <c r="J327" s="11"/>
      <c r="K327" s="11"/>
    </row>
    <row r="328" spans="2:11" s="7" customFormat="1" x14ac:dyDescent="0.25">
      <c r="B328" s="11" t="s">
        <v>140</v>
      </c>
      <c r="C328" s="8"/>
      <c r="D328" s="22" t="s">
        <v>389</v>
      </c>
      <c r="E328" s="10">
        <v>1500000</v>
      </c>
      <c r="F328" s="11" t="s">
        <v>0</v>
      </c>
      <c r="G328" s="11"/>
      <c r="H328" s="11"/>
      <c r="I328" s="11"/>
      <c r="J328" s="11"/>
      <c r="K328" s="11"/>
    </row>
    <row r="329" spans="2:11" s="7" customFormat="1" x14ac:dyDescent="0.25">
      <c r="B329" s="11" t="s">
        <v>142</v>
      </c>
      <c r="C329" s="8"/>
      <c r="D329" s="22" t="s">
        <v>388</v>
      </c>
      <c r="E329" s="10">
        <v>1300000</v>
      </c>
      <c r="F329" s="11"/>
      <c r="G329" s="11" t="s">
        <v>0</v>
      </c>
      <c r="H329" s="11"/>
      <c r="I329" s="11"/>
      <c r="J329" s="11"/>
      <c r="K329" s="11"/>
    </row>
    <row r="330" spans="2:11" s="7" customFormat="1" x14ac:dyDescent="0.25">
      <c r="B330" s="11" t="s">
        <v>243</v>
      </c>
      <c r="C330" s="8"/>
      <c r="D330" s="22" t="s">
        <v>388</v>
      </c>
      <c r="E330" s="10">
        <v>800000</v>
      </c>
      <c r="F330" s="11" t="s">
        <v>0</v>
      </c>
      <c r="G330" s="11"/>
      <c r="H330" s="11"/>
      <c r="I330" s="11"/>
      <c r="J330" s="11"/>
      <c r="K330" s="11"/>
    </row>
    <row r="331" spans="2:11" s="7" customFormat="1" x14ac:dyDescent="0.25">
      <c r="B331" s="11" t="s">
        <v>105</v>
      </c>
      <c r="C331" s="8"/>
      <c r="D331" s="22" t="s">
        <v>388</v>
      </c>
      <c r="E331" s="10">
        <v>7234200</v>
      </c>
      <c r="F331" s="11" t="s">
        <v>0</v>
      </c>
      <c r="G331" s="11"/>
      <c r="H331" s="11"/>
      <c r="I331" s="11"/>
      <c r="J331" s="11"/>
      <c r="K331" s="11"/>
    </row>
    <row r="332" spans="2:11" s="7" customFormat="1" x14ac:dyDescent="0.25">
      <c r="B332" s="11" t="s">
        <v>231</v>
      </c>
      <c r="C332" s="8"/>
      <c r="D332" s="22" t="s">
        <v>388</v>
      </c>
      <c r="E332" s="10">
        <v>500000</v>
      </c>
      <c r="F332" s="11" t="s">
        <v>0</v>
      </c>
      <c r="G332" s="11"/>
      <c r="H332" s="11"/>
      <c r="I332" s="11"/>
      <c r="J332" s="11"/>
      <c r="K332" s="11"/>
    </row>
    <row r="333" spans="2:11" s="7" customFormat="1" x14ac:dyDescent="0.25">
      <c r="B333" s="11" t="s">
        <v>42</v>
      </c>
      <c r="C333" s="8"/>
      <c r="D333" s="22" t="s">
        <v>388</v>
      </c>
      <c r="E333" s="10">
        <v>1750000</v>
      </c>
      <c r="F333" s="11"/>
      <c r="G333" s="11"/>
      <c r="H333" s="11"/>
      <c r="I333" s="11"/>
      <c r="J333" s="11"/>
      <c r="K333" s="11"/>
    </row>
    <row r="334" spans="2:11" s="7" customFormat="1" x14ac:dyDescent="0.25">
      <c r="B334" s="1"/>
      <c r="C334" s="5" t="s">
        <v>390</v>
      </c>
      <c r="D334" s="23" t="s">
        <v>391</v>
      </c>
      <c r="E334" s="6">
        <f>SUM(E335:E346)</f>
        <v>18642000</v>
      </c>
      <c r="F334" s="1"/>
      <c r="G334" s="1"/>
      <c r="H334" s="1"/>
      <c r="I334" s="1"/>
      <c r="J334" s="1"/>
      <c r="K334" s="1"/>
    </row>
    <row r="335" spans="2:11" s="7" customFormat="1" ht="30" x14ac:dyDescent="0.25">
      <c r="B335" s="11" t="s">
        <v>73</v>
      </c>
      <c r="C335" s="8"/>
      <c r="D335" s="22" t="s">
        <v>392</v>
      </c>
      <c r="E335" s="10">
        <v>100000</v>
      </c>
      <c r="F335" s="11"/>
      <c r="G335" s="11"/>
      <c r="H335" s="11" t="s">
        <v>0</v>
      </c>
      <c r="I335" s="11"/>
      <c r="J335" s="11"/>
      <c r="K335" s="11"/>
    </row>
    <row r="336" spans="2:11" s="7" customFormat="1" x14ac:dyDescent="0.25">
      <c r="B336" s="11" t="s">
        <v>179</v>
      </c>
      <c r="C336" s="8"/>
      <c r="D336" s="22" t="s">
        <v>393</v>
      </c>
      <c r="E336" s="10">
        <v>1500000</v>
      </c>
      <c r="F336" s="11"/>
      <c r="G336" s="11" t="s">
        <v>0</v>
      </c>
      <c r="H336" s="11"/>
      <c r="I336" s="11"/>
      <c r="J336" s="11"/>
      <c r="K336" s="11"/>
    </row>
    <row r="337" spans="2:11" s="7" customFormat="1" x14ac:dyDescent="0.25">
      <c r="B337" s="11" t="s">
        <v>49</v>
      </c>
      <c r="C337" s="8"/>
      <c r="D337" s="22" t="s">
        <v>394</v>
      </c>
      <c r="E337" s="10">
        <v>300000</v>
      </c>
      <c r="F337" s="11"/>
      <c r="G337" s="11"/>
      <c r="H337" s="11" t="s">
        <v>0</v>
      </c>
      <c r="I337" s="11"/>
      <c r="J337" s="11"/>
      <c r="K337" s="11"/>
    </row>
    <row r="338" spans="2:11" s="7" customFormat="1" x14ac:dyDescent="0.25">
      <c r="B338" s="11" t="s">
        <v>240</v>
      </c>
      <c r="C338" s="8"/>
      <c r="D338" s="22" t="s">
        <v>395</v>
      </c>
      <c r="E338" s="10">
        <v>250000</v>
      </c>
      <c r="F338" s="11"/>
      <c r="G338" s="11" t="s">
        <v>0</v>
      </c>
      <c r="H338" s="11"/>
      <c r="I338" s="11"/>
      <c r="J338" s="11"/>
      <c r="K338" s="11"/>
    </row>
    <row r="339" spans="2:11" s="7" customFormat="1" ht="30" x14ac:dyDescent="0.25">
      <c r="B339" s="11" t="s">
        <v>103</v>
      </c>
      <c r="C339" s="8"/>
      <c r="D339" s="22" t="s">
        <v>396</v>
      </c>
      <c r="E339" s="10">
        <v>500000</v>
      </c>
      <c r="F339" s="11"/>
      <c r="G339" s="11" t="s">
        <v>0</v>
      </c>
      <c r="H339" s="11"/>
      <c r="I339" s="11"/>
      <c r="J339" s="11"/>
      <c r="K339" s="11"/>
    </row>
    <row r="340" spans="2:11" s="7" customFormat="1" ht="45" x14ac:dyDescent="0.25">
      <c r="B340" s="11" t="s">
        <v>80</v>
      </c>
      <c r="C340" s="8"/>
      <c r="D340" s="22" t="s">
        <v>397</v>
      </c>
      <c r="E340" s="10">
        <v>700000</v>
      </c>
      <c r="F340" s="11" t="s">
        <v>0</v>
      </c>
      <c r="G340" s="11"/>
      <c r="H340" s="11"/>
      <c r="I340" s="11"/>
      <c r="J340" s="11"/>
      <c r="K340" s="11"/>
    </row>
    <row r="341" spans="2:11" s="7" customFormat="1" x14ac:dyDescent="0.25">
      <c r="B341" s="11" t="s">
        <v>18</v>
      </c>
      <c r="C341" s="8"/>
      <c r="D341" s="22" t="s">
        <v>398</v>
      </c>
      <c r="E341" s="10">
        <v>3000000</v>
      </c>
      <c r="F341" s="11"/>
      <c r="G341" s="11"/>
      <c r="H341" s="11" t="s">
        <v>0</v>
      </c>
      <c r="I341" s="11"/>
      <c r="J341" s="11" t="s">
        <v>0</v>
      </c>
      <c r="K341" s="11" t="s">
        <v>0</v>
      </c>
    </row>
    <row r="342" spans="2:11" s="7" customFormat="1" x14ac:dyDescent="0.25">
      <c r="B342" s="11" t="s">
        <v>140</v>
      </c>
      <c r="C342" s="8"/>
      <c r="D342" s="22" t="s">
        <v>399</v>
      </c>
      <c r="E342" s="10">
        <v>2500000</v>
      </c>
      <c r="F342" s="11" t="s">
        <v>0</v>
      </c>
      <c r="G342" s="11"/>
      <c r="H342" s="11" t="s">
        <v>0</v>
      </c>
      <c r="I342" s="11"/>
      <c r="J342" s="11"/>
      <c r="K342" s="11"/>
    </row>
    <row r="343" spans="2:11" s="7" customFormat="1" ht="30" x14ac:dyDescent="0.25">
      <c r="B343" s="11" t="s">
        <v>142</v>
      </c>
      <c r="C343" s="8"/>
      <c r="D343" s="22" t="s">
        <v>400</v>
      </c>
      <c r="E343" s="10">
        <v>1000000</v>
      </c>
      <c r="F343" s="11"/>
      <c r="G343" s="11" t="s">
        <v>0</v>
      </c>
      <c r="H343" s="11"/>
      <c r="I343" s="11"/>
      <c r="J343" s="11"/>
      <c r="K343" s="11"/>
    </row>
    <row r="344" spans="2:11" s="7" customFormat="1" ht="45" x14ac:dyDescent="0.25">
      <c r="B344" s="11" t="s">
        <v>243</v>
      </c>
      <c r="C344" s="8"/>
      <c r="D344" s="22" t="s">
        <v>401</v>
      </c>
      <c r="E344" s="10">
        <v>185000</v>
      </c>
      <c r="F344" s="11" t="s">
        <v>0</v>
      </c>
      <c r="G344" s="11"/>
      <c r="H344" s="11"/>
      <c r="I344" s="11"/>
      <c r="J344" s="11"/>
      <c r="K344" s="11"/>
    </row>
    <row r="345" spans="2:11" s="7" customFormat="1" ht="30" x14ac:dyDescent="0.25">
      <c r="B345" s="11" t="s">
        <v>105</v>
      </c>
      <c r="C345" s="8"/>
      <c r="D345" s="22" t="s">
        <v>402</v>
      </c>
      <c r="E345" s="10">
        <v>607000</v>
      </c>
      <c r="F345" s="11" t="s">
        <v>0</v>
      </c>
      <c r="G345" s="11"/>
      <c r="H345" s="11"/>
      <c r="I345" s="11"/>
      <c r="J345" s="11"/>
      <c r="K345" s="11"/>
    </row>
    <row r="346" spans="2:11" s="7" customFormat="1" ht="30" x14ac:dyDescent="0.25">
      <c r="B346" s="11" t="s">
        <v>231</v>
      </c>
      <c r="C346" s="8"/>
      <c r="D346" s="22" t="s">
        <v>403</v>
      </c>
      <c r="E346" s="10">
        <v>8000000</v>
      </c>
      <c r="F346" s="11"/>
      <c r="G346" s="11"/>
      <c r="H346" s="11" t="s">
        <v>0</v>
      </c>
      <c r="I346" s="11"/>
      <c r="J346" s="11"/>
      <c r="K346" s="11" t="s">
        <v>0</v>
      </c>
    </row>
    <row r="347" spans="2:11" s="7" customFormat="1" x14ac:dyDescent="0.25">
      <c r="B347" s="1"/>
      <c r="C347" s="5" t="s">
        <v>404</v>
      </c>
      <c r="D347" s="23" t="s">
        <v>405</v>
      </c>
      <c r="E347" s="6">
        <f>SUM(E348:E350)</f>
        <v>460000</v>
      </c>
      <c r="F347" s="1"/>
      <c r="G347" s="1"/>
      <c r="H347" s="1"/>
      <c r="I347" s="1"/>
      <c r="J347" s="1"/>
      <c r="K347" s="1"/>
    </row>
    <row r="348" spans="2:11" s="7" customFormat="1" ht="30" x14ac:dyDescent="0.25">
      <c r="B348" s="11" t="s">
        <v>36</v>
      </c>
      <c r="C348" s="14"/>
      <c r="D348" s="22" t="s">
        <v>406</v>
      </c>
      <c r="E348" s="10">
        <v>60000</v>
      </c>
      <c r="F348" s="11" t="s">
        <v>0</v>
      </c>
      <c r="G348" s="11"/>
      <c r="H348" s="11"/>
      <c r="I348" s="11"/>
      <c r="J348" s="11"/>
      <c r="K348" s="11"/>
    </row>
    <row r="349" spans="2:11" s="7" customFormat="1" ht="30" x14ac:dyDescent="0.25">
      <c r="B349" s="11" t="s">
        <v>22</v>
      </c>
      <c r="C349" s="14"/>
      <c r="D349" s="22" t="s">
        <v>407</v>
      </c>
      <c r="E349" s="10">
        <v>150000</v>
      </c>
      <c r="F349" s="11" t="s">
        <v>0</v>
      </c>
      <c r="G349" s="11"/>
      <c r="H349" s="11"/>
      <c r="I349" s="11"/>
      <c r="J349" s="11"/>
      <c r="K349" s="11"/>
    </row>
    <row r="350" spans="2:11" s="7" customFormat="1" x14ac:dyDescent="0.25">
      <c r="B350" s="11" t="s">
        <v>231</v>
      </c>
      <c r="C350" s="14"/>
      <c r="D350" s="22" t="s">
        <v>408</v>
      </c>
      <c r="E350" s="10">
        <v>250000</v>
      </c>
      <c r="F350" s="11"/>
      <c r="G350" s="11"/>
      <c r="H350" s="11"/>
      <c r="I350" s="11"/>
      <c r="J350" s="11"/>
      <c r="K350" s="11" t="s">
        <v>0</v>
      </c>
    </row>
    <row r="351" spans="2:11" s="7" customFormat="1" x14ac:dyDescent="0.25">
      <c r="B351" s="1"/>
      <c r="C351" s="5" t="s">
        <v>409</v>
      </c>
      <c r="D351" s="23" t="s">
        <v>410</v>
      </c>
      <c r="E351" s="6">
        <f>SUM(E352:E353)</f>
        <v>1680000</v>
      </c>
      <c r="F351" s="1"/>
      <c r="G351" s="1"/>
      <c r="H351" s="1"/>
      <c r="I351" s="1"/>
      <c r="J351" s="1"/>
      <c r="K351" s="1"/>
    </row>
    <row r="352" spans="2:11" s="7" customFormat="1" ht="45" x14ac:dyDescent="0.25">
      <c r="B352" s="11" t="s">
        <v>14</v>
      </c>
      <c r="C352" s="8"/>
      <c r="D352" s="22" t="s">
        <v>411</v>
      </c>
      <c r="E352" s="10">
        <v>1500000</v>
      </c>
      <c r="F352" s="11"/>
      <c r="G352" s="11"/>
      <c r="H352" s="11" t="s">
        <v>0</v>
      </c>
      <c r="I352" s="11"/>
      <c r="J352" s="11"/>
      <c r="K352" s="11" t="s">
        <v>0</v>
      </c>
    </row>
    <row r="353" spans="2:11" s="7" customFormat="1" x14ac:dyDescent="0.25">
      <c r="B353" s="11" t="s">
        <v>22</v>
      </c>
      <c r="C353" s="8"/>
      <c r="D353" s="22" t="s">
        <v>412</v>
      </c>
      <c r="E353" s="10">
        <v>180000</v>
      </c>
      <c r="F353" s="11"/>
      <c r="G353" s="11"/>
      <c r="H353" s="11"/>
      <c r="I353" s="11"/>
      <c r="J353" s="11"/>
      <c r="K353" s="11"/>
    </row>
    <row r="354" spans="2:11" s="7" customFormat="1" x14ac:dyDescent="0.25">
      <c r="B354" s="1"/>
      <c r="C354" s="5" t="s">
        <v>413</v>
      </c>
      <c r="D354" s="23" t="s">
        <v>414</v>
      </c>
      <c r="E354" s="6">
        <f>SUM(E355:E356)</f>
        <v>750000</v>
      </c>
      <c r="F354" s="1"/>
      <c r="G354" s="1"/>
      <c r="H354" s="1"/>
      <c r="I354" s="1"/>
      <c r="J354" s="1"/>
      <c r="K354" s="1"/>
    </row>
    <row r="355" spans="2:11" s="7" customFormat="1" x14ac:dyDescent="0.25">
      <c r="B355" s="11" t="s">
        <v>142</v>
      </c>
      <c r="C355" s="8"/>
      <c r="D355" s="22" t="s">
        <v>415</v>
      </c>
      <c r="E355" s="10">
        <v>300000</v>
      </c>
      <c r="F355" s="11"/>
      <c r="G355" s="11" t="s">
        <v>0</v>
      </c>
      <c r="H355" s="11"/>
      <c r="I355" s="11"/>
      <c r="J355" s="11"/>
      <c r="K355" s="11"/>
    </row>
    <row r="356" spans="2:11" s="7" customFormat="1" x14ac:dyDescent="0.25">
      <c r="B356" s="11" t="s">
        <v>42</v>
      </c>
      <c r="C356" s="8"/>
      <c r="D356" s="22" t="s">
        <v>416</v>
      </c>
      <c r="E356" s="10">
        <v>450000</v>
      </c>
      <c r="F356" s="11"/>
      <c r="G356" s="11"/>
      <c r="H356" s="11" t="s">
        <v>0</v>
      </c>
      <c r="I356" s="11"/>
      <c r="J356" s="11"/>
      <c r="K356" s="11"/>
    </row>
    <row r="357" spans="2:11" s="7" customFormat="1" x14ac:dyDescent="0.25">
      <c r="B357" s="1"/>
      <c r="C357" s="5" t="s">
        <v>417</v>
      </c>
      <c r="D357" s="23" t="s">
        <v>418</v>
      </c>
      <c r="E357" s="6">
        <f>SUM(E358:E359)</f>
        <v>156117965</v>
      </c>
      <c r="F357" s="1"/>
      <c r="G357" s="1"/>
      <c r="H357" s="1"/>
      <c r="I357" s="1"/>
      <c r="J357" s="1"/>
      <c r="K357" s="1"/>
    </row>
    <row r="358" spans="2:11" s="7" customFormat="1" ht="30" x14ac:dyDescent="0.25">
      <c r="B358" s="11" t="s">
        <v>80</v>
      </c>
      <c r="C358" s="8"/>
      <c r="D358" s="22" t="s">
        <v>419</v>
      </c>
      <c r="E358" s="10">
        <v>1500000</v>
      </c>
      <c r="F358" s="11"/>
      <c r="G358" s="11" t="s">
        <v>0</v>
      </c>
      <c r="H358" s="11"/>
      <c r="I358" s="11"/>
      <c r="J358" s="11"/>
      <c r="K358" s="11"/>
    </row>
    <row r="359" spans="2:11" s="7" customFormat="1" x14ac:dyDescent="0.25">
      <c r="B359" s="11" t="s">
        <v>231</v>
      </c>
      <c r="C359" s="8"/>
      <c r="D359" s="22" t="s">
        <v>420</v>
      </c>
      <c r="E359" s="10">
        <v>154617965</v>
      </c>
      <c r="F359" s="11"/>
      <c r="G359" s="11"/>
      <c r="H359" s="11" t="s">
        <v>0</v>
      </c>
      <c r="I359" s="11"/>
      <c r="J359" s="11"/>
      <c r="K359" s="11"/>
    </row>
    <row r="360" spans="2:11" s="7" customFormat="1" x14ac:dyDescent="0.25">
      <c r="B360" s="1"/>
      <c r="C360" s="5" t="s">
        <v>421</v>
      </c>
      <c r="D360" s="23" t="s">
        <v>422</v>
      </c>
      <c r="E360" s="6">
        <f>SUM(E361:E366)</f>
        <v>52768000</v>
      </c>
      <c r="F360" s="1"/>
      <c r="G360" s="1"/>
      <c r="H360" s="1"/>
      <c r="I360" s="1"/>
      <c r="J360" s="1"/>
      <c r="K360" s="1"/>
    </row>
    <row r="361" spans="2:11" s="7" customFormat="1" x14ac:dyDescent="0.25">
      <c r="B361" s="11" t="s">
        <v>49</v>
      </c>
      <c r="C361" s="8"/>
      <c r="D361" s="22" t="s">
        <v>423</v>
      </c>
      <c r="E361" s="10">
        <v>250000</v>
      </c>
      <c r="F361" s="11"/>
      <c r="G361" s="11"/>
      <c r="H361" s="11"/>
      <c r="I361" s="11" t="s">
        <v>0</v>
      </c>
      <c r="J361" s="11"/>
      <c r="K361" s="11"/>
    </row>
    <row r="362" spans="2:11" s="7" customFormat="1" x14ac:dyDescent="0.25">
      <c r="B362" s="11" t="s">
        <v>179</v>
      </c>
      <c r="C362" s="8"/>
      <c r="D362" s="22" t="s">
        <v>424</v>
      </c>
      <c r="E362" s="15">
        <v>1000000</v>
      </c>
      <c r="F362" s="11"/>
      <c r="G362" s="11" t="s">
        <v>0</v>
      </c>
      <c r="H362" s="11"/>
      <c r="I362" s="11"/>
      <c r="J362" s="11"/>
      <c r="K362" s="11"/>
    </row>
    <row r="363" spans="2:11" s="7" customFormat="1" x14ac:dyDescent="0.25">
      <c r="B363" s="11" t="s">
        <v>14</v>
      </c>
      <c r="C363" s="8"/>
      <c r="D363" s="22"/>
      <c r="E363" s="15"/>
      <c r="F363" s="11"/>
      <c r="G363" s="11"/>
      <c r="H363" s="11"/>
      <c r="I363" s="11"/>
      <c r="J363" s="11"/>
      <c r="K363" s="11"/>
    </row>
    <row r="364" spans="2:11" s="7" customFormat="1" ht="30" x14ac:dyDescent="0.25">
      <c r="B364" s="11" t="s">
        <v>22</v>
      </c>
      <c r="C364" s="8"/>
      <c r="D364" s="22" t="s">
        <v>425</v>
      </c>
      <c r="E364" s="15">
        <v>14018000</v>
      </c>
      <c r="F364" s="11" t="s">
        <v>0</v>
      </c>
      <c r="G364" s="11"/>
      <c r="H364" s="11"/>
      <c r="I364" s="11"/>
      <c r="J364" s="11"/>
      <c r="K364" s="11"/>
    </row>
    <row r="365" spans="2:11" s="7" customFormat="1" x14ac:dyDescent="0.25">
      <c r="B365" s="11" t="s">
        <v>240</v>
      </c>
      <c r="C365" s="8"/>
      <c r="D365" s="22" t="s">
        <v>426</v>
      </c>
      <c r="E365" s="15">
        <v>7500000</v>
      </c>
      <c r="F365" s="11"/>
      <c r="G365" s="11" t="s">
        <v>0</v>
      </c>
      <c r="H365" s="11"/>
      <c r="I365" s="11"/>
      <c r="J365" s="11"/>
      <c r="K365" s="11"/>
    </row>
    <row r="366" spans="2:11" s="7" customFormat="1" ht="30" x14ac:dyDescent="0.25">
      <c r="B366" s="11" t="s">
        <v>231</v>
      </c>
      <c r="C366" s="8"/>
      <c r="D366" s="22" t="s">
        <v>427</v>
      </c>
      <c r="E366" s="15">
        <v>30000000</v>
      </c>
      <c r="F366" s="11"/>
      <c r="G366" s="11"/>
      <c r="H366" s="11"/>
      <c r="I366" s="11"/>
      <c r="J366" s="11"/>
      <c r="K366" s="11" t="s">
        <v>0</v>
      </c>
    </row>
    <row r="367" spans="2:11" s="7" customFormat="1" x14ac:dyDescent="0.25">
      <c r="B367" s="1"/>
      <c r="C367" s="5" t="s">
        <v>428</v>
      </c>
      <c r="D367" s="23" t="s">
        <v>429</v>
      </c>
      <c r="E367" s="6">
        <f>SUM(E368:E373)</f>
        <v>8340000</v>
      </c>
      <c r="F367" s="1"/>
      <c r="G367" s="1"/>
      <c r="H367" s="1"/>
      <c r="I367" s="1"/>
      <c r="J367" s="1"/>
      <c r="K367" s="1"/>
    </row>
    <row r="368" spans="2:11" s="7" customFormat="1" x14ac:dyDescent="0.25">
      <c r="B368" s="11" t="s">
        <v>73</v>
      </c>
      <c r="C368" s="8"/>
      <c r="D368" s="22" t="s">
        <v>430</v>
      </c>
      <c r="E368" s="10">
        <v>140000</v>
      </c>
      <c r="F368" s="11"/>
      <c r="G368" s="11" t="s">
        <v>0</v>
      </c>
      <c r="H368" s="11"/>
      <c r="I368" s="11"/>
      <c r="J368" s="11"/>
      <c r="K368" s="11"/>
    </row>
    <row r="369" spans="2:11" s="7" customFormat="1" ht="30" x14ac:dyDescent="0.25">
      <c r="B369" s="11" t="s">
        <v>96</v>
      </c>
      <c r="C369" s="8"/>
      <c r="D369" s="22" t="s">
        <v>431</v>
      </c>
      <c r="E369" s="10">
        <v>1500000</v>
      </c>
      <c r="F369" s="11"/>
      <c r="G369" s="11"/>
      <c r="H369" s="11"/>
      <c r="I369" s="11"/>
      <c r="J369" s="11"/>
      <c r="K369" s="11" t="s">
        <v>0</v>
      </c>
    </row>
    <row r="370" spans="2:11" s="7" customFormat="1" x14ac:dyDescent="0.25">
      <c r="B370" s="11" t="s">
        <v>158</v>
      </c>
      <c r="C370" s="8"/>
      <c r="D370" s="22" t="s">
        <v>432</v>
      </c>
      <c r="E370" s="10">
        <v>1000000</v>
      </c>
      <c r="F370" s="11"/>
      <c r="G370" s="11"/>
      <c r="H370" s="11" t="s">
        <v>0</v>
      </c>
      <c r="I370" s="11"/>
      <c r="J370" s="11"/>
      <c r="K370" s="11"/>
    </row>
    <row r="371" spans="2:11" s="7" customFormat="1" x14ac:dyDescent="0.25">
      <c r="B371" s="11" t="s">
        <v>78</v>
      </c>
      <c r="C371" s="8"/>
      <c r="D371" s="22" t="s">
        <v>433</v>
      </c>
      <c r="E371" s="10">
        <v>200000</v>
      </c>
      <c r="F371" s="11" t="s">
        <v>0</v>
      </c>
      <c r="G371" s="11"/>
      <c r="H371" s="11"/>
      <c r="I371" s="11"/>
      <c r="J371" s="11"/>
      <c r="K371" s="11"/>
    </row>
    <row r="372" spans="2:11" s="7" customFormat="1" x14ac:dyDescent="0.25">
      <c r="B372" s="11" t="s">
        <v>39</v>
      </c>
      <c r="C372" s="8"/>
      <c r="D372" s="22" t="s">
        <v>434</v>
      </c>
      <c r="E372" s="10">
        <v>5000000</v>
      </c>
      <c r="F372" s="11"/>
      <c r="G372" s="11"/>
      <c r="H372" s="11" t="s">
        <v>0</v>
      </c>
      <c r="I372" s="11"/>
      <c r="J372" s="11"/>
      <c r="K372" s="11"/>
    </row>
    <row r="373" spans="2:11" s="7" customFormat="1" x14ac:dyDescent="0.25">
      <c r="B373" s="11" t="s">
        <v>258</v>
      </c>
      <c r="C373" s="8"/>
      <c r="D373" s="22" t="s">
        <v>435</v>
      </c>
      <c r="E373" s="10">
        <v>500000</v>
      </c>
      <c r="F373" s="11" t="s">
        <v>0</v>
      </c>
      <c r="G373" s="11"/>
      <c r="H373" s="11"/>
      <c r="I373" s="11"/>
      <c r="J373" s="11"/>
      <c r="K373" s="11"/>
    </row>
    <row r="374" spans="2:11" s="7" customFormat="1" x14ac:dyDescent="0.25">
      <c r="B374" s="1"/>
      <c r="C374" s="5" t="s">
        <v>436</v>
      </c>
      <c r="D374" s="23" t="s">
        <v>437</v>
      </c>
      <c r="E374" s="12">
        <f>SUM(E375:E382)</f>
        <v>95600000</v>
      </c>
      <c r="F374" s="1"/>
      <c r="G374" s="1"/>
      <c r="H374" s="1"/>
      <c r="I374" s="1"/>
      <c r="J374" s="1"/>
      <c r="K374" s="1"/>
    </row>
    <row r="375" spans="2:11" s="7" customFormat="1" x14ac:dyDescent="0.25">
      <c r="B375" s="11" t="s">
        <v>30</v>
      </c>
      <c r="C375" s="8"/>
      <c r="D375" s="22" t="s">
        <v>438</v>
      </c>
      <c r="E375" s="10">
        <v>40000000</v>
      </c>
      <c r="F375" s="11"/>
      <c r="G375" s="11" t="s">
        <v>0</v>
      </c>
      <c r="H375" s="11"/>
      <c r="I375" s="11"/>
      <c r="J375" s="11"/>
      <c r="K375" s="11"/>
    </row>
    <row r="376" spans="2:11" s="7" customFormat="1" x14ac:dyDescent="0.25">
      <c r="B376" s="11" t="s">
        <v>30</v>
      </c>
      <c r="C376" s="8"/>
      <c r="D376" s="22" t="s">
        <v>439</v>
      </c>
      <c r="E376" s="15">
        <v>22000000</v>
      </c>
      <c r="F376" s="11"/>
      <c r="G376" s="11"/>
      <c r="H376" s="11"/>
      <c r="I376" s="11"/>
      <c r="J376" s="11"/>
      <c r="K376" s="11" t="s">
        <v>0</v>
      </c>
    </row>
    <row r="377" spans="2:11" s="7" customFormat="1" ht="30" x14ac:dyDescent="0.25">
      <c r="B377" s="11" t="s">
        <v>30</v>
      </c>
      <c r="C377" s="8"/>
      <c r="D377" s="22" t="s">
        <v>440</v>
      </c>
      <c r="E377" s="15">
        <v>10000000</v>
      </c>
      <c r="F377" s="11"/>
      <c r="G377" s="11"/>
      <c r="H377" s="11"/>
      <c r="I377" s="11" t="s">
        <v>0</v>
      </c>
      <c r="J377" s="11"/>
      <c r="K377" s="11"/>
    </row>
    <row r="378" spans="2:11" s="7" customFormat="1" x14ac:dyDescent="0.25">
      <c r="B378" s="11" t="s">
        <v>30</v>
      </c>
      <c r="C378" s="8"/>
      <c r="D378" s="22" t="s">
        <v>441</v>
      </c>
      <c r="E378" s="15">
        <v>10000000</v>
      </c>
      <c r="F378" s="11"/>
      <c r="G378" s="11"/>
      <c r="H378" s="11"/>
      <c r="I378" s="11" t="s">
        <v>0</v>
      </c>
      <c r="J378" s="11"/>
      <c r="K378" s="11"/>
    </row>
    <row r="379" spans="2:11" s="7" customFormat="1" ht="30" x14ac:dyDescent="0.25">
      <c r="B379" s="11" t="s">
        <v>14</v>
      </c>
      <c r="C379" s="8"/>
      <c r="D379" s="22" t="s">
        <v>442</v>
      </c>
      <c r="E379" s="10">
        <v>5000000</v>
      </c>
      <c r="F379" s="11" t="s">
        <v>0</v>
      </c>
      <c r="G379" s="11"/>
      <c r="H379" s="11"/>
      <c r="I379" s="11"/>
      <c r="J379" s="11"/>
      <c r="K379" s="11"/>
    </row>
    <row r="380" spans="2:11" s="7" customFormat="1" ht="30" x14ac:dyDescent="0.25">
      <c r="B380" s="11" t="s">
        <v>80</v>
      </c>
      <c r="C380" s="8"/>
      <c r="D380" s="22" t="s">
        <v>443</v>
      </c>
      <c r="E380" s="10">
        <v>3500000</v>
      </c>
      <c r="F380" s="11"/>
      <c r="G380" s="11" t="s">
        <v>0</v>
      </c>
      <c r="H380" s="11"/>
      <c r="I380" s="11"/>
      <c r="J380" s="11"/>
      <c r="K380" s="11"/>
    </row>
    <row r="381" spans="2:11" s="7" customFormat="1" ht="30" x14ac:dyDescent="0.25">
      <c r="B381" s="11" t="s">
        <v>39</v>
      </c>
      <c r="C381" s="8"/>
      <c r="D381" s="22" t="s">
        <v>444</v>
      </c>
      <c r="E381" s="10">
        <v>4600000</v>
      </c>
      <c r="F381" s="11"/>
      <c r="G381" s="11"/>
      <c r="H381" s="11" t="s">
        <v>0</v>
      </c>
      <c r="I381" s="11"/>
      <c r="J381" s="11"/>
      <c r="K381" s="11"/>
    </row>
    <row r="382" spans="2:11" s="7" customFormat="1" ht="24.75" customHeight="1" x14ac:dyDescent="0.25">
      <c r="B382" s="11" t="s">
        <v>61</v>
      </c>
      <c r="C382" s="8"/>
      <c r="D382" s="22" t="s">
        <v>445</v>
      </c>
      <c r="E382" s="10">
        <v>500000</v>
      </c>
      <c r="F382" s="11" t="s">
        <v>0</v>
      </c>
      <c r="G382" s="11"/>
      <c r="H382" s="11"/>
      <c r="I382" s="11"/>
      <c r="J382" s="11"/>
      <c r="K382" s="11"/>
    </row>
    <row r="383" spans="2:11" s="7" customFormat="1" x14ac:dyDescent="0.25">
      <c r="B383" s="1"/>
      <c r="C383" s="5" t="s">
        <v>446</v>
      </c>
      <c r="D383" s="23" t="s">
        <v>447</v>
      </c>
      <c r="E383" s="6">
        <f>SUM(E384:E388)</f>
        <v>6700000</v>
      </c>
      <c r="F383" s="1"/>
      <c r="G383" s="1"/>
      <c r="H383" s="1"/>
      <c r="I383" s="1"/>
      <c r="J383" s="1"/>
      <c r="K383" s="1"/>
    </row>
    <row r="384" spans="2:11" s="7" customFormat="1" x14ac:dyDescent="0.25">
      <c r="B384" s="11" t="s">
        <v>49</v>
      </c>
      <c r="C384" s="8"/>
      <c r="D384" s="22" t="s">
        <v>448</v>
      </c>
      <c r="E384" s="10">
        <v>900000</v>
      </c>
      <c r="F384" s="11"/>
      <c r="G384" s="11" t="s">
        <v>0</v>
      </c>
      <c r="H384" s="11"/>
      <c r="I384" s="11"/>
      <c r="J384" s="11"/>
      <c r="K384" s="11"/>
    </row>
    <row r="385" spans="2:11" s="7" customFormat="1" x14ac:dyDescent="0.25">
      <c r="B385" s="11" t="s">
        <v>179</v>
      </c>
      <c r="C385" s="8"/>
      <c r="D385" s="22" t="s">
        <v>449</v>
      </c>
      <c r="E385" s="10">
        <v>300000</v>
      </c>
      <c r="F385" s="11"/>
      <c r="G385" s="11"/>
      <c r="H385" s="11"/>
      <c r="I385" s="11"/>
      <c r="J385" s="11" t="s">
        <v>0</v>
      </c>
      <c r="K385" s="11"/>
    </row>
    <row r="386" spans="2:11" s="7" customFormat="1" ht="30" x14ac:dyDescent="0.25">
      <c r="B386" s="11" t="s">
        <v>103</v>
      </c>
      <c r="C386" s="8"/>
      <c r="D386" s="22" t="s">
        <v>450</v>
      </c>
      <c r="E386" s="10">
        <v>1000000</v>
      </c>
      <c r="F386" s="11" t="s">
        <v>0</v>
      </c>
      <c r="G386" s="11"/>
      <c r="H386" s="11"/>
      <c r="I386" s="11"/>
      <c r="J386" s="11"/>
      <c r="K386" s="11"/>
    </row>
    <row r="387" spans="2:11" s="7" customFormat="1" x14ac:dyDescent="0.25">
      <c r="B387" s="11" t="s">
        <v>80</v>
      </c>
      <c r="C387" s="8"/>
      <c r="D387" s="22" t="s">
        <v>451</v>
      </c>
      <c r="E387" s="10">
        <v>1000000</v>
      </c>
      <c r="F387" s="11"/>
      <c r="G387" s="11" t="s">
        <v>0</v>
      </c>
      <c r="H387" s="11"/>
      <c r="I387" s="11"/>
      <c r="J387" s="11"/>
      <c r="K387" s="11"/>
    </row>
    <row r="388" spans="2:11" s="7" customFormat="1" ht="30" x14ac:dyDescent="0.25">
      <c r="B388" s="11" t="s">
        <v>12</v>
      </c>
      <c r="C388" s="8"/>
      <c r="D388" s="22" t="s">
        <v>452</v>
      </c>
      <c r="E388" s="10">
        <v>3500000</v>
      </c>
      <c r="F388" s="11"/>
      <c r="G388" s="11" t="s">
        <v>0</v>
      </c>
      <c r="H388" s="11"/>
      <c r="I388" s="11"/>
      <c r="J388" s="11"/>
      <c r="K388" s="11"/>
    </row>
    <row r="389" spans="2:11" s="7" customFormat="1" x14ac:dyDescent="0.25">
      <c r="B389" s="1"/>
      <c r="C389" s="5" t="s">
        <v>453</v>
      </c>
      <c r="D389" s="23" t="s">
        <v>454</v>
      </c>
      <c r="E389" s="12">
        <f>SUM(E390)</f>
        <v>38600000</v>
      </c>
      <c r="F389" s="1"/>
      <c r="G389" s="1"/>
      <c r="H389" s="1"/>
      <c r="I389" s="1"/>
      <c r="J389" s="1"/>
      <c r="K389" s="1"/>
    </row>
    <row r="390" spans="2:11" s="7" customFormat="1" x14ac:dyDescent="0.25">
      <c r="B390" s="11" t="s">
        <v>18</v>
      </c>
      <c r="C390" s="8"/>
      <c r="D390" s="22" t="s">
        <v>455</v>
      </c>
      <c r="E390" s="10">
        <v>38600000</v>
      </c>
      <c r="F390" s="11" t="s">
        <v>0</v>
      </c>
      <c r="G390" s="11"/>
      <c r="H390" s="11"/>
      <c r="I390" s="11"/>
      <c r="J390" s="11"/>
      <c r="K390" s="11"/>
    </row>
    <row r="391" spans="2:11" s="7" customFormat="1" x14ac:dyDescent="0.25">
      <c r="B391" s="1"/>
      <c r="C391" s="5" t="s">
        <v>456</v>
      </c>
      <c r="D391" s="23" t="s">
        <v>457</v>
      </c>
      <c r="E391" s="12">
        <f>SUM(E392:E394)</f>
        <v>181000000</v>
      </c>
      <c r="F391" s="1"/>
      <c r="G391" s="1"/>
      <c r="H391" s="1"/>
      <c r="I391" s="1"/>
      <c r="J391" s="1"/>
      <c r="K391" s="1"/>
    </row>
    <row r="392" spans="2:11" s="7" customFormat="1" ht="30" x14ac:dyDescent="0.25">
      <c r="B392" s="11" t="s">
        <v>238</v>
      </c>
      <c r="C392" s="8"/>
      <c r="D392" s="22" t="s">
        <v>458</v>
      </c>
      <c r="E392" s="15">
        <v>153500000</v>
      </c>
      <c r="F392" s="11"/>
      <c r="G392" s="11"/>
      <c r="H392" s="11"/>
      <c r="I392" s="11"/>
      <c r="J392" s="11"/>
      <c r="K392" s="11"/>
    </row>
    <row r="393" spans="2:11" s="7" customFormat="1" ht="60" x14ac:dyDescent="0.25">
      <c r="B393" s="11" t="s">
        <v>98</v>
      </c>
      <c r="C393" s="8"/>
      <c r="D393" s="22" t="s">
        <v>459</v>
      </c>
      <c r="E393" s="15">
        <v>21500000</v>
      </c>
      <c r="F393" s="11"/>
      <c r="G393" s="11" t="s">
        <v>0</v>
      </c>
      <c r="H393" s="11"/>
      <c r="I393" s="11"/>
      <c r="J393" s="11"/>
      <c r="K393" s="11"/>
    </row>
    <row r="394" spans="2:11" s="7" customFormat="1" ht="30" x14ac:dyDescent="0.25">
      <c r="B394" s="11" t="s">
        <v>258</v>
      </c>
      <c r="C394" s="8"/>
      <c r="D394" s="22" t="s">
        <v>460</v>
      </c>
      <c r="E394" s="15">
        <v>6000000</v>
      </c>
      <c r="F394" s="11"/>
      <c r="G394" s="11" t="s">
        <v>0</v>
      </c>
      <c r="H394" s="11"/>
      <c r="I394" s="11"/>
      <c r="J394" s="11"/>
      <c r="K394" s="11"/>
    </row>
    <row r="395" spans="2:11" x14ac:dyDescent="0.25">
      <c r="E395" s="18"/>
    </row>
  </sheetData>
  <mergeCells count="7">
    <mergeCell ref="B48:B49"/>
    <mergeCell ref="F129:K129"/>
    <mergeCell ref="B2:K2"/>
    <mergeCell ref="B6:E6"/>
    <mergeCell ref="F6:K6"/>
    <mergeCell ref="B3:K3"/>
    <mergeCell ref="B4:K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E0E9F-E851-4991-BBAD-D28746FBDE51}">
  <sheetPr>
    <tabColor indexed="24"/>
    <pageSetUpPr fitToPage="1"/>
  </sheetPr>
  <dimension ref="A1:N47"/>
  <sheetViews>
    <sheetView showGridLines="0" tabSelected="1" zoomScale="115" zoomScaleNormal="115" workbookViewId="0">
      <selection activeCell="A5" sqref="A5"/>
    </sheetView>
  </sheetViews>
  <sheetFormatPr baseColWidth="10" defaultColWidth="11.42578125" defaultRowHeight="12.75" x14ac:dyDescent="0.25"/>
  <cols>
    <col min="1" max="1" width="16.28515625" style="29" customWidth="1"/>
    <col min="2" max="2" width="60.28515625" style="30" customWidth="1"/>
    <col min="3" max="3" width="14.28515625" style="29" customWidth="1"/>
    <col min="4" max="4" width="13.7109375" style="48" bestFit="1" customWidth="1"/>
    <col min="5" max="16384" width="11.42578125" style="29"/>
  </cols>
  <sheetData>
    <row r="1" spans="1:14" x14ac:dyDescent="0.25">
      <c r="A1" s="66"/>
      <c r="B1" s="66"/>
      <c r="C1" s="66"/>
    </row>
    <row r="2" spans="1:14" ht="21" x14ac:dyDescent="0.25">
      <c r="A2" s="67" t="s">
        <v>532</v>
      </c>
      <c r="B2" s="67"/>
      <c r="C2" s="67"/>
    </row>
    <row r="3" spans="1:14" s="34" customFormat="1" ht="21" x14ac:dyDescent="0.25">
      <c r="A3" s="68" t="s">
        <v>534</v>
      </c>
      <c r="B3" s="68"/>
      <c r="C3" s="68"/>
      <c r="D3" s="49"/>
      <c r="E3" s="32"/>
      <c r="F3" s="32"/>
      <c r="G3" s="32"/>
      <c r="H3" s="32"/>
      <c r="I3" s="32"/>
      <c r="J3" s="32"/>
      <c r="K3" s="32"/>
      <c r="L3" s="32"/>
      <c r="M3" s="32"/>
      <c r="N3" s="32"/>
    </row>
    <row r="4" spans="1:14" s="34" customFormat="1" ht="21" x14ac:dyDescent="0.25">
      <c r="A4" s="68" t="s">
        <v>538</v>
      </c>
      <c r="B4" s="68"/>
      <c r="C4" s="68"/>
      <c r="D4" s="49"/>
      <c r="E4" s="32"/>
      <c r="F4" s="32"/>
      <c r="G4" s="32"/>
      <c r="H4" s="32"/>
      <c r="I4" s="32"/>
      <c r="J4" s="32"/>
      <c r="K4" s="32"/>
      <c r="L4" s="32"/>
      <c r="M4" s="32"/>
      <c r="N4" s="32"/>
    </row>
    <row r="5" spans="1:14" ht="17.25" customHeight="1" thickBot="1" x14ac:dyDescent="0.3">
      <c r="A5" s="44"/>
      <c r="B5" s="46"/>
      <c r="C5" s="44"/>
      <c r="D5" s="50"/>
      <c r="E5" s="44"/>
      <c r="F5" s="44"/>
      <c r="G5" s="44"/>
      <c r="H5" s="44"/>
      <c r="I5" s="44"/>
      <c r="J5" s="44"/>
      <c r="K5" s="44"/>
      <c r="L5" s="44"/>
      <c r="M5" s="44"/>
      <c r="N5" s="44"/>
    </row>
    <row r="6" spans="1:14" x14ac:dyDescent="0.25">
      <c r="A6" s="61" t="s">
        <v>531</v>
      </c>
      <c r="B6" s="64" t="s">
        <v>530</v>
      </c>
      <c r="C6" s="64" t="s">
        <v>529</v>
      </c>
    </row>
    <row r="7" spans="1:14" x14ac:dyDescent="0.25">
      <c r="A7" s="62"/>
      <c r="B7" s="65"/>
      <c r="C7" s="69"/>
    </row>
    <row r="8" spans="1:14" ht="15" customHeight="1" x14ac:dyDescent="0.25">
      <c r="A8" s="63"/>
      <c r="B8" s="65"/>
      <c r="C8" s="69"/>
    </row>
    <row r="9" spans="1:14" ht="18" customHeight="1" x14ac:dyDescent="0.25">
      <c r="A9" s="41" t="s">
        <v>528</v>
      </c>
      <c r="B9" s="40" t="s">
        <v>527</v>
      </c>
      <c r="C9" s="45">
        <f>SUM(C10:C12)</f>
        <v>170000000</v>
      </c>
    </row>
    <row r="10" spans="1:14" x14ac:dyDescent="0.25">
      <c r="A10" s="36" t="s">
        <v>526</v>
      </c>
      <c r="B10" s="35" t="s">
        <v>525</v>
      </c>
      <c r="C10" s="37">
        <f>+'[1]PROG-III'!E235</f>
        <v>90000000</v>
      </c>
    </row>
    <row r="11" spans="1:14" ht="25.5" x14ac:dyDescent="0.25">
      <c r="A11" s="36" t="s">
        <v>524</v>
      </c>
      <c r="B11" s="35" t="s">
        <v>523</v>
      </c>
      <c r="C11" s="37">
        <f>+'[1]PROG-III'!F235</f>
        <v>10000000</v>
      </c>
    </row>
    <row r="12" spans="1:14" x14ac:dyDescent="0.25">
      <c r="A12" s="36" t="s">
        <v>522</v>
      </c>
      <c r="B12" s="35" t="s">
        <v>521</v>
      </c>
      <c r="C12" s="37">
        <f>+'[1]PROG-III'!G352</f>
        <v>70000000</v>
      </c>
    </row>
    <row r="13" spans="1:14" s="44" customFormat="1" ht="18" customHeight="1" x14ac:dyDescent="0.25">
      <c r="A13" s="41" t="s">
        <v>520</v>
      </c>
      <c r="B13" s="40" t="s">
        <v>519</v>
      </c>
      <c r="C13" s="39">
        <f>SUM(C14:C22)</f>
        <v>2942106631</v>
      </c>
      <c r="D13" s="50"/>
    </row>
    <row r="14" spans="1:14" x14ac:dyDescent="0.25">
      <c r="A14" s="36" t="s">
        <v>518</v>
      </c>
      <c r="B14" s="35" t="s">
        <v>517</v>
      </c>
      <c r="C14" s="37">
        <f>+'[1]PROG-III'!$L$236</f>
        <v>250000000</v>
      </c>
      <c r="D14" s="48" t="s">
        <v>536</v>
      </c>
    </row>
    <row r="15" spans="1:14" x14ac:dyDescent="0.25">
      <c r="A15" s="36" t="s">
        <v>516</v>
      </c>
      <c r="B15" s="42" t="s">
        <v>515</v>
      </c>
      <c r="C15" s="37">
        <f>+'[1]PROG-III'!$M$236</f>
        <v>170000000</v>
      </c>
      <c r="D15" s="48" t="s">
        <v>536</v>
      </c>
    </row>
    <row r="16" spans="1:14" x14ac:dyDescent="0.25">
      <c r="A16" s="36" t="s">
        <v>514</v>
      </c>
      <c r="B16" s="42" t="s">
        <v>513</v>
      </c>
      <c r="C16" s="37">
        <f>+'[1]PROG-III'!$N$236</f>
        <v>200000000</v>
      </c>
      <c r="D16" s="48" t="s">
        <v>536</v>
      </c>
      <c r="E16" s="43"/>
    </row>
    <row r="17" spans="1:4" x14ac:dyDescent="0.25">
      <c r="A17" s="36" t="s">
        <v>512</v>
      </c>
      <c r="B17" s="35" t="s">
        <v>511</v>
      </c>
      <c r="C17" s="37">
        <f>+'[1]PROG-III'!$O$236</f>
        <v>150000000</v>
      </c>
      <c r="D17" s="48" t="s">
        <v>536</v>
      </c>
    </row>
    <row r="18" spans="1:4" ht="25.5" x14ac:dyDescent="0.25">
      <c r="A18" s="36" t="s">
        <v>510</v>
      </c>
      <c r="B18" s="42" t="s">
        <v>509</v>
      </c>
      <c r="C18" s="37">
        <f>+'[1]PROG-III'!$P$236</f>
        <v>400000000</v>
      </c>
      <c r="D18" s="48" t="s">
        <v>536</v>
      </c>
    </row>
    <row r="19" spans="1:4" ht="25.5" x14ac:dyDescent="0.25">
      <c r="A19" s="36" t="s">
        <v>508</v>
      </c>
      <c r="B19" s="35" t="s">
        <v>507</v>
      </c>
      <c r="C19" s="37">
        <f>+'[1]PROG-III'!Q236</f>
        <v>716356631</v>
      </c>
      <c r="D19" s="48" t="s">
        <v>536</v>
      </c>
    </row>
    <row r="20" spans="1:4" x14ac:dyDescent="0.25">
      <c r="A20" s="38" t="s">
        <v>506</v>
      </c>
      <c r="B20" s="35" t="s">
        <v>505</v>
      </c>
      <c r="C20" s="37">
        <f>+'[1]PROG-III'!$R$236</f>
        <v>5750000</v>
      </c>
    </row>
    <row r="21" spans="1:4" x14ac:dyDescent="0.25">
      <c r="A21" s="38" t="s">
        <v>504</v>
      </c>
      <c r="B21" s="35" t="s">
        <v>503</v>
      </c>
      <c r="C21" s="37">
        <f>+'[1]PROG-III'!$S$236</f>
        <v>50000000</v>
      </c>
    </row>
    <row r="22" spans="1:4" ht="25.5" x14ac:dyDescent="0.25">
      <c r="A22" s="38" t="s">
        <v>502</v>
      </c>
      <c r="B22" s="35" t="s">
        <v>501</v>
      </c>
      <c r="C22" s="37">
        <f>+'[1]PROG-III'!$T$236</f>
        <v>1000000000</v>
      </c>
    </row>
    <row r="23" spans="1:4" ht="18" customHeight="1" x14ac:dyDescent="0.25">
      <c r="A23" s="41" t="s">
        <v>500</v>
      </c>
      <c r="B23" s="40" t="s">
        <v>499</v>
      </c>
      <c r="C23" s="39">
        <f>SUM(C24:C24)</f>
        <v>125000000</v>
      </c>
    </row>
    <row r="24" spans="1:4" x14ac:dyDescent="0.25">
      <c r="A24" s="36" t="s">
        <v>498</v>
      </c>
      <c r="B24" s="35" t="s">
        <v>497</v>
      </c>
      <c r="C24" s="37">
        <f>+'[1]PROG-III'!W241</f>
        <v>125000000</v>
      </c>
    </row>
    <row r="25" spans="1:4" ht="18" customHeight="1" x14ac:dyDescent="0.25">
      <c r="A25" s="41" t="s">
        <v>496</v>
      </c>
      <c r="B25" s="40" t="s">
        <v>495</v>
      </c>
      <c r="C25" s="39">
        <f>SUM(C26:C42)</f>
        <v>1385000000</v>
      </c>
    </row>
    <row r="26" spans="1:4" x14ac:dyDescent="0.25">
      <c r="A26" s="36" t="s">
        <v>494</v>
      </c>
      <c r="B26" s="35" t="s">
        <v>493</v>
      </c>
      <c r="C26" s="37">
        <f>+'[1]PROG-III'!$AK$242</f>
        <v>53000000</v>
      </c>
    </row>
    <row r="27" spans="1:4" ht="25.5" x14ac:dyDescent="0.25">
      <c r="A27" s="36" t="s">
        <v>492</v>
      </c>
      <c r="B27" s="35" t="s">
        <v>491</v>
      </c>
      <c r="C27" s="37">
        <f>+'[1]PROG-III'!$AL$242</f>
        <v>5000000</v>
      </c>
    </row>
    <row r="28" spans="1:4" x14ac:dyDescent="0.25">
      <c r="A28" s="36" t="s">
        <v>490</v>
      </c>
      <c r="B28" s="35" t="s">
        <v>489</v>
      </c>
      <c r="C28" s="37">
        <f>+'[1]PROG-III'!$AM$242</f>
        <v>310000000</v>
      </c>
      <c r="D28" s="48" t="s">
        <v>536</v>
      </c>
    </row>
    <row r="29" spans="1:4" ht="25.5" x14ac:dyDescent="0.25">
      <c r="A29" s="36" t="s">
        <v>488</v>
      </c>
      <c r="B29" s="35" t="s">
        <v>487</v>
      </c>
      <c r="C29" s="37">
        <f>+'[1]PROG-III'!$AN$242</f>
        <v>70000000</v>
      </c>
      <c r="D29" s="48" t="s">
        <v>536</v>
      </c>
    </row>
    <row r="30" spans="1:4" ht="25.5" x14ac:dyDescent="0.25">
      <c r="A30" s="36" t="s">
        <v>486</v>
      </c>
      <c r="B30" s="35" t="s">
        <v>485</v>
      </c>
      <c r="C30" s="37">
        <f>+'[1]PROG-III'!$AO$242</f>
        <v>20000000</v>
      </c>
      <c r="D30" s="48" t="s">
        <v>536</v>
      </c>
    </row>
    <row r="31" spans="1:4" x14ac:dyDescent="0.25">
      <c r="A31" s="36" t="s">
        <v>484</v>
      </c>
      <c r="B31" s="35" t="s">
        <v>483</v>
      </c>
      <c r="C31" s="37">
        <f>+'[1]PROG-III'!$AP$242</f>
        <v>60000000</v>
      </c>
      <c r="D31" s="48" t="s">
        <v>536</v>
      </c>
    </row>
    <row r="32" spans="1:4" x14ac:dyDescent="0.25">
      <c r="A32" s="36" t="s">
        <v>482</v>
      </c>
      <c r="B32" s="35" t="s">
        <v>481</v>
      </c>
      <c r="C32" s="37">
        <f>+'[1]PROG-III'!$AQ$242</f>
        <v>10000000</v>
      </c>
    </row>
    <row r="33" spans="1:4" x14ac:dyDescent="0.25">
      <c r="A33" s="36" t="s">
        <v>480</v>
      </c>
      <c r="B33" s="35" t="s">
        <v>479</v>
      </c>
      <c r="C33" s="37">
        <f>+'[1]PROG-III'!$AS$242</f>
        <v>200000000</v>
      </c>
    </row>
    <row r="34" spans="1:4" x14ac:dyDescent="0.25">
      <c r="A34" s="36" t="s">
        <v>478</v>
      </c>
      <c r="B34" s="35" t="s">
        <v>477</v>
      </c>
      <c r="C34" s="37">
        <f>+'[1]PROG-III'!$AT$242</f>
        <v>30000000</v>
      </c>
    </row>
    <row r="35" spans="1:4" x14ac:dyDescent="0.25">
      <c r="A35" s="36" t="s">
        <v>476</v>
      </c>
      <c r="B35" s="35" t="s">
        <v>475</v>
      </c>
      <c r="C35" s="37">
        <f>+'[1]PROG-III'!AU242</f>
        <v>250000000</v>
      </c>
      <c r="D35" s="48" t="s">
        <v>536</v>
      </c>
    </row>
    <row r="36" spans="1:4" x14ac:dyDescent="0.25">
      <c r="A36" s="36" t="s">
        <v>474</v>
      </c>
      <c r="B36" s="35" t="s">
        <v>473</v>
      </c>
      <c r="C36" s="37">
        <f>'[1]PROG-III'!AV242</f>
        <v>30000000</v>
      </c>
      <c r="D36" s="48" t="s">
        <v>536</v>
      </c>
    </row>
    <row r="37" spans="1:4" ht="25.5" x14ac:dyDescent="0.25">
      <c r="A37" s="36" t="s">
        <v>472</v>
      </c>
      <c r="B37" s="35" t="s">
        <v>471</v>
      </c>
      <c r="C37" s="37">
        <f>+'[1]PROG-III'!AW242</f>
        <v>125000000</v>
      </c>
    </row>
    <row r="38" spans="1:4" x14ac:dyDescent="0.25">
      <c r="A38" s="36" t="s">
        <v>470</v>
      </c>
      <c r="B38" s="35" t="s">
        <v>469</v>
      </c>
      <c r="C38" s="37">
        <f>'[1]PROG-III'!AX242</f>
        <v>155000000</v>
      </c>
    </row>
    <row r="39" spans="1:4" ht="30.75" customHeight="1" x14ac:dyDescent="0.25">
      <c r="A39" s="36" t="s">
        <v>468</v>
      </c>
      <c r="B39" s="35" t="s">
        <v>467</v>
      </c>
      <c r="C39" s="37">
        <f>'[1]PROG-III'!AY242</f>
        <v>20000000</v>
      </c>
    </row>
    <row r="40" spans="1:4" ht="21" customHeight="1" x14ac:dyDescent="0.25">
      <c r="A40" s="36" t="s">
        <v>466</v>
      </c>
      <c r="B40" s="35" t="s">
        <v>465</v>
      </c>
      <c r="C40" s="37">
        <f>'[1]PROG-III'!AZ80</f>
        <v>11000000</v>
      </c>
    </row>
    <row r="41" spans="1:4" ht="21" customHeight="1" x14ac:dyDescent="0.25">
      <c r="A41" s="36" t="s">
        <v>464</v>
      </c>
      <c r="B41" s="35" t="s">
        <v>463</v>
      </c>
      <c r="C41" s="37">
        <f>+'[1]PROG-III'!BA352</f>
        <v>28000000</v>
      </c>
    </row>
    <row r="42" spans="1:4" ht="21" customHeight="1" x14ac:dyDescent="0.25">
      <c r="A42" s="36" t="s">
        <v>462</v>
      </c>
      <c r="B42" s="35" t="s">
        <v>461</v>
      </c>
      <c r="C42" s="37">
        <f>+'[1]PROG-III'!BB352</f>
        <v>8000000</v>
      </c>
    </row>
    <row r="43" spans="1:4" x14ac:dyDescent="0.25">
      <c r="A43" s="47" t="s">
        <v>535</v>
      </c>
      <c r="C43" s="31"/>
    </row>
    <row r="44" spans="1:4" x14ac:dyDescent="0.25">
      <c r="A44" s="34"/>
      <c r="C44" s="33"/>
    </row>
    <row r="45" spans="1:4" x14ac:dyDescent="0.25">
      <c r="A45" s="32"/>
      <c r="C45" s="31"/>
    </row>
    <row r="46" spans="1:4" x14ac:dyDescent="0.25">
      <c r="A46" s="32"/>
      <c r="C46" s="31"/>
    </row>
    <row r="47" spans="1:4" x14ac:dyDescent="0.25">
      <c r="C47" s="31"/>
    </row>
  </sheetData>
  <mergeCells count="7">
    <mergeCell ref="A6:A8"/>
    <mergeCell ref="B6:B8"/>
    <mergeCell ref="A1:C1"/>
    <mergeCell ref="A2:C2"/>
    <mergeCell ref="A3:C3"/>
    <mergeCell ref="C6:C8"/>
    <mergeCell ref="A4:C4"/>
  </mergeCells>
  <printOptions horizontalCentered="1" verticalCentered="1"/>
  <pageMargins left="0.78740157480314965" right="0.78740157480314965" top="0" bottom="0.78740157480314965" header="0" footer="0"/>
  <pageSetup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Compras Detallado</vt:lpstr>
      <vt:lpstr>Programa de Proyectos</vt:lpstr>
      <vt:lpstr>'Programa de Proyectos'!Títulos_a_imprimir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Adrian Arguedas Vindas</cp:lastModifiedBy>
  <cp:lastPrinted>2019-01-04T16:07:18Z</cp:lastPrinted>
  <dcterms:created xsi:type="dcterms:W3CDTF">2017-01-13T17:21:03Z</dcterms:created>
  <dcterms:modified xsi:type="dcterms:W3CDTF">2020-02-04T23:27:47Z</dcterms:modified>
</cp:coreProperties>
</file>