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5\"/>
    </mc:Choice>
  </mc:AlternateContent>
  <xr:revisionPtr revIDLastSave="0" documentId="13_ncr:1_{438E24A9-E25F-4E07-85CC-D8737199DB8B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Programa I- Administración G" sheetId="1" r:id="rId1"/>
    <sheet name="Programa II-Servicios" sheetId="2" r:id="rId2"/>
    <sheet name="Programa III- Inversion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6" i="2" l="1"/>
  <c r="E15" i="2"/>
  <c r="E98" i="2"/>
  <c r="E121" i="2"/>
  <c r="E22" i="3"/>
  <c r="E23" i="3" s="1"/>
  <c r="E13" i="3" l="1"/>
  <c r="E102" i="2" l="1"/>
  <c r="E145" i="2"/>
  <c r="E78" i="2"/>
  <c r="E85" i="2"/>
  <c r="E49" i="2"/>
  <c r="E54" i="2"/>
  <c r="E42" i="2"/>
  <c r="E30" i="2"/>
  <c r="E26" i="2"/>
  <c r="E67" i="1" l="1"/>
  <c r="E68" i="1" s="1"/>
  <c r="E62" i="1"/>
</calcChain>
</file>

<file path=xl/sharedStrings.xml><?xml version="1.0" encoding="utf-8"?>
<sst xmlns="http://schemas.openxmlformats.org/spreadsheetml/2006/main" count="628" uniqueCount="201">
  <si>
    <t>MUNICIPALIDAD DE HEREDIA</t>
  </si>
  <si>
    <t>0.01.00</t>
  </si>
  <si>
    <t>REMUNERACIONES BÁSICAS</t>
  </si>
  <si>
    <t>0.00.00</t>
  </si>
  <si>
    <t>REMUNERACIONES</t>
  </si>
  <si>
    <t>0.03.01</t>
  </si>
  <si>
    <t>Retribución por años servidos</t>
  </si>
  <si>
    <t>0.03.00</t>
  </si>
  <si>
    <t>INCENTIVOS SALARIALES</t>
  </si>
  <si>
    <t>0.03.03</t>
  </si>
  <si>
    <t>Decimotercer mes</t>
  </si>
  <si>
    <t>0.03.04</t>
  </si>
  <si>
    <t>Salario escolar</t>
  </si>
  <si>
    <t>0.04.01</t>
  </si>
  <si>
    <t>Contribución Patronal al Seguro de Salud de la Caja Costarricensedel Seguro Social</t>
  </si>
  <si>
    <t>0.04.00</t>
  </si>
  <si>
    <t>CONTRIBUCIONES PATRONALES AL DESARROLLO Y LA SEGURIDAD SOCIAL</t>
  </si>
  <si>
    <t>0.04.05</t>
  </si>
  <si>
    <t>Contribución Patronal al Banco Popular y de Desarrollo Comunal</t>
  </si>
  <si>
    <t>0.05.01</t>
  </si>
  <si>
    <t>Contribución Patronal al Seguro de Pensiones de la Caja Costarricense del Seguro Social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</si>
  <si>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</si>
  <si>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</si>
  <si>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</si>
  <si>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</si>
  <si>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</si>
  <si>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</si>
  <si>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1.01.00</t>
  </si>
  <si>
    <t>ALQUILERES</t>
  </si>
  <si>
    <t>1.00.00</t>
  </si>
  <si>
    <t>SERVICIOS</t>
  </si>
  <si>
    <t>1.03.00</t>
  </si>
  <si>
    <t>SERVICIOS COMERCIALES Y FINANCIEROS</t>
  </si>
  <si>
    <t>1.03.03</t>
  </si>
  <si>
    <t>Impresión, encuadernación y otros</t>
  </si>
  <si>
    <t>1.04.04</t>
  </si>
  <si>
    <t>Servicios en ciencias económicas y sociales</t>
  </si>
  <si>
    <t>1.04.00</t>
  </si>
  <si>
    <t>SERVICIOS DE GESTIÓN Y APOYO</t>
  </si>
  <si>
    <t>1.04.99</t>
  </si>
  <si>
    <t>Otros servicios de gestión y apoyo</t>
  </si>
  <si>
    <t>1.05.02</t>
  </si>
  <si>
    <t>Viáticos dentro del país</t>
  </si>
  <si>
    <t>1.05.00</t>
  </si>
  <si>
    <t>GASTOS DE VIAJE Y DE TRANSPORTE</t>
  </si>
  <si>
    <t>1.07.01</t>
  </si>
  <si>
    <t>Actividades de capacitación</t>
  </si>
  <si>
    <t>1.07.00</t>
  </si>
  <si>
    <t>CAPACITACIÓN Y PROTOCOLO</t>
  </si>
  <si>
    <t>1.08.00</t>
  </si>
  <si>
    <t>MANTENIMIENTO Y REPARACIÓN</t>
  </si>
  <si>
    <t>1.08.08</t>
  </si>
  <si>
    <t>Mantenimiento y reparación de equipo de cómputo y sistemas de información</t>
  </si>
  <si>
    <t>2.01.01</t>
  </si>
  <si>
    <t>Combustibles y lubricantes</t>
  </si>
  <si>
    <t>2.01.00</t>
  </si>
  <si>
    <t>PRODUCTOS QUÍMICOS Y CONEXOS</t>
  </si>
  <si>
    <t>2.00.00</t>
  </si>
  <si>
    <t>MATERIALES Y SUMINISTROS</t>
  </si>
  <si>
    <t>2.03.00</t>
  </si>
  <si>
    <t>MATERIALES Y PRODUCTOS DE USO EN LA CONSTRUCCIÓN Y MANTENIMIENTO</t>
  </si>
  <si>
    <t>2.01.02</t>
  </si>
  <si>
    <t>Productos farmacéuticos y medicinales</t>
  </si>
  <si>
    <t>2.01.04</t>
  </si>
  <si>
    <t>Tintas, pinturas y diluyentes</t>
  </si>
  <si>
    <t>2.03.06</t>
  </si>
  <si>
    <t>Materiales y productos de plástico</t>
  </si>
  <si>
    <t>2.04.00</t>
  </si>
  <si>
    <t>HERRAMIENTAS, REPUESTOS Y ACCESORIOS</t>
  </si>
  <si>
    <t>2.99.04</t>
  </si>
  <si>
    <t>Textiles y vestuario</t>
  </si>
  <si>
    <t>2.99.00</t>
  </si>
  <si>
    <t>ÚTILES, MATERIALES Y SUMINISTROS DIVERSOS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</si>
  <si>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</si>
  <si>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</si>
  <si>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</si>
  <si>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</si>
  <si>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</si>
  <si>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</si>
  <si>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5.01.00</t>
  </si>
  <si>
    <t>MAQUINARIA, EQUIPO Y MOBILIARIO</t>
  </si>
  <si>
    <t>5.00.00</t>
  </si>
  <si>
    <t>BIENES DURADEROS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</si>
  <si>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</si>
  <si>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</si>
  <si>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</si>
  <si>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</si>
  <si>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</si>
  <si>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</si>
  <si>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1.04.06</t>
  </si>
  <si>
    <t>Servicios generales</t>
  </si>
  <si>
    <t>2.99.99</t>
  </si>
  <si>
    <t>Otros útiles, materiales y suministros diversos</t>
  </si>
  <si>
    <t>Auditoría Interna</t>
  </si>
  <si>
    <t>PROGRAMA I: ADMINISTRACIÓN GENERAL</t>
  </si>
  <si>
    <t>Descripción</t>
  </si>
  <si>
    <t>Monto Ejecutado</t>
  </si>
  <si>
    <t>Total general Programa I: Administración General</t>
  </si>
  <si>
    <t>Administración General</t>
  </si>
  <si>
    <t>ASEO DE VÍAS Y SITIOS PÚBLICOS</t>
  </si>
  <si>
    <t>MANTENIMIENTO DE CAMINOS Y CALLES</t>
  </si>
  <si>
    <t>0.03.99</t>
  </si>
  <si>
    <t>Otros incentivos salariales</t>
  </si>
  <si>
    <t>1.01.02</t>
  </si>
  <si>
    <t>Alquiler de maquinaria, equipo y mobiliario</t>
  </si>
  <si>
    <t>CEMENTERIOS</t>
  </si>
  <si>
    <t>PARQUES Y OBRAS DE ORNATO</t>
  </si>
  <si>
    <t>MERCADOS, PLAZAS Y FERIAS</t>
  </si>
  <si>
    <t>RECOLECCIÓN DE BASURA</t>
  </si>
  <si>
    <t>SERVICIOS SOCIALES Y COMPLEMENTARIOS</t>
  </si>
  <si>
    <t>2.02.00</t>
  </si>
  <si>
    <t>1.08.05</t>
  </si>
  <si>
    <t>Mantenimiento y reparación de equipo de transporte</t>
  </si>
  <si>
    <t>2.99.03</t>
  </si>
  <si>
    <t>Productos de papel, cartón e impresos</t>
  </si>
  <si>
    <t>SEGURIDAD Y VIGILANCIA EN LA COMUNIDAD</t>
  </si>
  <si>
    <t>PROTECCIÓN DEL MEDIO AMBIENTE</t>
  </si>
  <si>
    <t>0.02.00</t>
  </si>
  <si>
    <t>REMUNERACIONES EVENTUALES</t>
  </si>
  <si>
    <t>0.02.01</t>
  </si>
  <si>
    <t>Tiempo extraordinario</t>
  </si>
  <si>
    <t>Aseo de vías y sitios públicos</t>
  </si>
  <si>
    <t xml:space="preserve"> RECOLECCIÓN DE BASURA</t>
  </si>
  <si>
    <t xml:space="preserve"> CEMENTERIOS</t>
  </si>
  <si>
    <t xml:space="preserve"> PROTECCIÓN DEL MEDIO AMBIENTE</t>
  </si>
  <si>
    <t>Total general Programa II: Servicios Comunales</t>
  </si>
  <si>
    <t>Recolección de Basura</t>
  </si>
  <si>
    <t>Mantenimiento de Caminos y Calles</t>
  </si>
  <si>
    <t>Cementerios</t>
  </si>
  <si>
    <t>Parques y obras de ornato</t>
  </si>
  <si>
    <t>ASEO DE VIAS Y SITIOS PÚBLICOS</t>
  </si>
  <si>
    <t>Mercados, plazas y ferias</t>
  </si>
  <si>
    <t>Servicios sociales y complementarios</t>
  </si>
  <si>
    <t>Seguridad y Vigilancia en la Comunidad</t>
  </si>
  <si>
    <t>Protección del Medio Ambiente</t>
  </si>
  <si>
    <t>Dirección técnica y estudios</t>
  </si>
  <si>
    <t>PROGRAMA II: SERVICIOS COMUNALES</t>
  </si>
  <si>
    <t>PROGRAMA III: INVERSIONES</t>
  </si>
  <si>
    <t xml:space="preserve"> Dirección técnica y estudios</t>
  </si>
  <si>
    <t>Total General Programa de Inversiones</t>
  </si>
  <si>
    <t>0.01.01</t>
  </si>
  <si>
    <t>Sueldos para cargos fijos</t>
  </si>
  <si>
    <t>0.03.02</t>
  </si>
  <si>
    <t>Restricción al ejercicio liberal de la profesión</t>
  </si>
  <si>
    <t>1.03.07</t>
  </si>
  <si>
    <t>Servicios de transferencia electrónica de información</t>
  </si>
  <si>
    <t>1.05.01</t>
  </si>
  <si>
    <t>Transporte dentro del país</t>
  </si>
  <si>
    <t>1.08.06</t>
  </si>
  <si>
    <t>1.08.07</t>
  </si>
  <si>
    <t>Mantenimiento y reparación de equipo de comunicación</t>
  </si>
  <si>
    <t>Mantenimiento y reparación de equipo y mobiliario de oficina</t>
  </si>
  <si>
    <t>2.02.03</t>
  </si>
  <si>
    <t>Alimentos y bebidas</t>
  </si>
  <si>
    <t>2.04.02</t>
  </si>
  <si>
    <t>Repuestos y accesorios</t>
  </si>
  <si>
    <t>2.99.01</t>
  </si>
  <si>
    <t>Útiles y materiales de oficina y cómputo</t>
  </si>
  <si>
    <t>Contribución Patronal al Seguro de Pensiones de la Caja Costarricense de Seguro Social</t>
  </si>
  <si>
    <t>2.03.02</t>
  </si>
  <si>
    <t>Materiales y productos minerales y asfálticos</t>
  </si>
  <si>
    <t>1.03.02</t>
  </si>
  <si>
    <t>2.01.03</t>
  </si>
  <si>
    <t>Productos veterinarios</t>
  </si>
  <si>
    <t>Publicidad y propaganda</t>
  </si>
  <si>
    <t>ALIMENTOS Y PRODUCTOS AGROPECUARIOS</t>
  </si>
  <si>
    <t>MODIFICACION DE EGRESOS
 01-2015</t>
  </si>
  <si>
    <t>0.01.05</t>
  </si>
  <si>
    <t>Suplencias</t>
  </si>
  <si>
    <t>1.07.02</t>
  </si>
  <si>
    <t>Actividades protocolarias y sociales</t>
  </si>
  <si>
    <t>Productos agroforestales</t>
  </si>
  <si>
    <t>2.02.02</t>
  </si>
  <si>
    <t>2.03.99</t>
  </si>
  <si>
    <t>Otros materiales y productos de uso en la construcción y mantenimiento</t>
  </si>
  <si>
    <t>2.04.01</t>
  </si>
  <si>
    <t>Herramientas e instrumentos</t>
  </si>
  <si>
    <t>TRANSFERENCIAS CORRIENTES</t>
  </si>
  <si>
    <t>OTRAS TRANSFERENCIAS CORRIENTES AL SECTOR PRIVADO</t>
  </si>
  <si>
    <t>Reintegros o devoluciones</t>
  </si>
  <si>
    <t>6.00.00</t>
  </si>
  <si>
    <t>6.06.00</t>
  </si>
  <si>
    <t>6.06.02</t>
  </si>
  <si>
    <t>1.03.01</t>
  </si>
  <si>
    <t>Información</t>
  </si>
  <si>
    <t>5.01.02</t>
  </si>
  <si>
    <t>Equipo de transporte</t>
  </si>
  <si>
    <t>EDUCATIVOS, CULTURALES Y DEPORTIVOS</t>
  </si>
  <si>
    <t>Educativos, culturales y deportivos</t>
  </si>
  <si>
    <t>1.04.01</t>
  </si>
  <si>
    <t>Servicios médicos y de laboratorio</t>
  </si>
  <si>
    <t>COMPLEJOS TURÍSTICOS</t>
  </si>
  <si>
    <t>Complejos turísticos</t>
  </si>
  <si>
    <t xml:space="preserve">OTROS FONDOS E INVERSIONES </t>
  </si>
  <si>
    <t>2.99.02</t>
  </si>
  <si>
    <t>5.01.07</t>
  </si>
  <si>
    <t>Otros fondos e inversiones</t>
  </si>
  <si>
    <t>Útiles y materiales médico, hospitalario y de investigación</t>
  </si>
  <si>
    <t>Equipo y mobiliario educacional, deportivo y recreativo</t>
  </si>
  <si>
    <t>ESTACIONAMIENTOS Y TERMINALES</t>
  </si>
  <si>
    <t>Estacionamientos y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</si>
</sst>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167" fontId="2" fillId="4" borderId="1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1800225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0"/>
          <a:ext cx="1685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66675</xdr:rowOff>
    </xdr:from>
    <xdr:to>
      <xdr:col>1</xdr:col>
      <xdr:colOff>2095501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66675"/>
          <a:ext cx="1447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8"/>
  <sheetViews>
    <sheetView tabSelected="1" workbookViewId="0">
      <selection activeCell="E69" sqref="E69"/>
    </sheetView>
  </sheetViews>
  <sheetFormatPr baseColWidth="10" defaultRowHeight="15" outlineLevelRow="2"/>
  <cols>
    <col min="1" max="1" width="11.42578125" style="1"/>
    <col min="2" max="2" width="28.85546875" style="1" customWidth="1"/>
    <col min="3" max="3" width="11.42578125" style="1"/>
    <col min="4" max="4" width="52.5703125" style="4" customWidth="1"/>
    <col min="5" max="5" width="19.85546875" style="1" customWidth="1"/>
    <col min="6" max="16384" width="11.42578125" style="1"/>
  </cols>
  <sheetData>
    <row r="1" spans="2:5">
      <c r="E1" s="5"/>
    </row>
    <row r="2" spans="2:5" ht="22.5" customHeight="1">
      <c r="B2" s="29" t="s">
        <v>0</v>
      </c>
      <c r="C2" s="29"/>
      <c r="D2" s="29"/>
      <c r="E2" s="29"/>
    </row>
    <row r="3" spans="2:5" ht="22.5" customHeight="1">
      <c r="B3" s="29" t="s">
        <v>94</v>
      </c>
      <c r="C3" s="29"/>
      <c r="D3" s="29"/>
      <c r="E3" s="29"/>
    </row>
    <row r="4" spans="2:5" ht="36" customHeight="1">
      <c r="B4" s="30" t="s">
        <v>166</v>
      </c>
      <c r="C4" s="30"/>
      <c r="D4" s="30"/>
      <c r="E4" s="30"/>
    </row>
    <row r="5" spans="2:5" ht="26.25" customHeight="1" thickBot="1">
      <c r="D5" s="6"/>
    </row>
    <row r="6" spans="2:5" ht="29.25" customHeight="1" thickBot="1">
      <c r="B6" s="24" t="s">
        <v>95</v>
      </c>
      <c r="C6" s="27"/>
      <c r="D6" s="28"/>
      <c r="E6" s="9" t="s">
        <v>96</v>
      </c>
    </row>
    <row r="7" spans="2:5" ht="29.25" hidden="1" customHeight="1" outlineLevel="2" thickBot="1">
      <c r="B7" s="12" t="s">
        <v>98</v>
      </c>
      <c r="C7" s="12" t="s">
        <v>3</v>
      </c>
      <c r="D7" s="13" t="s">
        <v>4</v>
      </c>
      <c r="E7" s="14">
        <v>-136032.41</v>
      </c>
    </row>
    <row r="8" spans="2:5" ht="29.25" hidden="1" customHeight="1" outlineLevel="2" thickBot="1">
      <c r="B8" s="10" t="s">
        <v>98</v>
      </c>
      <c r="C8" s="10" t="s">
        <v>1</v>
      </c>
      <c r="D8" s="11" t="s">
        <v>2</v>
      </c>
      <c r="E8" s="14">
        <v>13415382</v>
      </c>
    </row>
    <row r="9" spans="2:5" ht="29.25" hidden="1" customHeight="1" outlineLevel="2" thickBot="1">
      <c r="B9" s="2" t="s">
        <v>98</v>
      </c>
      <c r="C9" s="2" t="s">
        <v>140</v>
      </c>
      <c r="D9" s="7" t="s">
        <v>141</v>
      </c>
      <c r="E9" s="16">
        <v>8405382</v>
      </c>
    </row>
    <row r="10" spans="2:5" ht="29.25" hidden="1" customHeight="1" outlineLevel="2" thickBot="1">
      <c r="B10" s="2" t="s">
        <v>98</v>
      </c>
      <c r="C10" s="2" t="s">
        <v>167</v>
      </c>
      <c r="D10" s="7" t="s">
        <v>168</v>
      </c>
      <c r="E10" s="16">
        <v>5010000</v>
      </c>
    </row>
    <row r="11" spans="2:5" ht="29.25" hidden="1" customHeight="1" outlineLevel="2" thickBot="1">
      <c r="B11" s="10" t="s">
        <v>98</v>
      </c>
      <c r="C11" s="10" t="s">
        <v>7</v>
      </c>
      <c r="D11" s="11" t="s">
        <v>8</v>
      </c>
      <c r="E11" s="14">
        <v>-13551414.41</v>
      </c>
    </row>
    <row r="12" spans="2:5" ht="29.25" hidden="1" customHeight="1" outlineLevel="2" thickBot="1">
      <c r="B12" s="2" t="s">
        <v>98</v>
      </c>
      <c r="C12" s="2" t="s">
        <v>5</v>
      </c>
      <c r="D12" s="7" t="s">
        <v>6</v>
      </c>
      <c r="E12" s="16">
        <v>1812856</v>
      </c>
    </row>
    <row r="13" spans="2:5" ht="29.25" hidden="1" customHeight="1" outlineLevel="2" thickBot="1">
      <c r="B13" s="2" t="s">
        <v>98</v>
      </c>
      <c r="C13" s="2" t="s">
        <v>142</v>
      </c>
      <c r="D13" s="7" t="s">
        <v>143</v>
      </c>
      <c r="E13" s="16">
        <v>9400000</v>
      </c>
    </row>
    <row r="14" spans="2:5" ht="29.25" hidden="1" customHeight="1" outlineLevel="2" thickBot="1">
      <c r="B14" s="2" t="s">
        <v>98</v>
      </c>
      <c r="C14" s="2" t="s">
        <v>11</v>
      </c>
      <c r="D14" s="7" t="s">
        <v>12</v>
      </c>
      <c r="E14" s="16">
        <v>-26957054.41</v>
      </c>
    </row>
    <row r="15" spans="2:5" ht="29.25" hidden="1" customHeight="1" outlineLevel="2" thickBot="1">
      <c r="B15" s="2" t="s">
        <v>98</v>
      </c>
      <c r="C15" s="2" t="s">
        <v>101</v>
      </c>
      <c r="D15" s="7" t="s">
        <v>102</v>
      </c>
      <c r="E15" s="16">
        <v>2192784</v>
      </c>
    </row>
    <row r="16" spans="2:5" ht="29.25" hidden="1" customHeight="1" outlineLevel="2" thickBot="1">
      <c r="B16" s="12" t="s">
        <v>98</v>
      </c>
      <c r="C16" s="12" t="s">
        <v>29</v>
      </c>
      <c r="D16" s="13" t="s">
        <v>30</v>
      </c>
      <c r="E16" s="15">
        <v>15052539</v>
      </c>
    </row>
    <row r="17" spans="2:5" ht="29.25" hidden="1" customHeight="1" outlineLevel="2" thickBot="1">
      <c r="B17" s="10" t="s">
        <v>98</v>
      </c>
      <c r="C17" s="10" t="s">
        <v>31</v>
      </c>
      <c r="D17" s="11" t="s">
        <v>32</v>
      </c>
      <c r="E17" s="14">
        <v>-3700000</v>
      </c>
    </row>
    <row r="18" spans="2:5" ht="29.25" hidden="1" customHeight="1" outlineLevel="2" thickBot="1">
      <c r="B18" s="2" t="s">
        <v>98</v>
      </c>
      <c r="C18" s="2" t="s">
        <v>161</v>
      </c>
      <c r="D18" s="7" t="s">
        <v>164</v>
      </c>
      <c r="E18" s="16">
        <v>-340000</v>
      </c>
    </row>
    <row r="19" spans="2:5" ht="29.25" hidden="1" customHeight="1" outlineLevel="2" thickBot="1">
      <c r="B19" s="2" t="s">
        <v>98</v>
      </c>
      <c r="C19" s="2" t="s">
        <v>33</v>
      </c>
      <c r="D19" s="7" t="s">
        <v>34</v>
      </c>
      <c r="E19" s="16">
        <v>-1360000</v>
      </c>
    </row>
    <row r="20" spans="2:5" ht="29.25" hidden="1" customHeight="1" outlineLevel="2" thickBot="1">
      <c r="B20" s="2" t="s">
        <v>98</v>
      </c>
      <c r="C20" s="2" t="s">
        <v>144</v>
      </c>
      <c r="D20" s="7" t="s">
        <v>145</v>
      </c>
      <c r="E20" s="16">
        <v>-2000000</v>
      </c>
    </row>
    <row r="21" spans="2:5" ht="29.25" hidden="1" customHeight="1" outlineLevel="2" thickBot="1">
      <c r="B21" s="10" t="s">
        <v>98</v>
      </c>
      <c r="C21" s="10" t="s">
        <v>37</v>
      </c>
      <c r="D21" s="11" t="s">
        <v>38</v>
      </c>
      <c r="E21" s="14">
        <v>4500000</v>
      </c>
    </row>
    <row r="22" spans="2:5" ht="29.25" hidden="1" customHeight="1" outlineLevel="2" thickBot="1">
      <c r="B22" s="2" t="s">
        <v>98</v>
      </c>
      <c r="C22" s="2" t="s">
        <v>35</v>
      </c>
      <c r="D22" s="7" t="s">
        <v>36</v>
      </c>
      <c r="E22" s="16">
        <v>-2700000</v>
      </c>
    </row>
    <row r="23" spans="2:5" ht="29.25" hidden="1" customHeight="1" outlineLevel="2" thickBot="1">
      <c r="B23" s="2" t="s">
        <v>98</v>
      </c>
      <c r="C23" s="2" t="s">
        <v>89</v>
      </c>
      <c r="D23" s="7" t="s">
        <v>90</v>
      </c>
      <c r="E23" s="16">
        <v>4000000</v>
      </c>
    </row>
    <row r="24" spans="2:5" ht="29.25" hidden="1" customHeight="1" outlineLevel="2" thickBot="1">
      <c r="B24" s="2" t="s">
        <v>98</v>
      </c>
      <c r="C24" s="2" t="s">
        <v>39</v>
      </c>
      <c r="D24" s="7" t="s">
        <v>40</v>
      </c>
      <c r="E24" s="16">
        <v>3200000</v>
      </c>
    </row>
    <row r="25" spans="2:5" ht="29.25" hidden="1" customHeight="1" outlineLevel="2" thickBot="1">
      <c r="B25" s="10" t="s">
        <v>98</v>
      </c>
      <c r="C25" s="10" t="s">
        <v>43</v>
      </c>
      <c r="D25" s="11" t="s">
        <v>44</v>
      </c>
      <c r="E25" s="14">
        <v>2106500</v>
      </c>
    </row>
    <row r="26" spans="2:5" ht="29.25" hidden="1" customHeight="1" outlineLevel="2" thickBot="1">
      <c r="B26" s="2" t="s">
        <v>98</v>
      </c>
      <c r="C26" s="2" t="s">
        <v>146</v>
      </c>
      <c r="D26" s="7" t="s">
        <v>147</v>
      </c>
      <c r="E26" s="16">
        <v>106500</v>
      </c>
    </row>
    <row r="27" spans="2:5" ht="29.25" hidden="1" customHeight="1" outlineLevel="2" thickBot="1">
      <c r="B27" s="2" t="s">
        <v>98</v>
      </c>
      <c r="C27" s="2" t="s">
        <v>41</v>
      </c>
      <c r="D27" s="7" t="s">
        <v>42</v>
      </c>
      <c r="E27" s="16">
        <v>2000000</v>
      </c>
    </row>
    <row r="28" spans="2:5" ht="29.25" hidden="1" customHeight="1" outlineLevel="2" thickBot="1">
      <c r="B28" s="10" t="s">
        <v>98</v>
      </c>
      <c r="C28" s="10" t="s">
        <v>47</v>
      </c>
      <c r="D28" s="11" t="s">
        <v>48</v>
      </c>
      <c r="E28" s="14">
        <v>8030000</v>
      </c>
    </row>
    <row r="29" spans="2:5" ht="29.25" hidden="1" customHeight="1" outlineLevel="2" thickBot="1">
      <c r="B29" s="2" t="s">
        <v>98</v>
      </c>
      <c r="C29" s="2" t="s">
        <v>45</v>
      </c>
      <c r="D29" s="7" t="s">
        <v>46</v>
      </c>
      <c r="E29" s="16">
        <v>7830000</v>
      </c>
    </row>
    <row r="30" spans="2:5" ht="29.25" hidden="1" customHeight="1" outlineLevel="2" thickBot="1">
      <c r="B30" s="2" t="s">
        <v>98</v>
      </c>
      <c r="C30" s="2" t="s">
        <v>169</v>
      </c>
      <c r="D30" s="7" t="s">
        <v>170</v>
      </c>
      <c r="E30" s="16">
        <v>200000</v>
      </c>
    </row>
    <row r="31" spans="2:5" ht="29.25" hidden="1" customHeight="1" outlineLevel="2" thickBot="1">
      <c r="B31" s="10" t="s">
        <v>98</v>
      </c>
      <c r="C31" s="10" t="s">
        <v>49</v>
      </c>
      <c r="D31" s="11" t="s">
        <v>50</v>
      </c>
      <c r="E31" s="14">
        <v>4116039</v>
      </c>
    </row>
    <row r="32" spans="2:5" ht="29.25" hidden="1" customHeight="1" outlineLevel="2" thickBot="1">
      <c r="B32" s="2" t="s">
        <v>98</v>
      </c>
      <c r="C32" s="2" t="s">
        <v>111</v>
      </c>
      <c r="D32" s="7" t="s">
        <v>112</v>
      </c>
      <c r="E32" s="16">
        <v>-933961</v>
      </c>
    </row>
    <row r="33" spans="2:5" ht="29.25" hidden="1" customHeight="1" outlineLevel="2" thickBot="1">
      <c r="B33" s="2" t="s">
        <v>98</v>
      </c>
      <c r="C33" s="2" t="s">
        <v>148</v>
      </c>
      <c r="D33" s="7" t="s">
        <v>150</v>
      </c>
      <c r="E33" s="16">
        <v>-100000</v>
      </c>
    </row>
    <row r="34" spans="2:5" ht="29.25" hidden="1" customHeight="1" outlineLevel="2" thickBot="1">
      <c r="B34" s="2" t="s">
        <v>98</v>
      </c>
      <c r="C34" s="2" t="s">
        <v>149</v>
      </c>
      <c r="D34" s="7" t="s">
        <v>151</v>
      </c>
      <c r="E34" s="16">
        <v>50000</v>
      </c>
    </row>
    <row r="35" spans="2:5" ht="29.25" hidden="1" customHeight="1" outlineLevel="2" thickBot="1">
      <c r="B35" s="2" t="s">
        <v>98</v>
      </c>
      <c r="C35" s="2" t="s">
        <v>51</v>
      </c>
      <c r="D35" s="7" t="s">
        <v>52</v>
      </c>
      <c r="E35" s="16">
        <v>5100000</v>
      </c>
    </row>
    <row r="36" spans="2:5" ht="29.25" hidden="1" customHeight="1" outlineLevel="2" thickBot="1">
      <c r="B36" s="12" t="s">
        <v>98</v>
      </c>
      <c r="C36" s="12" t="s">
        <v>57</v>
      </c>
      <c r="D36" s="13" t="s">
        <v>58</v>
      </c>
      <c r="E36" s="15">
        <v>-222539</v>
      </c>
    </row>
    <row r="37" spans="2:5" ht="29.25" hidden="1" customHeight="1" outlineLevel="2" thickBot="1">
      <c r="B37" s="10" t="s">
        <v>98</v>
      </c>
      <c r="C37" s="10" t="s">
        <v>55</v>
      </c>
      <c r="D37" s="11" t="s">
        <v>56</v>
      </c>
      <c r="E37" s="14">
        <v>-594000</v>
      </c>
    </row>
    <row r="38" spans="2:5" ht="29.25" hidden="1" customHeight="1" outlineLevel="2" thickBot="1">
      <c r="B38" s="2" t="s">
        <v>98</v>
      </c>
      <c r="C38" s="2" t="s">
        <v>53</v>
      </c>
      <c r="D38" s="7" t="s">
        <v>54</v>
      </c>
      <c r="E38" s="16">
        <v>-400000</v>
      </c>
    </row>
    <row r="39" spans="2:5" ht="29.25" hidden="1" customHeight="1" outlineLevel="2" thickBot="1">
      <c r="B39" s="2" t="s">
        <v>98</v>
      </c>
      <c r="C39" s="2" t="s">
        <v>61</v>
      </c>
      <c r="D39" s="7" t="s">
        <v>62</v>
      </c>
      <c r="E39" s="16">
        <v>-94000</v>
      </c>
    </row>
    <row r="40" spans="2:5" ht="29.25" hidden="1" customHeight="1" outlineLevel="2" thickBot="1">
      <c r="B40" s="2" t="s">
        <v>98</v>
      </c>
      <c r="C40" s="2" t="s">
        <v>63</v>
      </c>
      <c r="D40" s="7" t="s">
        <v>64</v>
      </c>
      <c r="E40" s="16">
        <v>-100000</v>
      </c>
    </row>
    <row r="41" spans="2:5" ht="29.25" hidden="1" customHeight="1" outlineLevel="2" thickBot="1">
      <c r="B41" s="10" t="s">
        <v>98</v>
      </c>
      <c r="C41" s="10" t="s">
        <v>110</v>
      </c>
      <c r="D41" s="11" t="s">
        <v>165</v>
      </c>
      <c r="E41" s="14">
        <v>850000</v>
      </c>
    </row>
    <row r="42" spans="2:5" ht="29.25" hidden="1" customHeight="1" outlineLevel="2" thickBot="1">
      <c r="B42" s="2" t="s">
        <v>98</v>
      </c>
      <c r="C42" s="2" t="s">
        <v>172</v>
      </c>
      <c r="D42" s="7" t="s">
        <v>171</v>
      </c>
      <c r="E42" s="16">
        <v>850000</v>
      </c>
    </row>
    <row r="43" spans="2:5" ht="29.25" hidden="1" customHeight="1" outlineLevel="2" thickBot="1">
      <c r="B43" s="10" t="s">
        <v>98</v>
      </c>
      <c r="C43" s="10" t="s">
        <v>59</v>
      </c>
      <c r="D43" s="11" t="s">
        <v>60</v>
      </c>
      <c r="E43" s="14">
        <v>-350000</v>
      </c>
    </row>
    <row r="44" spans="2:5" ht="29.25" hidden="1" customHeight="1" outlineLevel="2" thickBot="1">
      <c r="B44" s="2" t="s">
        <v>98</v>
      </c>
      <c r="C44" s="2" t="s">
        <v>65</v>
      </c>
      <c r="D44" s="7" t="s">
        <v>66</v>
      </c>
      <c r="E44" s="16">
        <v>-300000</v>
      </c>
    </row>
    <row r="45" spans="2:5" ht="29.25" hidden="1" customHeight="1" outlineLevel="2" thickBot="1">
      <c r="B45" s="2" t="s">
        <v>98</v>
      </c>
      <c r="C45" s="2" t="s">
        <v>173</v>
      </c>
      <c r="D45" s="7" t="s">
        <v>174</v>
      </c>
      <c r="E45" s="16">
        <v>-50000</v>
      </c>
    </row>
    <row r="46" spans="2:5" ht="29.25" hidden="1" customHeight="1" outlineLevel="2" thickBot="1">
      <c r="B46" s="10" t="s">
        <v>98</v>
      </c>
      <c r="C46" s="10" t="s">
        <v>67</v>
      </c>
      <c r="D46" s="11" t="s">
        <v>68</v>
      </c>
      <c r="E46" s="14">
        <v>-175000</v>
      </c>
    </row>
    <row r="47" spans="2:5" ht="29.25" hidden="1" customHeight="1" outlineLevel="2" thickBot="1">
      <c r="B47" s="2" t="s">
        <v>98</v>
      </c>
      <c r="C47" s="2" t="s">
        <v>175</v>
      </c>
      <c r="D47" s="7" t="s">
        <v>176</v>
      </c>
      <c r="E47" s="16">
        <v>-400000</v>
      </c>
    </row>
    <row r="48" spans="2:5" ht="29.25" hidden="1" customHeight="1" outlineLevel="2" thickBot="1">
      <c r="B48" s="2" t="s">
        <v>98</v>
      </c>
      <c r="C48" s="2" t="s">
        <v>154</v>
      </c>
      <c r="D48" s="7" t="s">
        <v>155</v>
      </c>
      <c r="E48" s="16">
        <v>225000</v>
      </c>
    </row>
    <row r="49" spans="2:5" ht="29.25" hidden="1" customHeight="1" outlineLevel="2" thickBot="1">
      <c r="B49" s="10" t="s">
        <v>98</v>
      </c>
      <c r="C49" s="10" t="s">
        <v>71</v>
      </c>
      <c r="D49" s="11" t="s">
        <v>72</v>
      </c>
      <c r="E49" s="14">
        <v>46461</v>
      </c>
    </row>
    <row r="50" spans="2:5" ht="29.25" hidden="1" customHeight="1" outlineLevel="2" thickBot="1">
      <c r="B50" s="2" t="s">
        <v>98</v>
      </c>
      <c r="C50" s="2" t="s">
        <v>156</v>
      </c>
      <c r="D50" s="7" t="s">
        <v>157</v>
      </c>
      <c r="E50" s="16">
        <v>-19222</v>
      </c>
    </row>
    <row r="51" spans="2:5" ht="29.25" hidden="1" customHeight="1" outlineLevel="2" thickBot="1">
      <c r="B51" s="2" t="s">
        <v>98</v>
      </c>
      <c r="C51" s="2" t="s">
        <v>113</v>
      </c>
      <c r="D51" s="7" t="s">
        <v>114</v>
      </c>
      <c r="E51" s="16">
        <v>821700</v>
      </c>
    </row>
    <row r="52" spans="2:5" ht="29.25" hidden="1" customHeight="1" outlineLevel="2" thickBot="1">
      <c r="B52" s="2" t="s">
        <v>98</v>
      </c>
      <c r="C52" s="2" t="s">
        <v>69</v>
      </c>
      <c r="D52" s="7" t="s">
        <v>70</v>
      </c>
      <c r="E52" s="16">
        <v>-1445817</v>
      </c>
    </row>
    <row r="53" spans="2:5" ht="29.25" hidden="1" customHeight="1" outlineLevel="2" thickBot="1">
      <c r="B53" s="2" t="s">
        <v>98</v>
      </c>
      <c r="C53" s="2" t="s">
        <v>73</v>
      </c>
      <c r="D53" s="7" t="s">
        <v>74</v>
      </c>
      <c r="E53" s="16">
        <v>39800</v>
      </c>
    </row>
    <row r="54" spans="2:5" ht="29.25" hidden="1" customHeight="1" outlineLevel="2" thickBot="1">
      <c r="B54" s="2" t="s">
        <v>98</v>
      </c>
      <c r="C54" s="2" t="s">
        <v>75</v>
      </c>
      <c r="D54" s="7" t="s">
        <v>76</v>
      </c>
      <c r="E54" s="16">
        <v>-350000</v>
      </c>
    </row>
    <row r="55" spans="2:5" ht="29.25" hidden="1" customHeight="1" outlineLevel="2" thickBot="1">
      <c r="B55" s="2" t="s">
        <v>98</v>
      </c>
      <c r="C55" s="2" t="s">
        <v>77</v>
      </c>
      <c r="D55" s="7" t="s">
        <v>78</v>
      </c>
      <c r="E55" s="16">
        <v>500000</v>
      </c>
    </row>
    <row r="56" spans="2:5" ht="29.25" hidden="1" customHeight="1" outlineLevel="2" thickBot="1">
      <c r="B56" s="2" t="s">
        <v>98</v>
      </c>
      <c r="C56" s="2" t="s">
        <v>91</v>
      </c>
      <c r="D56" s="7" t="s">
        <v>92</v>
      </c>
      <c r="E56" s="16">
        <v>500000</v>
      </c>
    </row>
    <row r="57" spans="2:5" ht="29.25" hidden="1" customHeight="1" outlineLevel="2" thickBot="1">
      <c r="B57" s="10" t="s">
        <v>98</v>
      </c>
      <c r="C57" s="12" t="s">
        <v>81</v>
      </c>
      <c r="D57" s="13" t="s">
        <v>82</v>
      </c>
      <c r="E57" s="15">
        <v>7396905</v>
      </c>
    </row>
    <row r="58" spans="2:5" ht="29.25" hidden="1" customHeight="1" outlineLevel="2" thickBot="1">
      <c r="B58" s="10" t="s">
        <v>98</v>
      </c>
      <c r="C58" s="10" t="s">
        <v>79</v>
      </c>
      <c r="D58" s="11" t="s">
        <v>80</v>
      </c>
      <c r="E58" s="14">
        <v>7396905</v>
      </c>
    </row>
    <row r="59" spans="2:5" ht="29.25" hidden="1" customHeight="1" outlineLevel="2" thickBot="1">
      <c r="B59" s="2" t="s">
        <v>98</v>
      </c>
      <c r="C59" s="2" t="s">
        <v>83</v>
      </c>
      <c r="D59" s="7" t="s">
        <v>84</v>
      </c>
      <c r="E59" s="16">
        <v>12146905</v>
      </c>
    </row>
    <row r="60" spans="2:5" ht="29.25" hidden="1" customHeight="1" outlineLevel="2" thickBot="1">
      <c r="B60" s="2" t="s">
        <v>98</v>
      </c>
      <c r="C60" s="2" t="s">
        <v>85</v>
      </c>
      <c r="D60" s="7" t="s">
        <v>86</v>
      </c>
      <c r="E60" s="16">
        <v>-4500000</v>
      </c>
    </row>
    <row r="61" spans="2:5" ht="29.25" hidden="1" customHeight="1" outlineLevel="2" thickBot="1">
      <c r="B61" s="2" t="s">
        <v>98</v>
      </c>
      <c r="C61" s="2" t="s">
        <v>87</v>
      </c>
      <c r="D61" s="7" t="s">
        <v>88</v>
      </c>
      <c r="E61" s="16">
        <v>-250000</v>
      </c>
    </row>
    <row r="62" spans="2:5" ht="29.25" customHeight="1" outlineLevel="1" collapsed="1" thickBot="1">
      <c r="B62" s="21" t="s">
        <v>98</v>
      </c>
      <c r="C62" s="22"/>
      <c r="D62" s="23"/>
      <c r="E62" s="14">
        <f>E7+E16+E36+E57</f>
        <v>22090872.59</v>
      </c>
    </row>
    <row r="63" spans="2:5" ht="29.25" hidden="1" customHeight="1" outlineLevel="2" thickBot="1">
      <c r="B63" s="12" t="s">
        <v>93</v>
      </c>
      <c r="C63" s="12" t="s">
        <v>3</v>
      </c>
      <c r="D63" s="13" t="s">
        <v>4</v>
      </c>
      <c r="E63" s="15">
        <v>-1601304.5</v>
      </c>
    </row>
    <row r="64" spans="2:5" ht="29.25" hidden="1" customHeight="1" outlineLevel="2" thickBot="1">
      <c r="B64" s="10" t="s">
        <v>93</v>
      </c>
      <c r="C64" s="10" t="s">
        <v>7</v>
      </c>
      <c r="D64" s="11" t="s">
        <v>8</v>
      </c>
      <c r="E64" s="14">
        <v>-1601304.5</v>
      </c>
    </row>
    <row r="65" spans="2:5" ht="29.25" hidden="1" customHeight="1" outlineLevel="2" thickBot="1">
      <c r="B65" s="2" t="s">
        <v>93</v>
      </c>
      <c r="C65" s="2" t="s">
        <v>11</v>
      </c>
      <c r="D65" s="7" t="s">
        <v>12</v>
      </c>
      <c r="E65" s="16">
        <v>-1681304.5</v>
      </c>
    </row>
    <row r="66" spans="2:5" ht="29.25" hidden="1" customHeight="1" outlineLevel="2" thickBot="1">
      <c r="B66" s="2" t="s">
        <v>93</v>
      </c>
      <c r="C66" s="2" t="s">
        <v>101</v>
      </c>
      <c r="D66" s="7" t="s">
        <v>102</v>
      </c>
      <c r="E66" s="16">
        <v>80000</v>
      </c>
    </row>
    <row r="67" spans="2:5" ht="29.25" customHeight="1" outlineLevel="1" collapsed="1" thickBot="1">
      <c r="B67" s="21" t="s">
        <v>93</v>
      </c>
      <c r="C67" s="22"/>
      <c r="D67" s="23"/>
      <c r="E67" s="14">
        <f>E63</f>
        <v>-1601304.5</v>
      </c>
    </row>
    <row r="68" spans="2:5" ht="29.25" customHeight="1" thickBot="1">
      <c r="B68" s="24" t="s">
        <v>97</v>
      </c>
      <c r="C68" s="25"/>
      <c r="D68" s="26"/>
      <c r="E68" s="15">
        <f>E62+E67</f>
        <v>20489568.09</v>
      </c>
    </row>
  </sheetData>
  <mergeCells count="7">
    <mergeCell ref="B62:D62"/>
    <mergeCell ref="B67:D67"/>
    <mergeCell ref="B68:D68"/>
    <mergeCell ref="B6:D6"/>
    <mergeCell ref="B2:E2"/>
    <mergeCell ref="B3:E3"/>
    <mergeCell ref="B4:E4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46"/>
  <sheetViews>
    <sheetView topLeftCell="A4" workbookViewId="0">
      <selection activeCell="E147" sqref="E147"/>
    </sheetView>
  </sheetViews>
  <sheetFormatPr baseColWidth="10" defaultRowHeight="15" outlineLevelRow="2"/>
  <cols>
    <col min="1" max="1" width="11.42578125" style="1"/>
    <col min="2" max="2" width="40.28515625" style="4" customWidth="1"/>
    <col min="3" max="3" width="11.42578125" style="4"/>
    <col min="4" max="4" width="49.28515625" style="4" customWidth="1"/>
    <col min="5" max="5" width="14.7109375" style="4" customWidth="1"/>
    <col min="6" max="16384" width="11.42578125" style="1"/>
  </cols>
  <sheetData>
    <row r="1" spans="2:5">
      <c r="E1" s="5"/>
    </row>
    <row r="2" spans="2:5" ht="22.5" customHeight="1">
      <c r="B2" s="29" t="s">
        <v>0</v>
      </c>
      <c r="C2" s="29"/>
      <c r="D2" s="29"/>
      <c r="E2" s="29"/>
    </row>
    <row r="3" spans="2:5" ht="22.5" customHeight="1">
      <c r="B3" s="29" t="s">
        <v>136</v>
      </c>
      <c r="C3" s="29"/>
      <c r="D3" s="29"/>
      <c r="E3" s="29"/>
    </row>
    <row r="4" spans="2:5" ht="36" customHeight="1">
      <c r="B4" s="30" t="s">
        <v>166</v>
      </c>
      <c r="C4" s="30"/>
      <c r="D4" s="30"/>
      <c r="E4" s="30"/>
    </row>
    <row r="5" spans="2:5" ht="15.75" thickBot="1"/>
    <row r="6" spans="2:5" ht="29.25" thickBot="1">
      <c r="B6" s="34" t="s">
        <v>95</v>
      </c>
      <c r="C6" s="25"/>
      <c r="D6" s="26"/>
      <c r="E6" s="9" t="s">
        <v>96</v>
      </c>
    </row>
    <row r="7" spans="2:5" ht="29.25" hidden="1" customHeight="1" outlineLevel="2" thickBot="1">
      <c r="B7" s="13" t="s">
        <v>130</v>
      </c>
      <c r="C7" s="13" t="s">
        <v>3</v>
      </c>
      <c r="D7" s="13" t="s">
        <v>4</v>
      </c>
      <c r="E7" s="15">
        <v>-10144791.92</v>
      </c>
    </row>
    <row r="8" spans="2:5" ht="29.25" hidden="1" customHeight="1" outlineLevel="2" thickBot="1">
      <c r="B8" s="11" t="s">
        <v>130</v>
      </c>
      <c r="C8" s="11" t="s">
        <v>1</v>
      </c>
      <c r="D8" s="11" t="s">
        <v>2</v>
      </c>
      <c r="E8" s="14">
        <v>-7750728</v>
      </c>
    </row>
    <row r="9" spans="2:5" ht="29.25" hidden="1" customHeight="1" outlineLevel="2" thickBot="1">
      <c r="B9" s="7" t="s">
        <v>121</v>
      </c>
      <c r="C9" s="7" t="s">
        <v>140</v>
      </c>
      <c r="D9" s="7" t="s">
        <v>141</v>
      </c>
      <c r="E9" s="16">
        <v>-7750728</v>
      </c>
    </row>
    <row r="10" spans="2:5" ht="29.25" hidden="1" customHeight="1" outlineLevel="2" thickBot="1">
      <c r="B10" s="11" t="s">
        <v>130</v>
      </c>
      <c r="C10" s="11" t="s">
        <v>7</v>
      </c>
      <c r="D10" s="11" t="s">
        <v>8</v>
      </c>
      <c r="E10" s="14">
        <v>-2394063.92</v>
      </c>
    </row>
    <row r="11" spans="2:5" ht="29.25" hidden="1" customHeight="1" outlineLevel="2" thickBot="1">
      <c r="B11" s="7" t="s">
        <v>121</v>
      </c>
      <c r="C11" s="7" t="s">
        <v>11</v>
      </c>
      <c r="D11" s="7" t="s">
        <v>12</v>
      </c>
      <c r="E11" s="16">
        <v>-2394063.92</v>
      </c>
    </row>
    <row r="12" spans="2:5" ht="29.25" hidden="1" customHeight="1" outlineLevel="2" thickBot="1">
      <c r="B12" s="13" t="s">
        <v>130</v>
      </c>
      <c r="C12" s="13" t="s">
        <v>180</v>
      </c>
      <c r="D12" s="13" t="s">
        <v>177</v>
      </c>
      <c r="E12" s="15">
        <v>1500000</v>
      </c>
    </row>
    <row r="13" spans="2:5" ht="29.25" hidden="1" customHeight="1" outlineLevel="2" thickBot="1">
      <c r="B13" s="11" t="s">
        <v>130</v>
      </c>
      <c r="C13" s="11" t="s">
        <v>181</v>
      </c>
      <c r="D13" s="11" t="s">
        <v>178</v>
      </c>
      <c r="E13" s="14">
        <v>1500000</v>
      </c>
    </row>
    <row r="14" spans="2:5" ht="29.25" hidden="1" customHeight="1" outlineLevel="2" thickBot="1">
      <c r="B14" s="7" t="s">
        <v>121</v>
      </c>
      <c r="C14" s="7" t="s">
        <v>182</v>
      </c>
      <c r="D14" s="7" t="s">
        <v>179</v>
      </c>
      <c r="E14" s="16">
        <v>1500000</v>
      </c>
    </row>
    <row r="15" spans="2:5" ht="29.25" customHeight="1" outlineLevel="1" collapsed="1" thickBot="1">
      <c r="B15" s="21" t="s">
        <v>99</v>
      </c>
      <c r="C15" s="22"/>
      <c r="D15" s="23"/>
      <c r="E15" s="14">
        <f>+E7+E12</f>
        <v>-8644791.9199999999</v>
      </c>
    </row>
    <row r="16" spans="2:5" ht="29.25" hidden="1" customHeight="1" outlineLevel="2" thickBot="1">
      <c r="B16" s="13" t="s">
        <v>108</v>
      </c>
      <c r="C16" s="13" t="s">
        <v>3</v>
      </c>
      <c r="D16" s="13" t="s">
        <v>4</v>
      </c>
      <c r="E16" s="15">
        <v>-422577.25</v>
      </c>
    </row>
    <row r="17" spans="2:5" ht="29.25" hidden="1" customHeight="1" outlineLevel="2" thickBot="1">
      <c r="B17" s="11" t="s">
        <v>108</v>
      </c>
      <c r="C17" s="11" t="s">
        <v>7</v>
      </c>
      <c r="D17" s="11" t="s">
        <v>8</v>
      </c>
      <c r="E17" s="15">
        <v>-422577.25</v>
      </c>
    </row>
    <row r="18" spans="2:5" ht="29.25" hidden="1" customHeight="1" outlineLevel="2" thickBot="1">
      <c r="B18" s="7" t="s">
        <v>126</v>
      </c>
      <c r="C18" s="7" t="s">
        <v>11</v>
      </c>
      <c r="D18" s="7" t="s">
        <v>12</v>
      </c>
      <c r="E18" s="19">
        <v>-482577.25</v>
      </c>
    </row>
    <row r="19" spans="2:5" ht="29.25" hidden="1" customHeight="1" outlineLevel="2" thickBot="1">
      <c r="B19" s="7" t="s">
        <v>126</v>
      </c>
      <c r="C19" s="7" t="s">
        <v>101</v>
      </c>
      <c r="D19" s="7" t="s">
        <v>102</v>
      </c>
      <c r="E19" s="16">
        <v>60000</v>
      </c>
    </row>
    <row r="20" spans="2:5" ht="29.25" hidden="1" customHeight="1" outlineLevel="2" thickBot="1">
      <c r="B20" s="13" t="s">
        <v>108</v>
      </c>
      <c r="C20" s="13" t="s">
        <v>29</v>
      </c>
      <c r="D20" s="13" t="s">
        <v>30</v>
      </c>
      <c r="E20" s="15">
        <v>-3000000</v>
      </c>
    </row>
    <row r="21" spans="2:5" ht="29.25" hidden="1" customHeight="1" outlineLevel="2" thickBot="1">
      <c r="B21" s="13" t="s">
        <v>108</v>
      </c>
      <c r="C21" s="11" t="s">
        <v>31</v>
      </c>
      <c r="D21" s="11" t="s">
        <v>32</v>
      </c>
      <c r="E21" s="14">
        <v>-3000000</v>
      </c>
    </row>
    <row r="22" spans="2:5" ht="29.25" hidden="1" customHeight="1" outlineLevel="2" thickBot="1">
      <c r="B22" s="7" t="s">
        <v>126</v>
      </c>
      <c r="C22" s="20" t="s">
        <v>183</v>
      </c>
      <c r="D22" s="20" t="s">
        <v>184</v>
      </c>
      <c r="E22" s="19">
        <v>-3000000</v>
      </c>
    </row>
    <row r="23" spans="2:5" ht="29.25" hidden="1" customHeight="1" outlineLevel="2" thickBot="1">
      <c r="B23" s="13" t="s">
        <v>108</v>
      </c>
      <c r="C23" s="13" t="s">
        <v>81</v>
      </c>
      <c r="D23" s="13" t="s">
        <v>82</v>
      </c>
      <c r="E23" s="15">
        <v>3000000</v>
      </c>
    </row>
    <row r="24" spans="2:5" ht="29.25" hidden="1" customHeight="1" outlineLevel="2" thickBot="1">
      <c r="B24" s="13" t="s">
        <v>108</v>
      </c>
      <c r="C24" s="11" t="s">
        <v>79</v>
      </c>
      <c r="D24" s="11" t="s">
        <v>80</v>
      </c>
      <c r="E24" s="14">
        <v>3000000</v>
      </c>
    </row>
    <row r="25" spans="2:5" ht="29.25" hidden="1" customHeight="1" outlineLevel="2" thickBot="1">
      <c r="B25" s="7" t="s">
        <v>126</v>
      </c>
      <c r="C25" s="7" t="s">
        <v>185</v>
      </c>
      <c r="D25" s="7" t="s">
        <v>186</v>
      </c>
      <c r="E25" s="16">
        <v>3000000</v>
      </c>
    </row>
    <row r="26" spans="2:5" ht="29.25" customHeight="1" outlineLevel="1" collapsed="1" thickBot="1">
      <c r="B26" s="21" t="s">
        <v>122</v>
      </c>
      <c r="C26" s="22"/>
      <c r="D26" s="23"/>
      <c r="E26" s="14">
        <f>+E16+E20+E23</f>
        <v>-422577.25</v>
      </c>
    </row>
    <row r="27" spans="2:5" ht="29.25" hidden="1" customHeight="1" outlineLevel="2" thickBot="1">
      <c r="B27" s="13" t="s">
        <v>100</v>
      </c>
      <c r="C27" s="13" t="s">
        <v>3</v>
      </c>
      <c r="D27" s="13" t="s">
        <v>4</v>
      </c>
      <c r="E27" s="15">
        <v>-2804812.24</v>
      </c>
    </row>
    <row r="28" spans="2:5" ht="29.25" hidden="1" customHeight="1" outlineLevel="2" thickBot="1">
      <c r="B28" s="11" t="s">
        <v>100</v>
      </c>
      <c r="C28" s="11" t="s">
        <v>7</v>
      </c>
      <c r="D28" s="11" t="s">
        <v>8</v>
      </c>
      <c r="E28" s="14">
        <v>-2804812.24</v>
      </c>
    </row>
    <row r="29" spans="2:5" ht="29.25" hidden="1" customHeight="1" outlineLevel="2" thickBot="1">
      <c r="B29" s="7" t="s">
        <v>127</v>
      </c>
      <c r="C29" s="7" t="s">
        <v>11</v>
      </c>
      <c r="D29" s="7" t="s">
        <v>12</v>
      </c>
      <c r="E29" s="16">
        <v>-2804812</v>
      </c>
    </row>
    <row r="30" spans="2:5" ht="29.25" customHeight="1" outlineLevel="1" collapsed="1" thickBot="1">
      <c r="B30" s="21" t="s">
        <v>100</v>
      </c>
      <c r="C30" s="22"/>
      <c r="D30" s="23"/>
      <c r="E30" s="14">
        <f>E27</f>
        <v>-2804812.24</v>
      </c>
    </row>
    <row r="31" spans="2:5" ht="29.25" hidden="1" customHeight="1" outlineLevel="2" thickBot="1">
      <c r="B31" s="13" t="s">
        <v>105</v>
      </c>
      <c r="C31" s="13" t="s">
        <v>3</v>
      </c>
      <c r="D31" s="13" t="s">
        <v>4</v>
      </c>
      <c r="E31" s="15">
        <v>-883460</v>
      </c>
    </row>
    <row r="32" spans="2:5" ht="29.25" hidden="1" customHeight="1" outlineLevel="2" thickBot="1">
      <c r="B32" s="11" t="s">
        <v>105</v>
      </c>
      <c r="C32" s="11" t="s">
        <v>7</v>
      </c>
      <c r="D32" s="11" t="s">
        <v>8</v>
      </c>
      <c r="E32" s="14">
        <v>-883460</v>
      </c>
    </row>
    <row r="33" spans="2:5" ht="29.25" hidden="1" customHeight="1" outlineLevel="2" thickBot="1">
      <c r="B33" s="7" t="s">
        <v>128</v>
      </c>
      <c r="C33" s="7" t="s">
        <v>11</v>
      </c>
      <c r="D33" s="7" t="s">
        <v>12</v>
      </c>
      <c r="E33" s="16">
        <v>-883460</v>
      </c>
    </row>
    <row r="34" spans="2:5" ht="29.25" hidden="1" customHeight="1" outlineLevel="2" thickBot="1">
      <c r="B34" s="11" t="s">
        <v>105</v>
      </c>
      <c r="C34" s="11" t="s">
        <v>57</v>
      </c>
      <c r="D34" s="11" t="s">
        <v>58</v>
      </c>
      <c r="E34" s="14">
        <v>0</v>
      </c>
    </row>
    <row r="35" spans="2:5" ht="29.25" hidden="1" customHeight="1" outlineLevel="2" thickBot="1">
      <c r="B35" s="11" t="s">
        <v>105</v>
      </c>
      <c r="C35" s="11" t="s">
        <v>55</v>
      </c>
      <c r="D35" s="11" t="s">
        <v>56</v>
      </c>
      <c r="E35" s="14">
        <v>-200000</v>
      </c>
    </row>
    <row r="36" spans="2:5" ht="29.25" hidden="1" customHeight="1" outlineLevel="2" thickBot="1">
      <c r="B36" s="7" t="s">
        <v>128</v>
      </c>
      <c r="C36" s="7" t="s">
        <v>53</v>
      </c>
      <c r="D36" s="7" t="s">
        <v>54</v>
      </c>
      <c r="E36" s="16">
        <v>-200000</v>
      </c>
    </row>
    <row r="37" spans="2:5" ht="29.25" hidden="1" customHeight="1" outlineLevel="2" thickBot="1">
      <c r="B37" s="11" t="s">
        <v>105</v>
      </c>
      <c r="C37" s="11" t="s">
        <v>71</v>
      </c>
      <c r="D37" s="11" t="s">
        <v>72</v>
      </c>
      <c r="E37" s="14">
        <v>200000</v>
      </c>
    </row>
    <row r="38" spans="2:5" ht="29.25" hidden="1" customHeight="1" outlineLevel="2" thickBot="1">
      <c r="B38" s="7" t="s">
        <v>128</v>
      </c>
      <c r="C38" s="7" t="s">
        <v>91</v>
      </c>
      <c r="D38" s="7" t="s">
        <v>92</v>
      </c>
      <c r="E38" s="16">
        <v>200000</v>
      </c>
    </row>
    <row r="39" spans="2:5" ht="29.25" hidden="1" customHeight="1" outlineLevel="2" thickBot="1">
      <c r="B39" s="13" t="s">
        <v>105</v>
      </c>
      <c r="C39" s="11" t="s">
        <v>180</v>
      </c>
      <c r="D39" s="11" t="s">
        <v>177</v>
      </c>
      <c r="E39" s="14">
        <v>1500000</v>
      </c>
    </row>
    <row r="40" spans="2:5" ht="29.25" hidden="1" customHeight="1" outlineLevel="2" thickBot="1">
      <c r="B40" s="13" t="s">
        <v>105</v>
      </c>
      <c r="C40" s="11" t="s">
        <v>181</v>
      </c>
      <c r="D40" s="11" t="s">
        <v>178</v>
      </c>
      <c r="E40" s="15">
        <v>1500000</v>
      </c>
    </row>
    <row r="41" spans="2:5" ht="29.25" hidden="1" customHeight="1" outlineLevel="2" thickBot="1">
      <c r="B41" s="7" t="s">
        <v>128</v>
      </c>
      <c r="C41" s="7" t="s">
        <v>182</v>
      </c>
      <c r="D41" s="7" t="s">
        <v>179</v>
      </c>
      <c r="E41" s="16">
        <v>1500000</v>
      </c>
    </row>
    <row r="42" spans="2:5" ht="29.25" customHeight="1" outlineLevel="1" collapsed="1" thickBot="1">
      <c r="B42" s="21" t="s">
        <v>123</v>
      </c>
      <c r="C42" s="22"/>
      <c r="D42" s="23"/>
      <c r="E42" s="14">
        <f>E31+E34+E39</f>
        <v>616540</v>
      </c>
    </row>
    <row r="43" spans="2:5" ht="29.25" hidden="1" customHeight="1" outlineLevel="2" thickBot="1">
      <c r="B43" s="13" t="s">
        <v>106</v>
      </c>
      <c r="C43" s="13" t="s">
        <v>3</v>
      </c>
      <c r="D43" s="13" t="s">
        <v>4</v>
      </c>
      <c r="E43" s="15">
        <v>-355881.38</v>
      </c>
    </row>
    <row r="44" spans="2:5" ht="29.25" hidden="1" customHeight="1" outlineLevel="2" thickBot="1">
      <c r="B44" s="11" t="s">
        <v>106</v>
      </c>
      <c r="C44" s="11" t="s">
        <v>7</v>
      </c>
      <c r="D44" s="11" t="s">
        <v>8</v>
      </c>
      <c r="E44" s="14">
        <v>-355881.38</v>
      </c>
    </row>
    <row r="45" spans="2:5" ht="29.25" hidden="1" customHeight="1" outlineLevel="2" thickBot="1">
      <c r="B45" s="7" t="s">
        <v>129</v>
      </c>
      <c r="C45" s="7" t="s">
        <v>11</v>
      </c>
      <c r="D45" s="7" t="s">
        <v>12</v>
      </c>
      <c r="E45" s="16">
        <v>-355881.38</v>
      </c>
    </row>
    <row r="46" spans="2:5" ht="29.25" hidden="1" customHeight="1" outlineLevel="2" thickBot="1">
      <c r="B46" s="13" t="s">
        <v>106</v>
      </c>
      <c r="C46" s="13" t="s">
        <v>180</v>
      </c>
      <c r="D46" s="13" t="s">
        <v>177</v>
      </c>
      <c r="E46" s="14">
        <v>1500000</v>
      </c>
    </row>
    <row r="47" spans="2:5" ht="29.25" hidden="1" customHeight="1" outlineLevel="2" thickBot="1">
      <c r="B47" s="13" t="s">
        <v>106</v>
      </c>
      <c r="C47" s="11" t="s">
        <v>181</v>
      </c>
      <c r="D47" s="13" t="s">
        <v>178</v>
      </c>
      <c r="E47" s="14">
        <v>1500000</v>
      </c>
    </row>
    <row r="48" spans="2:5" ht="29.25" hidden="1" customHeight="1" outlineLevel="2" thickBot="1">
      <c r="B48" s="7" t="s">
        <v>129</v>
      </c>
      <c r="C48" s="7" t="s">
        <v>182</v>
      </c>
      <c r="D48" s="7" t="s">
        <v>179</v>
      </c>
      <c r="E48" s="16">
        <v>1500000</v>
      </c>
    </row>
    <row r="49" spans="2:5" ht="29.25" customHeight="1" outlineLevel="1" collapsed="1" thickBot="1">
      <c r="B49" s="21" t="s">
        <v>106</v>
      </c>
      <c r="C49" s="22"/>
      <c r="D49" s="23"/>
      <c r="E49" s="14">
        <f>E43+E46</f>
        <v>1144118.6200000001</v>
      </c>
    </row>
    <row r="50" spans="2:5" ht="29.25" hidden="1" customHeight="1" outlineLevel="2" thickBot="1">
      <c r="B50" s="13" t="s">
        <v>107</v>
      </c>
      <c r="C50" s="13" t="s">
        <v>3</v>
      </c>
      <c r="D50" s="13" t="s">
        <v>4</v>
      </c>
      <c r="E50" s="15">
        <v>-873529.85</v>
      </c>
    </row>
    <row r="51" spans="2:5" ht="29.25" hidden="1" customHeight="1" outlineLevel="2" thickBot="1">
      <c r="B51" s="11" t="s">
        <v>107</v>
      </c>
      <c r="C51" s="11" t="s">
        <v>7</v>
      </c>
      <c r="D51" s="11" t="s">
        <v>8</v>
      </c>
      <c r="E51" s="14">
        <v>-873529.85</v>
      </c>
    </row>
    <row r="52" spans="2:5" ht="29.25" hidden="1" customHeight="1" outlineLevel="2" thickBot="1">
      <c r="B52" s="7" t="s">
        <v>131</v>
      </c>
      <c r="C52" s="7" t="s">
        <v>11</v>
      </c>
      <c r="D52" s="7" t="s">
        <v>12</v>
      </c>
      <c r="E52" s="14">
        <v>-888529.85</v>
      </c>
    </row>
    <row r="53" spans="2:5" ht="29.25" hidden="1" customHeight="1" outlineLevel="2" thickBot="1">
      <c r="B53" s="7" t="s">
        <v>131</v>
      </c>
      <c r="C53" s="7" t="s">
        <v>101</v>
      </c>
      <c r="D53" s="7" t="s">
        <v>102</v>
      </c>
      <c r="E53" s="16">
        <v>15000</v>
      </c>
    </row>
    <row r="54" spans="2:5" ht="29.25" customHeight="1" outlineLevel="1" collapsed="1" thickBot="1">
      <c r="B54" s="21" t="s">
        <v>107</v>
      </c>
      <c r="C54" s="22"/>
      <c r="D54" s="23"/>
      <c r="E54" s="14">
        <f>E50</f>
        <v>-873529.85</v>
      </c>
    </row>
    <row r="55" spans="2:5" ht="29.25" hidden="1" customHeight="1" outlineLevel="2" thickBot="1">
      <c r="B55" s="11" t="s">
        <v>187</v>
      </c>
      <c r="C55" s="13" t="s">
        <v>3</v>
      </c>
      <c r="D55" s="13" t="s">
        <v>4</v>
      </c>
      <c r="E55" s="14">
        <v>2500000</v>
      </c>
    </row>
    <row r="56" spans="2:5" ht="29.25" hidden="1" customHeight="1" outlineLevel="2" thickBot="1">
      <c r="B56" s="11" t="s">
        <v>187</v>
      </c>
      <c r="C56" s="11" t="s">
        <v>117</v>
      </c>
      <c r="D56" s="11" t="s">
        <v>118</v>
      </c>
      <c r="E56" s="14">
        <v>1958276</v>
      </c>
    </row>
    <row r="57" spans="2:5" ht="29.25" hidden="1" customHeight="1" outlineLevel="2" thickBot="1">
      <c r="B57" s="7" t="s">
        <v>188</v>
      </c>
      <c r="C57" s="7" t="s">
        <v>119</v>
      </c>
      <c r="D57" s="7" t="s">
        <v>120</v>
      </c>
      <c r="E57" s="16">
        <v>1958276</v>
      </c>
    </row>
    <row r="58" spans="2:5" ht="29.25" hidden="1" customHeight="1" outlineLevel="2" thickBot="1">
      <c r="B58" s="11" t="s">
        <v>187</v>
      </c>
      <c r="C58" s="11" t="s">
        <v>7</v>
      </c>
      <c r="D58" s="11" t="s">
        <v>8</v>
      </c>
      <c r="E58" s="14">
        <v>163190</v>
      </c>
    </row>
    <row r="59" spans="2:5" ht="29.25" hidden="1" customHeight="1" outlineLevel="2" thickBot="1">
      <c r="B59" s="7" t="s">
        <v>188</v>
      </c>
      <c r="C59" s="7" t="s">
        <v>9</v>
      </c>
      <c r="D59" s="7" t="s">
        <v>10</v>
      </c>
      <c r="E59" s="16">
        <v>163190</v>
      </c>
    </row>
    <row r="60" spans="2:5" ht="29.25" hidden="1" customHeight="1" outlineLevel="2" thickBot="1">
      <c r="B60" s="11" t="s">
        <v>187</v>
      </c>
      <c r="C60" s="11" t="s">
        <v>15</v>
      </c>
      <c r="D60" s="11" t="s">
        <v>16</v>
      </c>
      <c r="E60" s="14">
        <v>190932</v>
      </c>
    </row>
    <row r="61" spans="2:5" ht="29.25" hidden="1" customHeight="1" outlineLevel="2" thickBot="1">
      <c r="B61" s="7" t="s">
        <v>188</v>
      </c>
      <c r="C61" s="7" t="s">
        <v>13</v>
      </c>
      <c r="D61" s="7" t="s">
        <v>14</v>
      </c>
      <c r="E61" s="16">
        <v>181141</v>
      </c>
    </row>
    <row r="62" spans="2:5" ht="29.25" hidden="1" customHeight="1" outlineLevel="2" thickBot="1">
      <c r="B62" s="7" t="s">
        <v>188</v>
      </c>
      <c r="C62" s="7" t="s">
        <v>17</v>
      </c>
      <c r="D62" s="7" t="s">
        <v>18</v>
      </c>
      <c r="E62" s="16">
        <v>9791</v>
      </c>
    </row>
    <row r="63" spans="2:5" ht="29.25" hidden="1" customHeight="1" outlineLevel="2" thickBot="1">
      <c r="B63" s="11" t="s">
        <v>187</v>
      </c>
      <c r="C63" s="11" t="s">
        <v>21</v>
      </c>
      <c r="D63" s="11" t="s">
        <v>22</v>
      </c>
      <c r="E63" s="14">
        <v>187602</v>
      </c>
    </row>
    <row r="64" spans="2:5" ht="29.25" hidden="1" customHeight="1" outlineLevel="2" thickBot="1">
      <c r="B64" s="7" t="s">
        <v>188</v>
      </c>
      <c r="C64" s="7" t="s">
        <v>19</v>
      </c>
      <c r="D64" s="7" t="s">
        <v>20</v>
      </c>
      <c r="E64" s="16">
        <v>99480</v>
      </c>
    </row>
    <row r="65" spans="2:5" ht="29.25" hidden="1" customHeight="1" outlineLevel="2" thickBot="1">
      <c r="B65" s="7" t="s">
        <v>188</v>
      </c>
      <c r="C65" s="7" t="s">
        <v>23</v>
      </c>
      <c r="D65" s="7" t="s">
        <v>24</v>
      </c>
      <c r="E65" s="16">
        <v>29374</v>
      </c>
    </row>
    <row r="66" spans="2:5" ht="29.25" hidden="1" customHeight="1" outlineLevel="2" thickBot="1">
      <c r="B66" s="7" t="s">
        <v>188</v>
      </c>
      <c r="C66" s="7" t="s">
        <v>25</v>
      </c>
      <c r="D66" s="7" t="s">
        <v>26</v>
      </c>
      <c r="E66" s="16">
        <v>58748</v>
      </c>
    </row>
    <row r="67" spans="2:5" ht="29.25" hidden="1" customHeight="1" outlineLevel="2" thickBot="1">
      <c r="B67" s="11" t="s">
        <v>187</v>
      </c>
      <c r="C67" s="13" t="s">
        <v>29</v>
      </c>
      <c r="D67" s="13" t="s">
        <v>30</v>
      </c>
      <c r="E67" s="14">
        <v>-1500000</v>
      </c>
    </row>
    <row r="68" spans="2:5" ht="29.25" hidden="1" customHeight="1" outlineLevel="2" thickBot="1">
      <c r="B68" s="11" t="s">
        <v>187</v>
      </c>
      <c r="C68" s="11" t="s">
        <v>27</v>
      </c>
      <c r="D68" s="11" t="s">
        <v>28</v>
      </c>
      <c r="E68" s="14">
        <v>-1500000</v>
      </c>
    </row>
    <row r="69" spans="2:5" ht="29.25" hidden="1" customHeight="1" outlineLevel="2" thickBot="1">
      <c r="B69" s="7" t="s">
        <v>188</v>
      </c>
      <c r="C69" s="7" t="s">
        <v>103</v>
      </c>
      <c r="D69" s="7" t="s">
        <v>104</v>
      </c>
      <c r="E69" s="16">
        <v>-1500000</v>
      </c>
    </row>
    <row r="70" spans="2:5" ht="29.25" hidden="1" customHeight="1" outlineLevel="2" thickBot="1">
      <c r="B70" s="11" t="s">
        <v>187</v>
      </c>
      <c r="C70" s="11" t="s">
        <v>37</v>
      </c>
      <c r="D70" s="11" t="s">
        <v>38</v>
      </c>
      <c r="E70" s="14">
        <v>0</v>
      </c>
    </row>
    <row r="71" spans="2:5" ht="29.25" hidden="1" customHeight="1" outlineLevel="2" thickBot="1">
      <c r="B71" s="7" t="s">
        <v>188</v>
      </c>
      <c r="C71" s="7" t="s">
        <v>189</v>
      </c>
      <c r="D71" s="7" t="s">
        <v>190</v>
      </c>
      <c r="E71" s="16">
        <v>4000000</v>
      </c>
    </row>
    <row r="72" spans="2:5" ht="29.25" hidden="1" customHeight="1" outlineLevel="2" thickBot="1">
      <c r="B72" s="7" t="s">
        <v>188</v>
      </c>
      <c r="C72" s="7" t="s">
        <v>39</v>
      </c>
      <c r="D72" s="7" t="s">
        <v>40</v>
      </c>
      <c r="E72" s="16">
        <v>-4000000</v>
      </c>
    </row>
    <row r="73" spans="2:5" ht="29.25" hidden="1" customHeight="1" outlineLevel="2" thickBot="1">
      <c r="B73" s="11" t="s">
        <v>187</v>
      </c>
      <c r="C73" s="11" t="s">
        <v>57</v>
      </c>
      <c r="D73" s="11" t="s">
        <v>58</v>
      </c>
      <c r="E73" s="14">
        <v>-1000000</v>
      </c>
    </row>
    <row r="74" spans="2:5" ht="29.25" hidden="1" customHeight="1" outlineLevel="2" thickBot="1">
      <c r="B74" s="11" t="s">
        <v>188</v>
      </c>
      <c r="C74" s="11" t="s">
        <v>55</v>
      </c>
      <c r="D74" s="11" t="s">
        <v>56</v>
      </c>
      <c r="E74" s="14">
        <v>1500000</v>
      </c>
    </row>
    <row r="75" spans="2:5" ht="29.25" hidden="1" customHeight="1" outlineLevel="2" thickBot="1">
      <c r="B75" s="7" t="s">
        <v>188</v>
      </c>
      <c r="C75" s="7" t="s">
        <v>162</v>
      </c>
      <c r="D75" s="7" t="s">
        <v>163</v>
      </c>
      <c r="E75" s="16">
        <v>1500000</v>
      </c>
    </row>
    <row r="76" spans="2:5" ht="29.25" hidden="1" customHeight="1" outlineLevel="2" thickBot="1">
      <c r="B76" s="11" t="s">
        <v>187</v>
      </c>
      <c r="C76" s="11" t="s">
        <v>110</v>
      </c>
      <c r="D76" s="11" t="s">
        <v>165</v>
      </c>
      <c r="E76" s="14">
        <v>-2500000</v>
      </c>
    </row>
    <row r="77" spans="2:5" ht="29.25" hidden="1" customHeight="1" outlineLevel="2" thickBot="1">
      <c r="B77" s="7" t="s">
        <v>188</v>
      </c>
      <c r="C77" s="7" t="s">
        <v>152</v>
      </c>
      <c r="D77" s="7" t="s">
        <v>153</v>
      </c>
      <c r="E77" s="16">
        <v>-2500000</v>
      </c>
    </row>
    <row r="78" spans="2:5" ht="29.25" customHeight="1" outlineLevel="1" collapsed="1" thickBot="1">
      <c r="B78" s="21" t="s">
        <v>187</v>
      </c>
      <c r="C78" s="22"/>
      <c r="D78" s="23"/>
      <c r="E78" s="14">
        <f>+E55+E67+E73</f>
        <v>0</v>
      </c>
    </row>
    <row r="79" spans="2:5" ht="29.25" hidden="1" customHeight="1" outlineLevel="2" thickBot="1">
      <c r="B79" s="13" t="s">
        <v>109</v>
      </c>
      <c r="C79" s="13" t="s">
        <v>3</v>
      </c>
      <c r="D79" s="13" t="s">
        <v>4</v>
      </c>
      <c r="E79" s="15">
        <v>1678518.5</v>
      </c>
    </row>
    <row r="80" spans="2:5" ht="29.25" hidden="1" customHeight="1" outlineLevel="2" thickBot="1">
      <c r="B80" s="13" t="s">
        <v>109</v>
      </c>
      <c r="C80" s="13" t="s">
        <v>1</v>
      </c>
      <c r="D80" s="13" t="s">
        <v>2</v>
      </c>
      <c r="E80" s="15">
        <v>2000000</v>
      </c>
    </row>
    <row r="81" spans="2:5" ht="29.25" hidden="1" customHeight="1" outlineLevel="2" thickBot="1">
      <c r="B81" s="7" t="s">
        <v>132</v>
      </c>
      <c r="C81" s="20" t="s">
        <v>167</v>
      </c>
      <c r="D81" s="20" t="s">
        <v>168</v>
      </c>
      <c r="E81" s="19">
        <v>2000000</v>
      </c>
    </row>
    <row r="82" spans="2:5" ht="29.25" hidden="1" customHeight="1" outlineLevel="2" thickBot="1">
      <c r="B82" s="11" t="s">
        <v>109</v>
      </c>
      <c r="C82" s="11" t="s">
        <v>7</v>
      </c>
      <c r="D82" s="11" t="s">
        <v>8</v>
      </c>
      <c r="E82" s="14">
        <v>-321481.5</v>
      </c>
    </row>
    <row r="83" spans="2:5" ht="29.25" hidden="1" customHeight="1" outlineLevel="2" thickBot="1">
      <c r="B83" s="7" t="s">
        <v>132</v>
      </c>
      <c r="C83" s="7" t="s">
        <v>11</v>
      </c>
      <c r="D83" s="7" t="s">
        <v>12</v>
      </c>
      <c r="E83" s="16">
        <v>-336481.5</v>
      </c>
    </row>
    <row r="84" spans="2:5" ht="29.25" hidden="1" customHeight="1" outlineLevel="2" thickBot="1">
      <c r="B84" s="7" t="s">
        <v>132</v>
      </c>
      <c r="C84" s="7" t="s">
        <v>101</v>
      </c>
      <c r="D84" s="7" t="s">
        <v>102</v>
      </c>
      <c r="E84" s="16">
        <v>15000</v>
      </c>
    </row>
    <row r="85" spans="2:5" ht="29.25" customHeight="1" outlineLevel="1" collapsed="1" thickBot="1">
      <c r="B85" s="21" t="s">
        <v>109</v>
      </c>
      <c r="C85" s="22"/>
      <c r="D85" s="23"/>
      <c r="E85" s="14">
        <f>+E79</f>
        <v>1678518.5</v>
      </c>
    </row>
    <row r="86" spans="2:5" ht="29.25" hidden="1" customHeight="1" outlineLevel="2" thickBot="1">
      <c r="B86" s="11" t="s">
        <v>199</v>
      </c>
      <c r="C86" s="35" t="s">
        <v>3</v>
      </c>
      <c r="D86" s="35" t="s">
        <v>4</v>
      </c>
      <c r="E86" s="14">
        <v>-1611327.27</v>
      </c>
    </row>
    <row r="87" spans="2:5" ht="29.25" hidden="1" customHeight="1" outlineLevel="2" thickBot="1">
      <c r="B87" s="11" t="s">
        <v>199</v>
      </c>
      <c r="C87" s="35" t="s">
        <v>7</v>
      </c>
      <c r="D87" s="35" t="s">
        <v>8</v>
      </c>
      <c r="E87" s="14">
        <v>-1611327.27</v>
      </c>
    </row>
    <row r="88" spans="2:5" ht="29.25" hidden="1" customHeight="1" outlineLevel="2" thickBot="1">
      <c r="B88" s="7" t="s">
        <v>200</v>
      </c>
      <c r="C88" s="36" t="s">
        <v>11</v>
      </c>
      <c r="D88" s="36" t="s">
        <v>12</v>
      </c>
      <c r="E88" s="16">
        <v>-1611327.27</v>
      </c>
    </row>
    <row r="89" spans="2:5" ht="29.25" hidden="1" customHeight="1" outlineLevel="2" thickBot="1">
      <c r="B89" s="11" t="s">
        <v>199</v>
      </c>
      <c r="C89" s="35" t="s">
        <v>29</v>
      </c>
      <c r="D89" s="35" t="s">
        <v>30</v>
      </c>
      <c r="E89" s="14">
        <v>-3250000</v>
      </c>
    </row>
    <row r="90" spans="2:5" ht="29.25" hidden="1" customHeight="1" outlineLevel="2" thickBot="1">
      <c r="B90" s="11" t="s">
        <v>199</v>
      </c>
      <c r="C90" s="35" t="s">
        <v>47</v>
      </c>
      <c r="D90" s="35" t="s">
        <v>48</v>
      </c>
      <c r="E90" s="14">
        <v>-500000</v>
      </c>
    </row>
    <row r="91" spans="2:5" ht="29.25" hidden="1" customHeight="1" outlineLevel="2" thickBot="1">
      <c r="B91" s="7" t="s">
        <v>200</v>
      </c>
      <c r="C91" s="36" t="s">
        <v>45</v>
      </c>
      <c r="D91" s="36" t="s">
        <v>46</v>
      </c>
      <c r="E91" s="16">
        <v>-500000</v>
      </c>
    </row>
    <row r="92" spans="2:5" ht="29.25" hidden="1" customHeight="1" outlineLevel="2" thickBot="1">
      <c r="B92" s="11" t="s">
        <v>199</v>
      </c>
      <c r="C92" s="35" t="s">
        <v>49</v>
      </c>
      <c r="D92" s="35" t="s">
        <v>50</v>
      </c>
      <c r="E92" s="14">
        <v>-2750000</v>
      </c>
    </row>
    <row r="93" spans="2:5" ht="29.25" hidden="1" customHeight="1" outlineLevel="2" thickBot="1">
      <c r="B93" s="7" t="s">
        <v>200</v>
      </c>
      <c r="C93" s="36" t="s">
        <v>149</v>
      </c>
      <c r="D93" s="36" t="s">
        <v>151</v>
      </c>
      <c r="E93" s="16">
        <v>-250000</v>
      </c>
    </row>
    <row r="94" spans="2:5" ht="29.25" hidden="1" customHeight="1" outlineLevel="2" thickBot="1">
      <c r="B94" s="7" t="s">
        <v>200</v>
      </c>
      <c r="C94" s="36" t="s">
        <v>51</v>
      </c>
      <c r="D94" s="36" t="s">
        <v>52</v>
      </c>
      <c r="E94" s="16">
        <v>-2500000</v>
      </c>
    </row>
    <row r="95" spans="2:5" ht="29.25" hidden="1" customHeight="1" outlineLevel="2" thickBot="1">
      <c r="B95" s="11" t="s">
        <v>199</v>
      </c>
      <c r="C95" s="35" t="s">
        <v>57</v>
      </c>
      <c r="D95" s="35" t="s">
        <v>58</v>
      </c>
      <c r="E95" s="14">
        <v>-850000</v>
      </c>
    </row>
    <row r="96" spans="2:5" ht="29.25" hidden="1" customHeight="1" outlineLevel="2" thickBot="1">
      <c r="B96" s="11" t="s">
        <v>199</v>
      </c>
      <c r="C96" s="35" t="s">
        <v>55</v>
      </c>
      <c r="D96" s="35" t="s">
        <v>56</v>
      </c>
      <c r="E96" s="14">
        <v>-850000</v>
      </c>
    </row>
    <row r="97" spans="2:5" ht="29.25" hidden="1" customHeight="1" outlineLevel="2" thickBot="1">
      <c r="B97" s="7" t="s">
        <v>200</v>
      </c>
      <c r="C97" s="36" t="s">
        <v>61</v>
      </c>
      <c r="D97" s="36" t="s">
        <v>62</v>
      </c>
      <c r="E97" s="16">
        <v>-850000</v>
      </c>
    </row>
    <row r="98" spans="2:5" ht="29.25" customHeight="1" outlineLevel="1" collapsed="1" thickBot="1">
      <c r="B98" s="21" t="s">
        <v>199</v>
      </c>
      <c r="C98" s="22"/>
      <c r="D98" s="23"/>
      <c r="E98" s="14">
        <f>+E86+E89+E95</f>
        <v>-5711327.2699999996</v>
      </c>
    </row>
    <row r="99" spans="2:5" ht="29.25" hidden="1" customHeight="1" outlineLevel="2" thickBot="1">
      <c r="B99" s="11" t="s">
        <v>191</v>
      </c>
      <c r="C99" s="13" t="s">
        <v>3</v>
      </c>
      <c r="D99" s="13" t="s">
        <v>4</v>
      </c>
      <c r="E99" s="14">
        <v>-41831.78</v>
      </c>
    </row>
    <row r="100" spans="2:5" ht="29.25" hidden="1" customHeight="1" outlineLevel="2" thickBot="1">
      <c r="B100" s="11" t="s">
        <v>191</v>
      </c>
      <c r="C100" s="11" t="s">
        <v>7</v>
      </c>
      <c r="D100" s="11" t="s">
        <v>8</v>
      </c>
      <c r="E100" s="14">
        <v>-41831.78</v>
      </c>
    </row>
    <row r="101" spans="2:5" ht="29.25" hidden="1" customHeight="1" outlineLevel="2" thickBot="1">
      <c r="B101" s="7" t="s">
        <v>192</v>
      </c>
      <c r="C101" s="7" t="s">
        <v>11</v>
      </c>
      <c r="D101" s="7" t="s">
        <v>12</v>
      </c>
      <c r="E101" s="16">
        <v>-41831.78</v>
      </c>
    </row>
    <row r="102" spans="2:5" ht="29.25" customHeight="1" outlineLevel="1" collapsed="1" thickBot="1">
      <c r="B102" s="21" t="s">
        <v>191</v>
      </c>
      <c r="C102" s="22"/>
      <c r="D102" s="23"/>
      <c r="E102" s="14">
        <f>+E99</f>
        <v>-41831.78</v>
      </c>
    </row>
    <row r="103" spans="2:5" ht="29.25" hidden="1" customHeight="1" outlineLevel="2" thickBot="1">
      <c r="B103" s="13" t="s">
        <v>115</v>
      </c>
      <c r="C103" s="13" t="s">
        <v>3</v>
      </c>
      <c r="D103" s="13" t="s">
        <v>4</v>
      </c>
      <c r="E103" s="15">
        <v>1604908.32</v>
      </c>
    </row>
    <row r="104" spans="2:5" ht="29.25" hidden="1" customHeight="1" outlineLevel="2" thickBot="1">
      <c r="B104" s="11" t="s">
        <v>115</v>
      </c>
      <c r="C104" s="11" t="s">
        <v>1</v>
      </c>
      <c r="D104" s="11" t="s">
        <v>2</v>
      </c>
      <c r="E104" s="14">
        <v>4699862</v>
      </c>
    </row>
    <row r="105" spans="2:5" ht="29.25" hidden="1" customHeight="1" outlineLevel="2" thickBot="1">
      <c r="B105" s="7" t="s">
        <v>133</v>
      </c>
      <c r="C105" s="7" t="s">
        <v>167</v>
      </c>
      <c r="D105" s="7" t="s">
        <v>168</v>
      </c>
      <c r="E105" s="16">
        <v>4699862</v>
      </c>
    </row>
    <row r="106" spans="2:5" ht="29.25" hidden="1" customHeight="1" outlineLevel="2" thickBot="1">
      <c r="B106" s="11" t="s">
        <v>115</v>
      </c>
      <c r="C106" s="11" t="s">
        <v>7</v>
      </c>
      <c r="D106" s="11" t="s">
        <v>8</v>
      </c>
      <c r="E106" s="14">
        <v>-4003436.68</v>
      </c>
    </row>
    <row r="107" spans="2:5" ht="29.25" hidden="1" customHeight="1" outlineLevel="2" thickBot="1">
      <c r="B107" s="7" t="s">
        <v>133</v>
      </c>
      <c r="C107" s="7" t="s">
        <v>9</v>
      </c>
      <c r="D107" s="7" t="s">
        <v>10</v>
      </c>
      <c r="E107" s="16">
        <v>391655</v>
      </c>
    </row>
    <row r="108" spans="2:5" ht="29.25" hidden="1" customHeight="1" outlineLevel="2" thickBot="1">
      <c r="B108" s="7" t="s">
        <v>133</v>
      </c>
      <c r="C108" s="7" t="s">
        <v>11</v>
      </c>
      <c r="D108" s="7" t="s">
        <v>12</v>
      </c>
      <c r="E108" s="16">
        <v>-4395091.68</v>
      </c>
    </row>
    <row r="109" spans="2:5" ht="29.25" hidden="1" customHeight="1" outlineLevel="2" thickBot="1">
      <c r="B109" s="11" t="s">
        <v>115</v>
      </c>
      <c r="C109" s="11" t="s">
        <v>15</v>
      </c>
      <c r="D109" s="11" t="s">
        <v>16</v>
      </c>
      <c r="E109" s="14">
        <v>458236</v>
      </c>
    </row>
    <row r="110" spans="2:5" ht="29.25" hidden="1" customHeight="1" outlineLevel="2" thickBot="1">
      <c r="B110" s="7" t="s">
        <v>133</v>
      </c>
      <c r="C110" s="7" t="s">
        <v>13</v>
      </c>
      <c r="D110" s="7" t="s">
        <v>14</v>
      </c>
      <c r="E110" s="16">
        <v>434737</v>
      </c>
    </row>
    <row r="111" spans="2:5" ht="29.25" hidden="1" customHeight="1" outlineLevel="2" thickBot="1">
      <c r="B111" s="7" t="s">
        <v>133</v>
      </c>
      <c r="C111" s="7" t="s">
        <v>17</v>
      </c>
      <c r="D111" s="7" t="s">
        <v>18</v>
      </c>
      <c r="E111" s="16">
        <v>23499</v>
      </c>
    </row>
    <row r="112" spans="2:5" ht="29.25" hidden="1" customHeight="1" outlineLevel="2" thickBot="1">
      <c r="B112" s="7" t="s">
        <v>133</v>
      </c>
      <c r="C112" s="11" t="s">
        <v>21</v>
      </c>
      <c r="D112" s="11" t="s">
        <v>22</v>
      </c>
      <c r="E112" s="14">
        <v>450247</v>
      </c>
    </row>
    <row r="113" spans="2:5" ht="29.25" hidden="1" customHeight="1" outlineLevel="2" thickBot="1">
      <c r="B113" s="7" t="s">
        <v>133</v>
      </c>
      <c r="C113" s="7" t="s">
        <v>19</v>
      </c>
      <c r="D113" s="7" t="s">
        <v>158</v>
      </c>
      <c r="E113" s="16">
        <v>238753</v>
      </c>
    </row>
    <row r="114" spans="2:5" ht="29.25" hidden="1" customHeight="1" outlineLevel="2" thickBot="1">
      <c r="B114" s="7" t="s">
        <v>133</v>
      </c>
      <c r="C114" s="7" t="s">
        <v>23</v>
      </c>
      <c r="D114" s="7" t="s">
        <v>24</v>
      </c>
      <c r="E114" s="16">
        <v>70498</v>
      </c>
    </row>
    <row r="115" spans="2:5" ht="29.25" hidden="1" customHeight="1" outlineLevel="2" thickBot="1">
      <c r="B115" s="7" t="s">
        <v>133</v>
      </c>
      <c r="C115" s="7" t="s">
        <v>25</v>
      </c>
      <c r="D115" s="7" t="s">
        <v>26</v>
      </c>
      <c r="E115" s="16">
        <v>140996</v>
      </c>
    </row>
    <row r="116" spans="2:5" ht="29.25" hidden="1" customHeight="1" outlineLevel="2" thickBot="1">
      <c r="B116" s="13" t="s">
        <v>115</v>
      </c>
      <c r="C116" s="13" t="s">
        <v>29</v>
      </c>
      <c r="D116" s="13" t="s">
        <v>30</v>
      </c>
      <c r="E116" s="15">
        <v>-6000000</v>
      </c>
    </row>
    <row r="117" spans="2:5" ht="29.25" hidden="1" customHeight="1" outlineLevel="2" thickBot="1">
      <c r="B117" s="11" t="s">
        <v>115</v>
      </c>
      <c r="C117" s="11" t="s">
        <v>37</v>
      </c>
      <c r="D117" s="11" t="s">
        <v>38</v>
      </c>
      <c r="E117" s="14">
        <v>6000000</v>
      </c>
    </row>
    <row r="118" spans="2:5" ht="29.25" hidden="1" customHeight="1" outlineLevel="2" thickBot="1">
      <c r="B118" s="7" t="s">
        <v>133</v>
      </c>
      <c r="C118" s="7" t="s">
        <v>35</v>
      </c>
      <c r="D118" s="7" t="s">
        <v>36</v>
      </c>
      <c r="E118" s="16">
        <v>6000000</v>
      </c>
    </row>
    <row r="119" spans="2:5" ht="29.25" hidden="1" customHeight="1" outlineLevel="2" thickBot="1">
      <c r="B119" s="11" t="s">
        <v>115</v>
      </c>
      <c r="C119" s="11" t="s">
        <v>49</v>
      </c>
      <c r="D119" s="11" t="s">
        <v>50</v>
      </c>
      <c r="E119" s="14">
        <v>-12000000</v>
      </c>
    </row>
    <row r="120" spans="2:5" ht="29.25" hidden="1" customHeight="1" outlineLevel="2" thickBot="1">
      <c r="B120" s="7" t="s">
        <v>133</v>
      </c>
      <c r="C120" s="7" t="s">
        <v>148</v>
      </c>
      <c r="D120" s="7" t="s">
        <v>150</v>
      </c>
      <c r="E120" s="16">
        <v>-12000000</v>
      </c>
    </row>
    <row r="121" spans="2:5" ht="29.25" customHeight="1" outlineLevel="1" collapsed="1" thickBot="1">
      <c r="B121" s="21" t="s">
        <v>115</v>
      </c>
      <c r="C121" s="22"/>
      <c r="D121" s="23"/>
      <c r="E121" s="14">
        <f>E103+E116</f>
        <v>-4395091.68</v>
      </c>
    </row>
    <row r="122" spans="2:5" ht="29.25" hidden="1" customHeight="1" outlineLevel="2" thickBot="1">
      <c r="B122" s="13" t="s">
        <v>116</v>
      </c>
      <c r="C122" s="13" t="s">
        <v>3</v>
      </c>
      <c r="D122" s="13" t="s">
        <v>4</v>
      </c>
      <c r="E122" s="15">
        <v>500000</v>
      </c>
    </row>
    <row r="123" spans="2:5" ht="29.25" hidden="1" customHeight="1" outlineLevel="2" thickBot="1">
      <c r="B123" s="11" t="s">
        <v>116</v>
      </c>
      <c r="C123" s="11" t="s">
        <v>117</v>
      </c>
      <c r="D123" s="11" t="s">
        <v>118</v>
      </c>
      <c r="E123" s="14">
        <v>391655</v>
      </c>
    </row>
    <row r="124" spans="2:5" ht="29.25" hidden="1" customHeight="1" outlineLevel="2" thickBot="1">
      <c r="B124" s="7" t="s">
        <v>134</v>
      </c>
      <c r="C124" s="7" t="s">
        <v>119</v>
      </c>
      <c r="D124" s="7" t="s">
        <v>120</v>
      </c>
      <c r="E124" s="16">
        <v>391655</v>
      </c>
    </row>
    <row r="125" spans="2:5" ht="29.25" hidden="1" customHeight="1" outlineLevel="2" thickBot="1">
      <c r="B125" s="11" t="s">
        <v>116</v>
      </c>
      <c r="C125" s="11" t="s">
        <v>7</v>
      </c>
      <c r="D125" s="11" t="s">
        <v>8</v>
      </c>
      <c r="E125" s="14">
        <v>32638</v>
      </c>
    </row>
    <row r="126" spans="2:5" ht="29.25" hidden="1" customHeight="1" outlineLevel="2" thickBot="1">
      <c r="B126" s="7" t="s">
        <v>134</v>
      </c>
      <c r="C126" s="7" t="s">
        <v>9</v>
      </c>
      <c r="D126" s="7" t="s">
        <v>10</v>
      </c>
      <c r="E126" s="16">
        <v>32638</v>
      </c>
    </row>
    <row r="127" spans="2:5" ht="29.25" hidden="1" customHeight="1" outlineLevel="2" thickBot="1">
      <c r="B127" s="11" t="s">
        <v>116</v>
      </c>
      <c r="C127" s="11" t="s">
        <v>15</v>
      </c>
      <c r="D127" s="11" t="s">
        <v>16</v>
      </c>
      <c r="E127" s="14">
        <v>38186</v>
      </c>
    </row>
    <row r="128" spans="2:5" ht="29.25" hidden="1" customHeight="1" outlineLevel="2" thickBot="1">
      <c r="B128" s="7" t="s">
        <v>134</v>
      </c>
      <c r="C128" s="7" t="s">
        <v>13</v>
      </c>
      <c r="D128" s="7" t="s">
        <v>14</v>
      </c>
      <c r="E128" s="16">
        <v>36228</v>
      </c>
    </row>
    <row r="129" spans="2:5" ht="29.25" hidden="1" customHeight="1" outlineLevel="2" thickBot="1">
      <c r="B129" s="7" t="s">
        <v>134</v>
      </c>
      <c r="C129" s="7" t="s">
        <v>17</v>
      </c>
      <c r="D129" s="7" t="s">
        <v>18</v>
      </c>
      <c r="E129" s="16">
        <v>1958</v>
      </c>
    </row>
    <row r="130" spans="2:5" ht="29.25" hidden="1" customHeight="1" outlineLevel="2" thickBot="1">
      <c r="B130" s="11" t="s">
        <v>116</v>
      </c>
      <c r="C130" s="11" t="s">
        <v>21</v>
      </c>
      <c r="D130" s="11" t="s">
        <v>22</v>
      </c>
      <c r="E130" s="14">
        <v>37521</v>
      </c>
    </row>
    <row r="131" spans="2:5" ht="29.25" hidden="1" customHeight="1" outlineLevel="2" thickBot="1">
      <c r="B131" s="7" t="s">
        <v>134</v>
      </c>
      <c r="C131" s="7" t="s">
        <v>19</v>
      </c>
      <c r="D131" s="7" t="s">
        <v>20</v>
      </c>
      <c r="E131" s="16">
        <v>19896</v>
      </c>
    </row>
    <row r="132" spans="2:5" ht="29.25" hidden="1" customHeight="1" outlineLevel="2" thickBot="1">
      <c r="B132" s="7" t="s">
        <v>134</v>
      </c>
      <c r="C132" s="7" t="s">
        <v>23</v>
      </c>
      <c r="D132" s="7" t="s">
        <v>24</v>
      </c>
      <c r="E132" s="16">
        <v>5875</v>
      </c>
    </row>
    <row r="133" spans="2:5" ht="29.25" hidden="1" customHeight="1" outlineLevel="2" thickBot="1">
      <c r="B133" s="7" t="s">
        <v>134</v>
      </c>
      <c r="C133" s="7" t="s">
        <v>25</v>
      </c>
      <c r="D133" s="7" t="s">
        <v>26</v>
      </c>
      <c r="E133" s="16">
        <v>11750</v>
      </c>
    </row>
    <row r="134" spans="2:5" ht="29.25" hidden="1" customHeight="1" outlineLevel="2" thickBot="1">
      <c r="B134" s="13" t="s">
        <v>116</v>
      </c>
      <c r="C134" s="13" t="s">
        <v>29</v>
      </c>
      <c r="D134" s="13" t="s">
        <v>30</v>
      </c>
      <c r="E134" s="15">
        <v>804000</v>
      </c>
    </row>
    <row r="135" spans="2:5" ht="29.25" hidden="1" customHeight="1" outlineLevel="2" thickBot="1">
      <c r="B135" s="11" t="s">
        <v>116</v>
      </c>
      <c r="C135" s="11" t="s">
        <v>31</v>
      </c>
      <c r="D135" s="11" t="s">
        <v>32</v>
      </c>
      <c r="E135" s="14">
        <v>804000</v>
      </c>
    </row>
    <row r="136" spans="2:5" ht="29.25" hidden="1" customHeight="1" outlineLevel="2" thickBot="1">
      <c r="B136" s="7" t="s">
        <v>134</v>
      </c>
      <c r="C136" s="20" t="s">
        <v>183</v>
      </c>
      <c r="D136" s="7" t="s">
        <v>34</v>
      </c>
      <c r="E136" s="19">
        <v>804000</v>
      </c>
    </row>
    <row r="137" spans="2:5" ht="29.25" hidden="1" customHeight="1" outlineLevel="2" thickBot="1">
      <c r="B137" s="13" t="s">
        <v>116</v>
      </c>
      <c r="C137" s="13" t="s">
        <v>57</v>
      </c>
      <c r="D137" s="13" t="s">
        <v>58</v>
      </c>
      <c r="E137" s="15">
        <v>-1304000</v>
      </c>
    </row>
    <row r="138" spans="2:5" ht="29.25" hidden="1" customHeight="1" outlineLevel="2" thickBot="1">
      <c r="B138" s="11" t="s">
        <v>116</v>
      </c>
      <c r="C138" s="11" t="s">
        <v>110</v>
      </c>
      <c r="D138" s="11" t="s">
        <v>165</v>
      </c>
      <c r="E138" s="14">
        <v>-200000</v>
      </c>
    </row>
    <row r="139" spans="2:5" ht="29.25" hidden="1" customHeight="1" outlineLevel="2" thickBot="1">
      <c r="B139" s="7" t="s">
        <v>134</v>
      </c>
      <c r="C139" s="7" t="s">
        <v>152</v>
      </c>
      <c r="D139" s="7" t="s">
        <v>153</v>
      </c>
      <c r="E139" s="16">
        <v>-200000</v>
      </c>
    </row>
    <row r="140" spans="2:5" ht="29.25" hidden="1" customHeight="1" outlineLevel="2" thickBot="1">
      <c r="B140" s="11" t="s">
        <v>116</v>
      </c>
      <c r="C140" s="11" t="s">
        <v>59</v>
      </c>
      <c r="D140" s="11" t="s">
        <v>60</v>
      </c>
      <c r="E140" s="14">
        <v>-4000</v>
      </c>
    </row>
    <row r="141" spans="2:5" ht="29.25" hidden="1" customHeight="1" outlineLevel="2" thickBot="1">
      <c r="B141" s="7" t="s">
        <v>134</v>
      </c>
      <c r="C141" s="7" t="s">
        <v>159</v>
      </c>
      <c r="D141" s="7" t="s">
        <v>160</v>
      </c>
      <c r="E141" s="16">
        <v>-4000</v>
      </c>
    </row>
    <row r="142" spans="2:5" ht="29.25" hidden="1" customHeight="1" outlineLevel="2" thickBot="1">
      <c r="B142" s="11" t="s">
        <v>116</v>
      </c>
      <c r="C142" s="11" t="s">
        <v>71</v>
      </c>
      <c r="D142" s="11" t="s">
        <v>72</v>
      </c>
      <c r="E142" s="14">
        <v>-1100000</v>
      </c>
    </row>
    <row r="143" spans="2:5" ht="29.25" hidden="1" customHeight="1" outlineLevel="2" thickBot="1">
      <c r="B143" s="7" t="s">
        <v>134</v>
      </c>
      <c r="C143" s="3" t="s">
        <v>73</v>
      </c>
      <c r="D143" s="3" t="s">
        <v>74</v>
      </c>
      <c r="E143" s="16">
        <v>-500000</v>
      </c>
    </row>
    <row r="144" spans="2:5" ht="29.25" hidden="1" customHeight="1" outlineLevel="2" thickBot="1">
      <c r="B144" s="7" t="s">
        <v>134</v>
      </c>
      <c r="C144" s="3" t="s">
        <v>75</v>
      </c>
      <c r="D144" s="3" t="s">
        <v>76</v>
      </c>
      <c r="E144" s="16">
        <v>-600000</v>
      </c>
    </row>
    <row r="145" spans="2:5" ht="29.25" customHeight="1" outlineLevel="1" collapsed="1" thickBot="1">
      <c r="B145" s="31" t="s">
        <v>124</v>
      </c>
      <c r="C145" s="32"/>
      <c r="D145" s="33"/>
      <c r="E145" s="14">
        <f>E122+E134+E137</f>
        <v>0</v>
      </c>
    </row>
    <row r="146" spans="2:5" ht="29.25" customHeight="1" thickBot="1">
      <c r="B146" s="24" t="s">
        <v>125</v>
      </c>
      <c r="C146" s="25"/>
      <c r="D146" s="26"/>
      <c r="E146" s="15">
        <f>E15+E26+E30+E42+E49+E54+E78+E85+E98+E102+E121+E145</f>
        <v>-19454784.869999997</v>
      </c>
    </row>
  </sheetData>
  <mergeCells count="17">
    <mergeCell ref="B98:D98"/>
    <mergeCell ref="B146:D146"/>
    <mergeCell ref="B121:D121"/>
    <mergeCell ref="B145:D145"/>
    <mergeCell ref="B85:D85"/>
    <mergeCell ref="B2:E2"/>
    <mergeCell ref="B3:E3"/>
    <mergeCell ref="B4:E4"/>
    <mergeCell ref="B6:D6"/>
    <mergeCell ref="B15:D15"/>
    <mergeCell ref="B26:D26"/>
    <mergeCell ref="B30:D30"/>
    <mergeCell ref="B42:D42"/>
    <mergeCell ref="B49:D49"/>
    <mergeCell ref="B54:D54"/>
    <mergeCell ref="B78:D78"/>
    <mergeCell ref="B102:D10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8"/>
  <sheetViews>
    <sheetView workbookViewId="0">
      <selection activeCell="E23" sqref="E23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4"/>
    <col min="4" max="4" width="55.28515625" style="4" customWidth="1"/>
    <col min="5" max="5" width="21" style="4" customWidth="1"/>
    <col min="6" max="16384" width="11.42578125" style="1"/>
  </cols>
  <sheetData>
    <row r="1" spans="2:5">
      <c r="B1" s="4"/>
      <c r="E1" s="5"/>
    </row>
    <row r="2" spans="2:5" ht="22.5" customHeight="1">
      <c r="B2" s="29" t="s">
        <v>0</v>
      </c>
      <c r="C2" s="29"/>
      <c r="D2" s="29"/>
      <c r="E2" s="29"/>
    </row>
    <row r="3" spans="2:5" ht="22.5" customHeight="1">
      <c r="B3" s="29" t="s">
        <v>137</v>
      </c>
      <c r="C3" s="29"/>
      <c r="D3" s="29"/>
      <c r="E3" s="29"/>
    </row>
    <row r="4" spans="2:5" ht="36" customHeight="1">
      <c r="B4" s="30" t="s">
        <v>166</v>
      </c>
      <c r="C4" s="30"/>
      <c r="D4" s="30"/>
      <c r="E4" s="30"/>
    </row>
    <row r="5" spans="2:5">
      <c r="B5" s="4"/>
    </row>
    <row r="7" spans="2:5" ht="15.75" thickBot="1"/>
    <row r="8" spans="2:5" ht="29.25" customHeight="1" thickBot="1">
      <c r="B8" s="34" t="s">
        <v>95</v>
      </c>
      <c r="C8" s="25"/>
      <c r="D8" s="26"/>
      <c r="E8" s="8" t="s">
        <v>96</v>
      </c>
    </row>
    <row r="9" spans="2:5" ht="29.25" hidden="1" customHeight="1" outlineLevel="2" thickBot="1">
      <c r="B9" s="13" t="s">
        <v>135</v>
      </c>
      <c r="C9" s="13" t="s">
        <v>3</v>
      </c>
      <c r="D9" s="13" t="s">
        <v>4</v>
      </c>
      <c r="E9" s="15">
        <v>-1034783.22</v>
      </c>
    </row>
    <row r="10" spans="2:5" ht="29.25" hidden="1" customHeight="1" outlineLevel="2" thickBot="1">
      <c r="B10" s="11" t="s">
        <v>135</v>
      </c>
      <c r="C10" s="11" t="s">
        <v>7</v>
      </c>
      <c r="D10" s="11" t="s">
        <v>8</v>
      </c>
      <c r="E10" s="14">
        <v>-1034783.22</v>
      </c>
    </row>
    <row r="11" spans="2:5" ht="29.25" hidden="1" customHeight="1" outlineLevel="2" thickBot="1">
      <c r="B11" s="7" t="s">
        <v>135</v>
      </c>
      <c r="C11" s="7" t="s">
        <v>11</v>
      </c>
      <c r="D11" s="7" t="s">
        <v>12</v>
      </c>
      <c r="E11" s="14">
        <v>-1134783.3219999999</v>
      </c>
    </row>
    <row r="12" spans="2:5" ht="29.25" hidden="1" customHeight="1" outlineLevel="2" thickBot="1">
      <c r="B12" s="7" t="s">
        <v>135</v>
      </c>
      <c r="C12" s="7" t="s">
        <v>101</v>
      </c>
      <c r="D12" s="7" t="s">
        <v>102</v>
      </c>
      <c r="E12" s="16">
        <v>100000</v>
      </c>
    </row>
    <row r="13" spans="2:5" ht="29.25" customHeight="1" outlineLevel="1" collapsed="1" thickBot="1">
      <c r="B13" s="21" t="s">
        <v>138</v>
      </c>
      <c r="C13" s="22"/>
      <c r="D13" s="23"/>
      <c r="E13" s="14">
        <f>E9</f>
        <v>-1034783.22</v>
      </c>
    </row>
    <row r="14" spans="2:5" ht="29.25" hidden="1" customHeight="1" outlineLevel="2" thickBot="1">
      <c r="B14" s="13" t="s">
        <v>193</v>
      </c>
      <c r="C14" s="7" t="s">
        <v>57</v>
      </c>
      <c r="D14" s="13" t="s">
        <v>58</v>
      </c>
      <c r="E14" s="15">
        <v>-450000</v>
      </c>
    </row>
    <row r="15" spans="2:5" ht="29.25" hidden="1" customHeight="1" outlineLevel="2" thickBot="1">
      <c r="B15" s="13" t="s">
        <v>193</v>
      </c>
      <c r="C15" s="11" t="s">
        <v>71</v>
      </c>
      <c r="D15" s="11" t="s">
        <v>72</v>
      </c>
      <c r="E15" s="14">
        <v>-450000</v>
      </c>
    </row>
    <row r="16" spans="2:5" ht="29.25" hidden="1" customHeight="1" outlineLevel="2" thickBot="1">
      <c r="B16" s="7" t="s">
        <v>196</v>
      </c>
      <c r="C16" s="17" t="s">
        <v>194</v>
      </c>
      <c r="D16" s="17" t="s">
        <v>197</v>
      </c>
      <c r="E16" s="16">
        <v>-200000</v>
      </c>
    </row>
    <row r="17" spans="2:5" ht="29.25" hidden="1" customHeight="1" outlineLevel="2" thickBot="1">
      <c r="B17" s="7" t="s">
        <v>196</v>
      </c>
      <c r="C17" s="20" t="s">
        <v>69</v>
      </c>
      <c r="D17" s="20" t="s">
        <v>70</v>
      </c>
      <c r="E17" s="19">
        <v>-250000</v>
      </c>
    </row>
    <row r="18" spans="2:5" ht="29.25" hidden="1" customHeight="1" outlineLevel="2" thickBot="1">
      <c r="B18" s="13" t="s">
        <v>193</v>
      </c>
      <c r="C18" s="11" t="s">
        <v>81</v>
      </c>
      <c r="D18" s="11" t="s">
        <v>82</v>
      </c>
      <c r="E18" s="14">
        <v>450000</v>
      </c>
    </row>
    <row r="19" spans="2:5" ht="29.25" hidden="1" customHeight="1" outlineLevel="2" thickBot="1">
      <c r="B19" s="13" t="s">
        <v>193</v>
      </c>
      <c r="C19" s="11" t="s">
        <v>79</v>
      </c>
      <c r="D19" s="11" t="s">
        <v>80</v>
      </c>
      <c r="E19" s="14">
        <v>450000</v>
      </c>
    </row>
    <row r="20" spans="2:5" ht="29.25" hidden="1" customHeight="1" outlineLevel="2" thickBot="1">
      <c r="B20" s="7" t="s">
        <v>196</v>
      </c>
      <c r="C20" s="7" t="s">
        <v>195</v>
      </c>
      <c r="D20" s="7" t="s">
        <v>198</v>
      </c>
      <c r="E20" s="16">
        <v>250000</v>
      </c>
    </row>
    <row r="21" spans="2:5" ht="29.25" hidden="1" customHeight="1" outlineLevel="2" thickBot="1">
      <c r="B21" s="7" t="s">
        <v>196</v>
      </c>
      <c r="C21" s="7" t="s">
        <v>87</v>
      </c>
      <c r="D21" s="7" t="s">
        <v>88</v>
      </c>
      <c r="E21" s="16">
        <v>200000</v>
      </c>
    </row>
    <row r="22" spans="2:5" ht="29.25" customHeight="1" outlineLevel="1" collapsed="1" thickBot="1">
      <c r="B22" s="21" t="s">
        <v>193</v>
      </c>
      <c r="C22" s="22"/>
      <c r="D22" s="23"/>
      <c r="E22" s="14">
        <f>E14+E18</f>
        <v>0</v>
      </c>
    </row>
    <row r="23" spans="2:5" ht="29.25" customHeight="1" thickBot="1">
      <c r="B23" s="24" t="s">
        <v>139</v>
      </c>
      <c r="C23" s="27"/>
      <c r="D23" s="28"/>
      <c r="E23" s="15">
        <f>E13+E22</f>
        <v>-1034783.22</v>
      </c>
    </row>
    <row r="24" spans="2:5" ht="29.25" customHeight="1"/>
    <row r="25" spans="2:5">
      <c r="D25" s="18"/>
    </row>
    <row r="28" spans="2:5">
      <c r="E28" s="18"/>
    </row>
  </sheetData>
  <mergeCells count="7">
    <mergeCell ref="B23:D23"/>
    <mergeCell ref="B8:D8"/>
    <mergeCell ref="B2:E2"/>
    <mergeCell ref="B3:E3"/>
    <mergeCell ref="B4:E4"/>
    <mergeCell ref="B13:D13"/>
    <mergeCell ref="B22:D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 I- Administración G</vt:lpstr>
      <vt:lpstr>Programa II-Servicios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cp:lastPrinted>2019-03-08T16:05:30Z</cp:lastPrinted>
  <dcterms:created xsi:type="dcterms:W3CDTF">2018-05-08T23:39:49Z</dcterms:created>
  <dcterms:modified xsi:type="dcterms:W3CDTF">2019-03-08T17:55:29Z</dcterms:modified>
</cp:coreProperties>
</file>