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4\"/>
    </mc:Choice>
  </mc:AlternateContent>
  <xr:revisionPtr revIDLastSave="0" documentId="13_ncr:1_{154A1A09-6A89-4505-BB00-9A3B213BD06D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Programa I- Administración G" sheetId="1" r:id="rId1"/>
    <sheet name="Programa II-Servicios" sheetId="2" r:id="rId2"/>
    <sheet name="Programa III- Inversio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8" i="2" l="1"/>
  <c r="E157" i="2"/>
  <c r="E202" i="2"/>
  <c r="E18" i="3" l="1"/>
  <c r="E19" i="3" s="1"/>
  <c r="E272" i="2"/>
  <c r="E12" i="2"/>
  <c r="E239" i="2" l="1"/>
  <c r="E182" i="2" l="1"/>
  <c r="E109" i="2"/>
  <c r="E102" i="2"/>
  <c r="E79" i="2" l="1"/>
  <c r="E47" i="2"/>
  <c r="E106" i="1"/>
  <c r="E95" i="1"/>
  <c r="E273" i="2" l="1"/>
  <c r="E107" i="1"/>
</calcChain>
</file>

<file path=xl/sharedStrings.xml><?xml version="1.0" encoding="utf-8"?>
<sst xmlns="http://schemas.openxmlformats.org/spreadsheetml/2006/main" count="1118" uniqueCount="241">
  <si>
    <t>MUNICIPALIDAD DE HEREDIA</t>
  </si>
  <si>
    <t>0.01.00</t>
  </si>
  <si>
    <t>REMUNERACIONES BÁSICAS</t>
  </si>
  <si>
    <t>0.00.00</t>
  </si>
  <si>
    <t>REMUNERACIONES</t>
  </si>
  <si>
    <t>0.03.01</t>
  </si>
  <si>
    <t>Retribución por años servidos</t>
  </si>
  <si>
    <t>0.03.00</t>
  </si>
  <si>
    <t>INCENTIVOS SALARIALES</t>
  </si>
  <si>
    <t>0.03.03</t>
  </si>
  <si>
    <t>Decimotercer mes</t>
  </si>
  <si>
    <t>0.04.01</t>
  </si>
  <si>
    <t>Contribución Patronal al Seguro de Salud de la Caja Costarricensedel Seguro Social</t>
  </si>
  <si>
    <t>0.04.00</t>
  </si>
  <si>
    <t>CONTRIBUCIONES PATRONALES AL DESARROLLO Y LA SEGURIDAD SOCIAL</t>
  </si>
  <si>
    <t>0.04.05</t>
  </si>
  <si>
    <t>Contribución Patronal al Banco Popular y de Desarrollo Comunal</t>
  </si>
  <si>
    <t>0.05.01</t>
  </si>
  <si>
    <t>Contribución Patronal al Seguro de Pensiones de la Caja Costarricense del Seguro Social</t>
  </si>
  <si>
    <t>0.05.00</t>
  </si>
  <si>
    <t>CONTRIBUCIONES PATRONALES A FONDOS DE PENSIONES Y OTROS FONDOS DE CAPITALIZACIÓN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</si>
  <si>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</si>
  <si>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</si>
  <si>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</si>
  <si>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</si>
  <si>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1.01.00</t>
  </si>
  <si>
    <t>ALQUILERES</t>
  </si>
  <si>
    <t>1.00.00</t>
  </si>
  <si>
    <t>SERVICIOS</t>
  </si>
  <si>
    <t>1.03.01</t>
  </si>
  <si>
    <t>Información</t>
  </si>
  <si>
    <t>1.03.00</t>
  </si>
  <si>
    <t>SERVICIOS COMERCIALES Y FINANCIEROS</t>
  </si>
  <si>
    <t>1.03.03</t>
  </si>
  <si>
    <t>Impresión, encuadernación y otros</t>
  </si>
  <si>
    <t>1.04.04</t>
  </si>
  <si>
    <t>Servicios en ciencias económicas y sociales</t>
  </si>
  <si>
    <t>1.04.00</t>
  </si>
  <si>
    <t>SERVICIOS DE GESTIÓN Y APOYO</t>
  </si>
  <si>
    <t>1.04.99</t>
  </si>
  <si>
    <t>Otros servicios de gestión y apoyo</t>
  </si>
  <si>
    <t>1.05.02</t>
  </si>
  <si>
    <t>Viáticos dentro del país</t>
  </si>
  <si>
    <t>1.05.00</t>
  </si>
  <si>
    <t>GASTOS DE VIAJE Y DE TRANSPORTE</t>
  </si>
  <si>
    <t>1.07.01</t>
  </si>
  <si>
    <t>Actividades de capacitación</t>
  </si>
  <si>
    <t>1.07.00</t>
  </si>
  <si>
    <t>CAPACITACIÓN Y PROTOCOLO</t>
  </si>
  <si>
    <t>1.08.00</t>
  </si>
  <si>
    <t>MANTENIMIENTO Y REPARACIÓN</t>
  </si>
  <si>
    <t>2.01.01</t>
  </si>
  <si>
    <t>Combustibles y lubricantes</t>
  </si>
  <si>
    <t>2.01.00</t>
  </si>
  <si>
    <t>PRODUCTOS QUÍMICOS Y CONEXOS</t>
  </si>
  <si>
    <t>2.00.00</t>
  </si>
  <si>
    <t>MATERIALES Y SUMINISTROS</t>
  </si>
  <si>
    <t>2.03.00</t>
  </si>
  <si>
    <t>MATERIALES Y PRODUCTOS DE USO EN LA CONSTRUCCIÓN Y MANTENIMIENTO</t>
  </si>
  <si>
    <t>2.01.02</t>
  </si>
  <si>
    <t>Productos farmacéuticos y medicinales</t>
  </si>
  <si>
    <t>2.01.04</t>
  </si>
  <si>
    <t>Tintas, pinturas y diluyentes</t>
  </si>
  <si>
    <t>2.03.04</t>
  </si>
  <si>
    <t>Materiales y productos eléctricos, telefónicos y de cómputo</t>
  </si>
  <si>
    <t>2.03.06</t>
  </si>
  <si>
    <t>Materiales y productos de plástico</t>
  </si>
  <si>
    <t>2.04.00</t>
  </si>
  <si>
    <t>HERRAMIENTAS, REPUESTOS Y ACCESORIOS</t>
  </si>
  <si>
    <t>2.99.04</t>
  </si>
  <si>
    <t>Textiles y vestuario</t>
  </si>
  <si>
    <t>2.99.00</t>
  </si>
  <si>
    <t>ÚTILES, MATERIALES Y SUMINISTROS DIVERSOS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</si>
  <si>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</si>
  <si>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</si>
  <si>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</si>
  <si>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</si>
  <si>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</si>
  <si>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</si>
  <si>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5.01.00</t>
  </si>
  <si>
    <t>MAQUINARIA, EQUIPO Y MOBILIARIO</t>
  </si>
  <si>
    <t>5.00.00</t>
  </si>
  <si>
    <t>BIENES DURADEROS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</si>
  <si>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</si>
  <si>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</si>
  <si>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</si>
  <si>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</si>
  <si>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</si>
  <si>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</si>
  <si>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1.04.06</t>
  </si>
  <si>
    <t>Servicios generales</t>
  </si>
  <si>
    <t>2.99.99</t>
  </si>
  <si>
    <t>Otros útiles, materiales y suministros diversos</t>
  </si>
  <si>
    <t>Auditoría Interna</t>
  </si>
  <si>
    <t>1.04.02</t>
  </si>
  <si>
    <t>Servicios jurídicos</t>
  </si>
  <si>
    <t>PROGRAMA I: ADMINISTRACIÓN GENERAL</t>
  </si>
  <si>
    <t>Descripción</t>
  </si>
  <si>
    <t>Monto Ejecutado</t>
  </si>
  <si>
    <t>Total general Programa I: Administración General</t>
  </si>
  <si>
    <t>Administración General</t>
  </si>
  <si>
    <t>MANTENIMIENTO DE CAMINOS Y CALLES</t>
  </si>
  <si>
    <t>1.01.02</t>
  </si>
  <si>
    <t>Alquiler de maquinaria, equipo y mobiliario</t>
  </si>
  <si>
    <t>PARQUES Y OBRAS DE ORNATO</t>
  </si>
  <si>
    <t>SERVICIOS SOCIALES Y COMPLEMENTARIOS</t>
  </si>
  <si>
    <t>2.02.00</t>
  </si>
  <si>
    <t>2.99.03</t>
  </si>
  <si>
    <t>Productos de papel, cartón e impresos</t>
  </si>
  <si>
    <t>SEGURIDAD Y VIGILANCIA EN LA COMUNIDAD</t>
  </si>
  <si>
    <t>PROTECCIÓN DEL MEDIO AMBIENTE</t>
  </si>
  <si>
    <t>0.02.00</t>
  </si>
  <si>
    <t>REMUNERACIONES EVENTUALES</t>
  </si>
  <si>
    <t>0.02.01</t>
  </si>
  <si>
    <t>Tiempo extraordinario</t>
  </si>
  <si>
    <t>1.09.00</t>
  </si>
  <si>
    <t>IMPUESTOS</t>
  </si>
  <si>
    <t>1.09.99</t>
  </si>
  <si>
    <t>Otros impuestos</t>
  </si>
  <si>
    <t xml:space="preserve"> RECOLECCIÓN DE BASURA</t>
  </si>
  <si>
    <t xml:space="preserve"> PROTECCIÓN DEL MEDIO AMBIENTE</t>
  </si>
  <si>
    <t>Total general Programa II: Servicios Comunales</t>
  </si>
  <si>
    <t>Recolección de Basura</t>
  </si>
  <si>
    <t>Mantenimiento de Caminos y Calles</t>
  </si>
  <si>
    <t>Parques y obras de ornato</t>
  </si>
  <si>
    <t>Servicios sociales y complementarios</t>
  </si>
  <si>
    <t>Seguridad y Vigilancia en la Comunidad</t>
  </si>
  <si>
    <t>Protección del Medio Ambiente</t>
  </si>
  <si>
    <t>1.04.03</t>
  </si>
  <si>
    <t>5.02.00</t>
  </si>
  <si>
    <t>CONSTRUCCIONES, ADICIONES Y MEJORAS</t>
  </si>
  <si>
    <t>PROGRAMA II: SERVICIOS COMUNALES</t>
  </si>
  <si>
    <t>PROGRAMA III: INVERSIONES</t>
  </si>
  <si>
    <t>Otras construcciones, adiciones y mejoras</t>
  </si>
  <si>
    <t>5.02.01</t>
  </si>
  <si>
    <t>Edificios</t>
  </si>
  <si>
    <t>5.02.99</t>
  </si>
  <si>
    <t>Total General Programa de Inversiones</t>
  </si>
  <si>
    <t>0.01.01</t>
  </si>
  <si>
    <t>Sueldos para cargos fijos</t>
  </si>
  <si>
    <t>1.03.07</t>
  </si>
  <si>
    <t>Servicios de transferencia electrónica de información</t>
  </si>
  <si>
    <t>Servicios de ingeniería y arquitectura</t>
  </si>
  <si>
    <t>1.05.01</t>
  </si>
  <si>
    <t>Transporte dentro del país</t>
  </si>
  <si>
    <t>1.08.06</t>
  </si>
  <si>
    <t>1.08.07</t>
  </si>
  <si>
    <t>Mantenimiento y reparación de equipo de comunicación</t>
  </si>
  <si>
    <t>Mantenimiento y reparación de equipo y mobiliario de oficina</t>
  </si>
  <si>
    <t>2.02.03</t>
  </si>
  <si>
    <t>Alimentos y bebidas</t>
  </si>
  <si>
    <t>2.04.02</t>
  </si>
  <si>
    <t>Repuestos y accesorios</t>
  </si>
  <si>
    <t>2.99.01</t>
  </si>
  <si>
    <t>Útiles y materiales de oficina y cómputo</t>
  </si>
  <si>
    <t>2.03.02</t>
  </si>
  <si>
    <t>Materiales y productos minerales y asfálticos</t>
  </si>
  <si>
    <t>1.03.02</t>
  </si>
  <si>
    <t>Publicidad y propaganda</t>
  </si>
  <si>
    <t>1.07.02</t>
  </si>
  <si>
    <t>Actividades protocolarias y sociales</t>
  </si>
  <si>
    <t>EDUCATIVOS, CULTURALES Y DEPORTIVOS</t>
  </si>
  <si>
    <t>Educativos, culturales y deportivos</t>
  </si>
  <si>
    <t>ESTACIONAMIENTOS Y TERMINALES</t>
  </si>
  <si>
    <t>Estacionamientos y terminales</t>
  </si>
  <si>
    <t>ALIMENTOS Y PRODUCTOS AGROPECUARIOS</t>
  </si>
  <si>
    <t>1.08.01</t>
  </si>
  <si>
    <t>Mantenimiento de edificios, locales y terrenos</t>
  </si>
  <si>
    <t>MODIFICACION DE EGRESOS
 05-2014</t>
  </si>
  <si>
    <t>0.03.02</t>
  </si>
  <si>
    <t>Restricción al ejercicio liberal de la profesión</t>
  </si>
  <si>
    <t>1.01.99</t>
  </si>
  <si>
    <t>Otros alquileres</t>
  </si>
  <si>
    <t>1.02.00</t>
  </si>
  <si>
    <t>1.02.04</t>
  </si>
  <si>
    <t>Servicio de telecomunicaciones</t>
  </si>
  <si>
    <t>SERVICIOS BÁSICOS</t>
  </si>
  <si>
    <t>1.04.01</t>
  </si>
  <si>
    <t>Servicios médicos y de laboratorio</t>
  </si>
  <si>
    <t>1.04.05</t>
  </si>
  <si>
    <t>Servicios de desarrollo de sistemas informáticos</t>
  </si>
  <si>
    <t>1.08.04</t>
  </si>
  <si>
    <t>Mantenimiento y reparación de maquinaria y equipo de producción</t>
  </si>
  <si>
    <t>1.08.08</t>
  </si>
  <si>
    <t>1.08.99</t>
  </si>
  <si>
    <t>Mantenimiento y reparación de equipo de cómputo y sistemas de información</t>
  </si>
  <si>
    <t>Mantenimiento y reparación de otros equipos</t>
  </si>
  <si>
    <t>2.03.01</t>
  </si>
  <si>
    <t>Materiales y productos metálicos</t>
  </si>
  <si>
    <t>5.01.03</t>
  </si>
  <si>
    <t>Equipo de comunicación</t>
  </si>
  <si>
    <t>5.01.07</t>
  </si>
  <si>
    <t>Equipo y mobiliario educacional, deportivo y recreativo</t>
  </si>
  <si>
    <t>5.99.00</t>
  </si>
  <si>
    <t>5.99.03</t>
  </si>
  <si>
    <t>Bienes intangibles</t>
  </si>
  <si>
    <t>6.00.00</t>
  </si>
  <si>
    <t>6.03.00</t>
  </si>
  <si>
    <t>TRANSFERENCIAS CORRIENTES</t>
  </si>
  <si>
    <t>PRESTACIONES</t>
  </si>
  <si>
    <t>Prestaciones legales</t>
  </si>
  <si>
    <t>6.03.01</t>
  </si>
  <si>
    <t>6.06.00</t>
  </si>
  <si>
    <t>6.06.02</t>
  </si>
  <si>
    <t>Reintegros o devoluciones</t>
  </si>
  <si>
    <t>7.00.00</t>
  </si>
  <si>
    <t>7.01.00</t>
  </si>
  <si>
    <t>7.01.05</t>
  </si>
  <si>
    <t>TRANSFERENCIAS DE CAPITAL</t>
  </si>
  <si>
    <t>TRANSFERENCIAS DE CAPITAL AL SECTOR PÚBLICO</t>
  </si>
  <si>
    <t>Transferencias de capital a Empresas Públicas no Financieras</t>
  </si>
  <si>
    <t>Aseo de Vías</t>
  </si>
  <si>
    <t>ASEO DE VÍAS</t>
  </si>
  <si>
    <t>CEMENTERIOS</t>
  </si>
  <si>
    <t>Cementerios</t>
  </si>
  <si>
    <t xml:space="preserve">Productos de papel, cartón e impresos	</t>
  </si>
  <si>
    <t>5.01.01</t>
  </si>
  <si>
    <t>Maquinaria y equipo para la producción</t>
  </si>
  <si>
    <t>6.04.00</t>
  </si>
  <si>
    <t>6.04.04</t>
  </si>
  <si>
    <t>TRANSFERENCIAS CORRIENTES A ENTIDADES PRIVADAS SIN FINES DE LUCRO</t>
  </si>
  <si>
    <t>Transferencias corrientes a otras entidades privadas sin fines de lucro</t>
  </si>
  <si>
    <t>2.02.02</t>
  </si>
  <si>
    <t>Productos agroforestales</t>
  </si>
  <si>
    <t>1.08.05</t>
  </si>
  <si>
    <t>Mantenimiento y reparación de equipo de transporte</t>
  </si>
  <si>
    <t>2.03.03</t>
  </si>
  <si>
    <t>2.03.99</t>
  </si>
  <si>
    <t>Madera y sus derivados</t>
  </si>
  <si>
    <t>Otros materiales y productos de uso en la construcción y mantenimiento</t>
  </si>
  <si>
    <t>Otras construcciones, adiciones y mejoras - Dotar de Plays en áreas Públicas de naturaleza Juegos Infantiles</t>
  </si>
  <si>
    <t>Otras construcciones, adiciones y mejoras - Constr.Cuencas y cabezal de desfogue Canc.Barrio Fátima</t>
  </si>
  <si>
    <t>Otras construcciones, adiciones y mejoras - Constr.Malla tipo ciclón propiedades públicas</t>
  </si>
  <si>
    <t>MERCADOS, PLAZAS Y FERIAS</t>
  </si>
  <si>
    <t>Mercados, plazas y ferias</t>
  </si>
  <si>
    <t>0.03.99</t>
  </si>
  <si>
    <t>Servicio de agua y alcantarillado</t>
  </si>
  <si>
    <t>Servicio de energía eléctrica</t>
  </si>
  <si>
    <t>1.02.01</t>
  </si>
  <si>
    <t>1.02.02</t>
  </si>
  <si>
    <t>OTRAS TRANSFERENCIAS CORRIENTES AL SECTOR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</si>
</sst>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167" fontId="2" fillId="4" borderId="1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 indent="1"/>
    </xf>
    <xf numFmtId="0" fontId="2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43" fontId="0" fillId="2" borderId="0" xfId="3" applyFont="1" applyFill="1"/>
  </cellXfs>
  <cellStyles count="4">
    <cellStyle name="Millares" xfId="3" builtinId="3"/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1800225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0"/>
          <a:ext cx="1685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647701</xdr:colOff>
      <xdr:row>0</xdr:row>
      <xdr:rowOff>66675</xdr:rowOff>
    </xdr:from>
    <xdr:to>
      <xdr:col>1</xdr:col>
      <xdr:colOff>2095501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1" y="66675"/>
          <a:ext cx="1447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7"/>
  <sheetViews>
    <sheetView tabSelected="1" zoomScaleNormal="100" workbookViewId="0">
      <selection activeCell="E107" sqref="E107"/>
    </sheetView>
  </sheetViews>
  <sheetFormatPr baseColWidth="10" defaultRowHeight="15" outlineLevelRow="2"/>
  <cols>
    <col min="1" max="1" width="11.42578125" style="1"/>
    <col min="2" max="2" width="28.85546875" style="1" customWidth="1"/>
    <col min="3" max="3" width="11.42578125" style="1"/>
    <col min="4" max="4" width="52.5703125" style="4" customWidth="1"/>
    <col min="5" max="5" width="19.85546875" style="1" customWidth="1"/>
    <col min="6" max="16384" width="11.42578125" style="1"/>
  </cols>
  <sheetData>
    <row r="1" spans="2:5">
      <c r="E1" s="5"/>
    </row>
    <row r="2" spans="2:5" ht="22.5" customHeight="1">
      <c r="B2" s="32" t="s">
        <v>0</v>
      </c>
      <c r="C2" s="32"/>
      <c r="D2" s="32"/>
      <c r="E2" s="32"/>
    </row>
    <row r="3" spans="2:5" ht="22.5" customHeight="1">
      <c r="B3" s="32" t="s">
        <v>96</v>
      </c>
      <c r="C3" s="32"/>
      <c r="D3" s="32"/>
      <c r="E3" s="32"/>
    </row>
    <row r="4" spans="2:5" ht="36" customHeight="1">
      <c r="B4" s="33" t="s">
        <v>168</v>
      </c>
      <c r="C4" s="33"/>
      <c r="D4" s="33"/>
      <c r="E4" s="33"/>
    </row>
    <row r="5" spans="2:5" ht="26.25" customHeight="1" thickBot="1">
      <c r="D5" s="6"/>
    </row>
    <row r="6" spans="2:5" ht="29.25" customHeight="1" thickBot="1">
      <c r="B6" s="27" t="s">
        <v>97</v>
      </c>
      <c r="C6" s="30"/>
      <c r="D6" s="31"/>
      <c r="E6" s="9" t="s">
        <v>98</v>
      </c>
    </row>
    <row r="7" spans="2:5" ht="29.25" hidden="1" customHeight="1" outlineLevel="2" thickBot="1">
      <c r="B7" s="12" t="s">
        <v>100</v>
      </c>
      <c r="C7" s="12" t="s">
        <v>3</v>
      </c>
      <c r="D7" s="13" t="s">
        <v>4</v>
      </c>
      <c r="E7" s="14">
        <v>-20924606.899999999</v>
      </c>
    </row>
    <row r="8" spans="2:5" ht="29.25" hidden="1" customHeight="1" outlineLevel="2" thickBot="1">
      <c r="B8" s="10" t="s">
        <v>100</v>
      </c>
      <c r="C8" s="10" t="s">
        <v>1</v>
      </c>
      <c r="D8" s="11" t="s">
        <v>2</v>
      </c>
      <c r="E8" s="14">
        <v>-6324658.9000000004</v>
      </c>
    </row>
    <row r="9" spans="2:5" ht="29.25" hidden="1" customHeight="1" outlineLevel="2" thickBot="1">
      <c r="B9" s="2" t="s">
        <v>100</v>
      </c>
      <c r="C9" s="2" t="s">
        <v>138</v>
      </c>
      <c r="D9" s="7" t="s">
        <v>139</v>
      </c>
      <c r="E9" s="16">
        <v>-6324658.9000000004</v>
      </c>
    </row>
    <row r="10" spans="2:5" ht="29.25" hidden="1" customHeight="1" outlineLevel="2" thickBot="1">
      <c r="B10" s="10" t="s">
        <v>100</v>
      </c>
      <c r="C10" s="10" t="s">
        <v>111</v>
      </c>
      <c r="D10" s="11" t="s">
        <v>112</v>
      </c>
      <c r="E10" s="14">
        <v>8502466</v>
      </c>
    </row>
    <row r="11" spans="2:5" ht="29.25" hidden="1" customHeight="1" outlineLevel="2" thickBot="1">
      <c r="B11" s="2" t="s">
        <v>100</v>
      </c>
      <c r="C11" s="2" t="s">
        <v>113</v>
      </c>
      <c r="D11" s="7" t="s">
        <v>114</v>
      </c>
      <c r="E11" s="16">
        <v>8502466</v>
      </c>
    </row>
    <row r="12" spans="2:5" ht="29.25" hidden="1" customHeight="1" outlineLevel="2" thickBot="1">
      <c r="B12" s="10" t="s">
        <v>100</v>
      </c>
      <c r="C12" s="10" t="s">
        <v>7</v>
      </c>
      <c r="D12" s="11" t="s">
        <v>8</v>
      </c>
      <c r="E12" s="14">
        <v>-23194087</v>
      </c>
    </row>
    <row r="13" spans="2:5" ht="29.25" hidden="1" customHeight="1" outlineLevel="2" thickBot="1">
      <c r="B13" s="2" t="s">
        <v>100</v>
      </c>
      <c r="C13" s="2" t="s">
        <v>5</v>
      </c>
      <c r="D13" s="7" t="s">
        <v>6</v>
      </c>
      <c r="E13" s="16">
        <v>-15542124</v>
      </c>
    </row>
    <row r="14" spans="2:5" ht="29.25" hidden="1" customHeight="1" outlineLevel="2" thickBot="1">
      <c r="B14" s="2" t="s">
        <v>100</v>
      </c>
      <c r="C14" s="2" t="s">
        <v>169</v>
      </c>
      <c r="D14" s="7" t="s">
        <v>170</v>
      </c>
      <c r="E14" s="16">
        <v>-8500000</v>
      </c>
    </row>
    <row r="15" spans="2:5" ht="29.25" hidden="1" customHeight="1" outlineLevel="2" thickBot="1">
      <c r="B15" s="2" t="s">
        <v>100</v>
      </c>
      <c r="C15" s="2" t="s">
        <v>9</v>
      </c>
      <c r="D15" s="7" t="s">
        <v>10</v>
      </c>
      <c r="E15" s="16">
        <v>848037</v>
      </c>
    </row>
    <row r="16" spans="2:5" ht="29.25" hidden="1" customHeight="1" outlineLevel="2" thickBot="1">
      <c r="B16" s="10" t="s">
        <v>100</v>
      </c>
      <c r="C16" s="10" t="s">
        <v>13</v>
      </c>
      <c r="D16" s="11" t="s">
        <v>14</v>
      </c>
      <c r="E16" s="14">
        <v>-438029</v>
      </c>
    </row>
    <row r="17" spans="2:5" ht="29.25" hidden="1" customHeight="1" outlineLevel="2" thickBot="1">
      <c r="B17" s="2" t="s">
        <v>100</v>
      </c>
      <c r="C17" s="2" t="s">
        <v>11</v>
      </c>
      <c r="D17" s="7" t="s">
        <v>12</v>
      </c>
      <c r="E17" s="16">
        <v>-472450</v>
      </c>
    </row>
    <row r="18" spans="2:5" ht="29.25" hidden="1" customHeight="1" outlineLevel="2" thickBot="1">
      <c r="B18" s="2" t="s">
        <v>100</v>
      </c>
      <c r="C18" s="2" t="s">
        <v>15</v>
      </c>
      <c r="D18" s="7" t="s">
        <v>16</v>
      </c>
      <c r="E18" s="16">
        <v>34421</v>
      </c>
    </row>
    <row r="19" spans="2:5" ht="29.25" hidden="1" customHeight="1" outlineLevel="2" thickBot="1">
      <c r="B19" s="10" t="s">
        <v>100</v>
      </c>
      <c r="C19" s="10" t="s">
        <v>19</v>
      </c>
      <c r="D19" s="11" t="s">
        <v>20</v>
      </c>
      <c r="E19" s="14">
        <v>529702</v>
      </c>
    </row>
    <row r="20" spans="2:5" ht="29.25" hidden="1" customHeight="1" outlineLevel="2" thickBot="1">
      <c r="B20" s="2" t="s">
        <v>100</v>
      </c>
      <c r="C20" s="2" t="s">
        <v>17</v>
      </c>
      <c r="D20" s="7" t="s">
        <v>18</v>
      </c>
      <c r="E20" s="16">
        <v>387908</v>
      </c>
    </row>
    <row r="21" spans="2:5" ht="29.25" hidden="1" customHeight="1" outlineLevel="2" thickBot="1">
      <c r="B21" s="2" t="s">
        <v>100</v>
      </c>
      <c r="C21" s="2" t="s">
        <v>21</v>
      </c>
      <c r="D21" s="7" t="s">
        <v>22</v>
      </c>
      <c r="E21" s="16">
        <v>58265</v>
      </c>
    </row>
    <row r="22" spans="2:5" ht="29.25" hidden="1" customHeight="1" outlineLevel="2" thickBot="1">
      <c r="B22" s="2" t="s">
        <v>100</v>
      </c>
      <c r="C22" s="2" t="s">
        <v>23</v>
      </c>
      <c r="D22" s="7" t="s">
        <v>24</v>
      </c>
      <c r="E22" s="16">
        <v>83529</v>
      </c>
    </row>
    <row r="23" spans="2:5" ht="29.25" hidden="1" customHeight="1" outlineLevel="2" thickBot="1">
      <c r="B23" s="12" t="s">
        <v>100</v>
      </c>
      <c r="C23" s="12" t="s">
        <v>27</v>
      </c>
      <c r="D23" s="13" t="s">
        <v>28</v>
      </c>
      <c r="E23" s="15">
        <v>3452736</v>
      </c>
    </row>
    <row r="24" spans="2:5" ht="29.25" hidden="1" customHeight="1" outlineLevel="2" thickBot="1">
      <c r="B24" s="10" t="s">
        <v>100</v>
      </c>
      <c r="C24" s="10" t="s">
        <v>25</v>
      </c>
      <c r="D24" s="11" t="s">
        <v>26</v>
      </c>
      <c r="E24" s="14">
        <v>-116000</v>
      </c>
    </row>
    <row r="25" spans="2:5" ht="29.25" hidden="1" customHeight="1" outlineLevel="2" thickBot="1">
      <c r="B25" s="2" t="s">
        <v>100</v>
      </c>
      <c r="C25" s="19" t="s">
        <v>171</v>
      </c>
      <c r="D25" s="20" t="s">
        <v>172</v>
      </c>
      <c r="E25" s="18">
        <v>-116000</v>
      </c>
    </row>
    <row r="26" spans="2:5" ht="29.25" hidden="1" customHeight="1" outlineLevel="2" thickBot="1">
      <c r="B26" s="10" t="s">
        <v>100</v>
      </c>
      <c r="C26" s="10" t="s">
        <v>173</v>
      </c>
      <c r="D26" s="11" t="s">
        <v>176</v>
      </c>
      <c r="E26" s="14">
        <v>-4500000</v>
      </c>
    </row>
    <row r="27" spans="2:5" ht="29.25" hidden="1" customHeight="1" outlineLevel="2" thickBot="1">
      <c r="B27" s="19" t="s">
        <v>100</v>
      </c>
      <c r="C27" s="19" t="s">
        <v>174</v>
      </c>
      <c r="D27" s="20" t="s">
        <v>175</v>
      </c>
      <c r="E27" s="18">
        <v>-4500000</v>
      </c>
    </row>
    <row r="28" spans="2:5" ht="29.25" hidden="1" customHeight="1" outlineLevel="2" thickBot="1">
      <c r="B28" s="10" t="s">
        <v>100</v>
      </c>
      <c r="C28" s="10" t="s">
        <v>31</v>
      </c>
      <c r="D28" s="11" t="s">
        <v>32</v>
      </c>
      <c r="E28" s="14">
        <v>1645000</v>
      </c>
    </row>
    <row r="29" spans="2:5" ht="29.25" hidden="1" customHeight="1" outlineLevel="2" thickBot="1">
      <c r="B29" s="2" t="s">
        <v>100</v>
      </c>
      <c r="C29" s="2" t="s">
        <v>29</v>
      </c>
      <c r="D29" s="7" t="s">
        <v>30</v>
      </c>
      <c r="E29" s="16">
        <v>4000000</v>
      </c>
    </row>
    <row r="30" spans="2:5" ht="29.25" hidden="1" customHeight="1" outlineLevel="2" thickBot="1">
      <c r="B30" s="2" t="s">
        <v>100</v>
      </c>
      <c r="C30" s="2" t="s">
        <v>157</v>
      </c>
      <c r="D30" s="7" t="s">
        <v>158</v>
      </c>
      <c r="E30" s="16">
        <v>-1050000</v>
      </c>
    </row>
    <row r="31" spans="2:5" ht="29.25" hidden="1" customHeight="1" outlineLevel="2" thickBot="1">
      <c r="B31" s="2" t="s">
        <v>100</v>
      </c>
      <c r="C31" s="2" t="s">
        <v>33</v>
      </c>
      <c r="D31" s="7" t="s">
        <v>34</v>
      </c>
      <c r="E31" s="16">
        <v>-1803000</v>
      </c>
    </row>
    <row r="32" spans="2:5" ht="29.25" hidden="1" customHeight="1" outlineLevel="2" thickBot="1">
      <c r="B32" s="2" t="s">
        <v>100</v>
      </c>
      <c r="C32" s="2" t="s">
        <v>140</v>
      </c>
      <c r="D32" s="7" t="s">
        <v>141</v>
      </c>
      <c r="E32" s="16">
        <v>498000</v>
      </c>
    </row>
    <row r="33" spans="2:5" ht="29.25" hidden="1" customHeight="1" outlineLevel="2" thickBot="1">
      <c r="B33" s="10" t="s">
        <v>100</v>
      </c>
      <c r="C33" s="10" t="s">
        <v>37</v>
      </c>
      <c r="D33" s="11" t="s">
        <v>38</v>
      </c>
      <c r="E33" s="14">
        <v>10389214</v>
      </c>
    </row>
    <row r="34" spans="2:5" ht="29.25" hidden="1" customHeight="1" outlineLevel="2" thickBot="1">
      <c r="B34" s="2" t="s">
        <v>100</v>
      </c>
      <c r="C34" s="2" t="s">
        <v>177</v>
      </c>
      <c r="D34" s="7" t="s">
        <v>178</v>
      </c>
      <c r="E34" s="16">
        <v>2720000</v>
      </c>
    </row>
    <row r="35" spans="2:5" ht="29.25" hidden="1" customHeight="1" outlineLevel="2" thickBot="1">
      <c r="B35" s="2" t="s">
        <v>100</v>
      </c>
      <c r="C35" s="2" t="s">
        <v>94</v>
      </c>
      <c r="D35" s="7" t="s">
        <v>95</v>
      </c>
      <c r="E35" s="16">
        <v>-500000</v>
      </c>
    </row>
    <row r="36" spans="2:5" ht="29.25" hidden="1" customHeight="1" outlineLevel="2" thickBot="1">
      <c r="B36" s="2" t="s">
        <v>100</v>
      </c>
      <c r="C36" s="2" t="s">
        <v>128</v>
      </c>
      <c r="D36" s="7" t="s">
        <v>142</v>
      </c>
      <c r="E36" s="16">
        <v>-40000000</v>
      </c>
    </row>
    <row r="37" spans="2:5" ht="29.25" hidden="1" customHeight="1" outlineLevel="2" thickBot="1">
      <c r="B37" s="2" t="s">
        <v>100</v>
      </c>
      <c r="C37" s="2" t="s">
        <v>35</v>
      </c>
      <c r="D37" s="7" t="s">
        <v>36</v>
      </c>
      <c r="E37" s="16">
        <v>36100000</v>
      </c>
    </row>
    <row r="38" spans="2:5" ht="29.25" hidden="1" customHeight="1" outlineLevel="2" thickBot="1">
      <c r="B38" s="2" t="s">
        <v>100</v>
      </c>
      <c r="C38" s="2" t="s">
        <v>179</v>
      </c>
      <c r="D38" s="7" t="s">
        <v>180</v>
      </c>
      <c r="E38" s="16">
        <v>-2779800</v>
      </c>
    </row>
    <row r="39" spans="2:5" ht="29.25" hidden="1" customHeight="1" outlineLevel="2" thickBot="1">
      <c r="B39" s="2" t="s">
        <v>100</v>
      </c>
      <c r="C39" s="2" t="s">
        <v>89</v>
      </c>
      <c r="D39" s="7" t="s">
        <v>90</v>
      </c>
      <c r="E39" s="16">
        <v>-165000</v>
      </c>
    </row>
    <row r="40" spans="2:5" ht="29.25" hidden="1" customHeight="1" outlineLevel="2" thickBot="1">
      <c r="B40" s="2" t="s">
        <v>100</v>
      </c>
      <c r="C40" s="2" t="s">
        <v>39</v>
      </c>
      <c r="D40" s="7" t="s">
        <v>40</v>
      </c>
      <c r="E40" s="16">
        <v>15014014</v>
      </c>
    </row>
    <row r="41" spans="2:5" ht="29.25" hidden="1" customHeight="1" outlineLevel="2" thickBot="1">
      <c r="B41" s="10" t="s">
        <v>100</v>
      </c>
      <c r="C41" s="10" t="s">
        <v>43</v>
      </c>
      <c r="D41" s="11" t="s">
        <v>44</v>
      </c>
      <c r="E41" s="14">
        <v>48395</v>
      </c>
    </row>
    <row r="42" spans="2:5" ht="29.25" hidden="1" customHeight="1" outlineLevel="2" thickBot="1">
      <c r="B42" s="2" t="s">
        <v>100</v>
      </c>
      <c r="C42" s="2" t="s">
        <v>41</v>
      </c>
      <c r="D42" s="7" t="s">
        <v>42</v>
      </c>
      <c r="E42" s="16">
        <v>48395</v>
      </c>
    </row>
    <row r="43" spans="2:5" ht="29.25" hidden="1" customHeight="1" outlineLevel="2" thickBot="1">
      <c r="B43" s="10" t="s">
        <v>100</v>
      </c>
      <c r="C43" s="10" t="s">
        <v>47</v>
      </c>
      <c r="D43" s="11" t="s">
        <v>48</v>
      </c>
      <c r="E43" s="14">
        <v>4082531</v>
      </c>
    </row>
    <row r="44" spans="2:5" ht="29.25" hidden="1" customHeight="1" outlineLevel="2" thickBot="1">
      <c r="B44" s="2" t="s">
        <v>100</v>
      </c>
      <c r="C44" s="2" t="s">
        <v>45</v>
      </c>
      <c r="D44" s="7" t="s">
        <v>46</v>
      </c>
      <c r="E44" s="16">
        <v>-4197469</v>
      </c>
    </row>
    <row r="45" spans="2:5" ht="29.25" hidden="1" customHeight="1" outlineLevel="2" thickBot="1">
      <c r="B45" s="2" t="s">
        <v>100</v>
      </c>
      <c r="C45" s="2" t="s">
        <v>159</v>
      </c>
      <c r="D45" s="7" t="s">
        <v>160</v>
      </c>
      <c r="E45" s="16">
        <v>8280000</v>
      </c>
    </row>
    <row r="46" spans="2:5" ht="29.25" hidden="1" customHeight="1" outlineLevel="2" thickBot="1">
      <c r="B46" s="10" t="s">
        <v>100</v>
      </c>
      <c r="C46" s="10" t="s">
        <v>49</v>
      </c>
      <c r="D46" s="11" t="s">
        <v>50</v>
      </c>
      <c r="E46" s="14">
        <v>-8446404</v>
      </c>
    </row>
    <row r="47" spans="2:5" ht="29.25" hidden="1" customHeight="1" outlineLevel="2" thickBot="1">
      <c r="B47" s="2" t="s">
        <v>100</v>
      </c>
      <c r="C47" s="2" t="s">
        <v>166</v>
      </c>
      <c r="D47" s="7" t="s">
        <v>167</v>
      </c>
      <c r="E47" s="16">
        <v>474072</v>
      </c>
    </row>
    <row r="48" spans="2:5" ht="29.25" hidden="1" customHeight="1" outlineLevel="2" thickBot="1">
      <c r="B48" s="2" t="s">
        <v>100</v>
      </c>
      <c r="C48" s="2" t="s">
        <v>181</v>
      </c>
      <c r="D48" s="7" t="s">
        <v>182</v>
      </c>
      <c r="E48" s="16">
        <v>-1811862.48</v>
      </c>
    </row>
    <row r="49" spans="2:5" ht="29.25" hidden="1" customHeight="1" outlineLevel="2" thickBot="1">
      <c r="B49" s="2" t="s">
        <v>100</v>
      </c>
      <c r="C49" s="2" t="s">
        <v>145</v>
      </c>
      <c r="D49" s="7" t="s">
        <v>147</v>
      </c>
      <c r="E49" s="16">
        <v>-490000</v>
      </c>
    </row>
    <row r="50" spans="2:5" ht="29.25" hidden="1" customHeight="1" outlineLevel="2" thickBot="1">
      <c r="B50" s="2" t="s">
        <v>100</v>
      </c>
      <c r="C50" s="2" t="s">
        <v>146</v>
      </c>
      <c r="D50" s="7" t="s">
        <v>148</v>
      </c>
      <c r="E50" s="16">
        <v>-3770000</v>
      </c>
    </row>
    <row r="51" spans="2:5" ht="29.25" hidden="1" customHeight="1" outlineLevel="2" thickBot="1">
      <c r="B51" s="2" t="s">
        <v>100</v>
      </c>
      <c r="C51" s="2" t="s">
        <v>183</v>
      </c>
      <c r="D51" s="7" t="s">
        <v>185</v>
      </c>
      <c r="E51" s="16">
        <v>-2717896.52</v>
      </c>
    </row>
    <row r="52" spans="2:5" ht="29.25" hidden="1" customHeight="1" outlineLevel="2" thickBot="1">
      <c r="B52" s="2" t="s">
        <v>100</v>
      </c>
      <c r="C52" s="2" t="s">
        <v>184</v>
      </c>
      <c r="D52" s="7" t="s">
        <v>186</v>
      </c>
      <c r="E52" s="16">
        <v>-130717</v>
      </c>
    </row>
    <row r="53" spans="2:5" ht="29.25" hidden="1" customHeight="1" outlineLevel="2" thickBot="1">
      <c r="B53" s="12" t="s">
        <v>100</v>
      </c>
      <c r="C53" s="12" t="s">
        <v>115</v>
      </c>
      <c r="D53" s="13" t="s">
        <v>116</v>
      </c>
      <c r="E53" s="15">
        <v>350000</v>
      </c>
    </row>
    <row r="54" spans="2:5" ht="29.25" hidden="1" customHeight="1" outlineLevel="2" thickBot="1">
      <c r="B54" s="2" t="s">
        <v>100</v>
      </c>
      <c r="C54" s="2" t="s">
        <v>117</v>
      </c>
      <c r="D54" s="7" t="s">
        <v>118</v>
      </c>
      <c r="E54" s="16">
        <v>350000</v>
      </c>
    </row>
    <row r="55" spans="2:5" ht="29.25" hidden="1" customHeight="1" outlineLevel="2" thickBot="1">
      <c r="B55" s="12" t="s">
        <v>100</v>
      </c>
      <c r="C55" s="12" t="s">
        <v>55</v>
      </c>
      <c r="D55" s="13" t="s">
        <v>56</v>
      </c>
      <c r="E55" s="15">
        <v>-22059189</v>
      </c>
    </row>
    <row r="56" spans="2:5" ht="29.25" hidden="1" customHeight="1" outlineLevel="2" thickBot="1">
      <c r="B56" s="10" t="s">
        <v>100</v>
      </c>
      <c r="C56" s="10" t="s">
        <v>53</v>
      </c>
      <c r="D56" s="11" t="s">
        <v>54</v>
      </c>
      <c r="E56" s="14">
        <v>-11770000</v>
      </c>
    </row>
    <row r="57" spans="2:5" ht="29.25" hidden="1" customHeight="1" outlineLevel="2" thickBot="1">
      <c r="B57" s="2" t="s">
        <v>100</v>
      </c>
      <c r="C57" s="2" t="s">
        <v>51</v>
      </c>
      <c r="D57" s="7" t="s">
        <v>52</v>
      </c>
      <c r="E57" s="16">
        <v>-500000</v>
      </c>
    </row>
    <row r="58" spans="2:5" ht="29.25" hidden="1" customHeight="1" outlineLevel="2" thickBot="1">
      <c r="B58" s="2" t="s">
        <v>100</v>
      </c>
      <c r="C58" s="2" t="s">
        <v>59</v>
      </c>
      <c r="D58" s="7" t="s">
        <v>60</v>
      </c>
      <c r="E58" s="16">
        <v>-270000</v>
      </c>
    </row>
    <row r="59" spans="2:5" ht="29.25" hidden="1" customHeight="1" outlineLevel="2" thickBot="1">
      <c r="B59" s="2" t="s">
        <v>100</v>
      </c>
      <c r="C59" s="2" t="s">
        <v>61</v>
      </c>
      <c r="D59" s="7" t="s">
        <v>62</v>
      </c>
      <c r="E59" s="16">
        <v>-11000000</v>
      </c>
    </row>
    <row r="60" spans="2:5" ht="29.25" hidden="1" customHeight="1" outlineLevel="2" thickBot="1">
      <c r="B60" s="10" t="s">
        <v>100</v>
      </c>
      <c r="C60" s="10" t="s">
        <v>106</v>
      </c>
      <c r="D60" s="11" t="s">
        <v>165</v>
      </c>
      <c r="E60" s="14">
        <v>200000</v>
      </c>
    </row>
    <row r="61" spans="2:5" ht="29.25" hidden="1" customHeight="1" outlineLevel="2" thickBot="1">
      <c r="B61" s="2" t="s">
        <v>100</v>
      </c>
      <c r="C61" s="2" t="s">
        <v>149</v>
      </c>
      <c r="D61" s="7" t="s">
        <v>150</v>
      </c>
      <c r="E61" s="16">
        <v>200000</v>
      </c>
    </row>
    <row r="62" spans="2:5" ht="29.25" hidden="1" customHeight="1" outlineLevel="2" thickBot="1">
      <c r="B62" s="10" t="s">
        <v>100</v>
      </c>
      <c r="C62" s="10" t="s">
        <v>57</v>
      </c>
      <c r="D62" s="11" t="s">
        <v>58</v>
      </c>
      <c r="E62" s="14">
        <v>-1300377</v>
      </c>
    </row>
    <row r="63" spans="2:5" ht="29.25" hidden="1" customHeight="1" outlineLevel="2" thickBot="1">
      <c r="B63" s="2" t="s">
        <v>100</v>
      </c>
      <c r="C63" s="2" t="s">
        <v>187</v>
      </c>
      <c r="D63" s="7" t="s">
        <v>188</v>
      </c>
      <c r="E63" s="16">
        <v>200000</v>
      </c>
    </row>
    <row r="64" spans="2:5" ht="29.25" hidden="1" customHeight="1" outlineLevel="2" thickBot="1">
      <c r="B64" s="2" t="s">
        <v>100</v>
      </c>
      <c r="C64" s="2" t="s">
        <v>63</v>
      </c>
      <c r="D64" s="7" t="s">
        <v>64</v>
      </c>
      <c r="E64" s="16">
        <v>-800000</v>
      </c>
    </row>
    <row r="65" spans="2:5" ht="29.25" hidden="1" customHeight="1" outlineLevel="2" thickBot="1">
      <c r="B65" s="2" t="s">
        <v>100</v>
      </c>
      <c r="C65" s="2" t="s">
        <v>65</v>
      </c>
      <c r="D65" s="7" t="s">
        <v>66</v>
      </c>
      <c r="E65" s="16">
        <v>-700377</v>
      </c>
    </row>
    <row r="66" spans="2:5" ht="29.25" hidden="1" customHeight="1" outlineLevel="2" thickBot="1">
      <c r="B66" s="10" t="s">
        <v>100</v>
      </c>
      <c r="C66" s="10" t="s">
        <v>67</v>
      </c>
      <c r="D66" s="11" t="s">
        <v>68</v>
      </c>
      <c r="E66" s="14">
        <v>-900000</v>
      </c>
    </row>
    <row r="67" spans="2:5" ht="29.25" hidden="1" customHeight="1" outlineLevel="2" thickBot="1">
      <c r="B67" s="2" t="s">
        <v>100</v>
      </c>
      <c r="C67" s="2" t="s">
        <v>151</v>
      </c>
      <c r="D67" s="7" t="s">
        <v>152</v>
      </c>
      <c r="E67" s="16">
        <v>-900000</v>
      </c>
    </row>
    <row r="68" spans="2:5" ht="29.25" hidden="1" customHeight="1" outlineLevel="2" thickBot="1">
      <c r="B68" s="10" t="s">
        <v>100</v>
      </c>
      <c r="C68" s="10" t="s">
        <v>71</v>
      </c>
      <c r="D68" s="11" t="s">
        <v>72</v>
      </c>
      <c r="E68" s="14">
        <v>-8288812</v>
      </c>
    </row>
    <row r="69" spans="2:5" ht="29.25" hidden="1" customHeight="1" outlineLevel="2" thickBot="1">
      <c r="B69" s="2" t="s">
        <v>100</v>
      </c>
      <c r="C69" s="2" t="s">
        <v>153</v>
      </c>
      <c r="D69" s="7" t="s">
        <v>154</v>
      </c>
      <c r="E69" s="16">
        <v>-1062311</v>
      </c>
    </row>
    <row r="70" spans="2:5" ht="29.25" hidden="1" customHeight="1" outlineLevel="2" thickBot="1">
      <c r="B70" s="2" t="s">
        <v>100</v>
      </c>
      <c r="C70" s="2" t="s">
        <v>107</v>
      </c>
      <c r="D70" s="7" t="s">
        <v>108</v>
      </c>
      <c r="E70" s="16">
        <v>-2549475</v>
      </c>
    </row>
    <row r="71" spans="2:5" ht="29.25" hidden="1" customHeight="1" outlineLevel="2" thickBot="1">
      <c r="B71" s="2" t="s">
        <v>100</v>
      </c>
      <c r="C71" s="2" t="s">
        <v>69</v>
      </c>
      <c r="D71" s="7" t="s">
        <v>70</v>
      </c>
      <c r="E71" s="16">
        <v>-2029564</v>
      </c>
    </row>
    <row r="72" spans="2:5" ht="29.25" hidden="1" customHeight="1" outlineLevel="2" thickBot="1">
      <c r="B72" s="2" t="s">
        <v>100</v>
      </c>
      <c r="C72" s="2" t="s">
        <v>73</v>
      </c>
      <c r="D72" s="7" t="s">
        <v>74</v>
      </c>
      <c r="E72" s="16">
        <v>-4631462</v>
      </c>
    </row>
    <row r="73" spans="2:5" ht="29.25" hidden="1" customHeight="1" outlineLevel="2" thickBot="1">
      <c r="B73" s="2" t="s">
        <v>100</v>
      </c>
      <c r="C73" s="2" t="s">
        <v>75</v>
      </c>
      <c r="D73" s="7" t="s">
        <v>76</v>
      </c>
      <c r="E73" s="16">
        <v>200000</v>
      </c>
    </row>
    <row r="74" spans="2:5" ht="29.25" hidden="1" customHeight="1" outlineLevel="2" thickBot="1">
      <c r="B74" s="2" t="s">
        <v>100</v>
      </c>
      <c r="C74" s="2" t="s">
        <v>77</v>
      </c>
      <c r="D74" s="7" t="s">
        <v>78</v>
      </c>
      <c r="E74" s="16">
        <v>-136000</v>
      </c>
    </row>
    <row r="75" spans="2:5" ht="29.25" hidden="1" customHeight="1" outlineLevel="2" thickBot="1">
      <c r="B75" s="2" t="s">
        <v>100</v>
      </c>
      <c r="C75" s="2" t="s">
        <v>91</v>
      </c>
      <c r="D75" s="7" t="s">
        <v>92</v>
      </c>
      <c r="E75" s="16">
        <v>1920000</v>
      </c>
    </row>
    <row r="76" spans="2:5" ht="29.25" hidden="1" customHeight="1" outlineLevel="2" thickBot="1">
      <c r="B76" s="10" t="s">
        <v>100</v>
      </c>
      <c r="C76" s="12" t="s">
        <v>81</v>
      </c>
      <c r="D76" s="13" t="s">
        <v>82</v>
      </c>
      <c r="E76" s="15">
        <v>19497899</v>
      </c>
    </row>
    <row r="77" spans="2:5" ht="29.25" hidden="1" customHeight="1" outlineLevel="2" thickBot="1">
      <c r="B77" s="10" t="s">
        <v>100</v>
      </c>
      <c r="C77" s="10" t="s">
        <v>79</v>
      </c>
      <c r="D77" s="11" t="s">
        <v>80</v>
      </c>
      <c r="E77" s="14">
        <v>19482899</v>
      </c>
    </row>
    <row r="78" spans="2:5" ht="29.25" hidden="1" customHeight="1" outlineLevel="2" thickBot="1">
      <c r="B78" s="2" t="s">
        <v>100</v>
      </c>
      <c r="C78" s="2" t="s">
        <v>189</v>
      </c>
      <c r="D78" s="7" t="s">
        <v>190</v>
      </c>
      <c r="E78" s="16">
        <v>1140797</v>
      </c>
    </row>
    <row r="79" spans="2:5" ht="29.25" hidden="1" customHeight="1" outlineLevel="2" thickBot="1">
      <c r="B79" s="2" t="s">
        <v>100</v>
      </c>
      <c r="C79" s="2" t="s">
        <v>83</v>
      </c>
      <c r="D79" s="7" t="s">
        <v>84</v>
      </c>
      <c r="E79" s="16">
        <v>866489</v>
      </c>
    </row>
    <row r="80" spans="2:5" ht="29.25" hidden="1" customHeight="1" outlineLevel="2" thickBot="1">
      <c r="B80" s="2" t="s">
        <v>100</v>
      </c>
      <c r="C80" s="2" t="s">
        <v>85</v>
      </c>
      <c r="D80" s="7" t="s">
        <v>86</v>
      </c>
      <c r="E80" s="16">
        <v>16515613</v>
      </c>
    </row>
    <row r="81" spans="2:5" ht="29.25" hidden="1" customHeight="1" outlineLevel="2" thickBot="1">
      <c r="B81" s="2" t="s">
        <v>100</v>
      </c>
      <c r="C81" s="2" t="s">
        <v>191</v>
      </c>
      <c r="D81" s="7" t="s">
        <v>192</v>
      </c>
      <c r="E81" s="16">
        <v>-300000</v>
      </c>
    </row>
    <row r="82" spans="2:5" ht="29.25" hidden="1" customHeight="1" outlineLevel="2" thickBot="1">
      <c r="B82" s="2" t="s">
        <v>100</v>
      </c>
      <c r="C82" s="2" t="s">
        <v>87</v>
      </c>
      <c r="D82" s="7" t="s">
        <v>88</v>
      </c>
      <c r="E82" s="16">
        <v>1260000</v>
      </c>
    </row>
    <row r="83" spans="2:5" ht="29.25" hidden="1" customHeight="1" outlineLevel="2" thickBot="1">
      <c r="B83" s="10" t="s">
        <v>100</v>
      </c>
      <c r="C83" s="10" t="s">
        <v>129</v>
      </c>
      <c r="D83" s="11" t="s">
        <v>130</v>
      </c>
      <c r="E83" s="14">
        <v>-235000</v>
      </c>
    </row>
    <row r="84" spans="2:5" ht="29.25" hidden="1" customHeight="1" outlineLevel="2" thickBot="1">
      <c r="B84" s="2" t="s">
        <v>100</v>
      </c>
      <c r="C84" s="2" t="s">
        <v>134</v>
      </c>
      <c r="D84" s="7" t="s">
        <v>135</v>
      </c>
      <c r="E84" s="16">
        <v>-235000</v>
      </c>
    </row>
    <row r="85" spans="2:5" ht="29.25" hidden="1" customHeight="1" outlineLevel="2" thickBot="1">
      <c r="B85" s="10" t="s">
        <v>100</v>
      </c>
      <c r="C85" s="10" t="s">
        <v>193</v>
      </c>
      <c r="D85" s="11" t="s">
        <v>130</v>
      </c>
      <c r="E85" s="14">
        <v>250000</v>
      </c>
    </row>
    <row r="86" spans="2:5" ht="29.25" hidden="1" customHeight="1" outlineLevel="2" thickBot="1">
      <c r="B86" s="2" t="s">
        <v>100</v>
      </c>
      <c r="C86" s="2" t="s">
        <v>194</v>
      </c>
      <c r="D86" s="7" t="s">
        <v>195</v>
      </c>
      <c r="E86" s="16">
        <v>250000</v>
      </c>
    </row>
    <row r="87" spans="2:5" ht="29.25" hidden="1" customHeight="1" outlineLevel="2" thickBot="1">
      <c r="B87" s="10" t="s">
        <v>100</v>
      </c>
      <c r="C87" s="12" t="s">
        <v>196</v>
      </c>
      <c r="D87" s="13" t="s">
        <v>198</v>
      </c>
      <c r="E87" s="15">
        <v>-3897300</v>
      </c>
    </row>
    <row r="88" spans="2:5" ht="29.25" hidden="1" customHeight="1" outlineLevel="2" thickBot="1">
      <c r="B88" s="10" t="s">
        <v>100</v>
      </c>
      <c r="C88" s="10" t="s">
        <v>197</v>
      </c>
      <c r="D88" s="11" t="s">
        <v>199</v>
      </c>
      <c r="E88" s="14">
        <v>4000000</v>
      </c>
    </row>
    <row r="89" spans="2:5" ht="29.25" hidden="1" customHeight="1" outlineLevel="2" thickBot="1">
      <c r="B89" s="2" t="s">
        <v>100</v>
      </c>
      <c r="C89" s="2" t="s">
        <v>201</v>
      </c>
      <c r="D89" s="7" t="s">
        <v>200</v>
      </c>
      <c r="E89" s="16">
        <v>4000000</v>
      </c>
    </row>
    <row r="90" spans="2:5" ht="29.25" hidden="1" customHeight="1" outlineLevel="2" thickBot="1">
      <c r="B90" s="10" t="s">
        <v>100</v>
      </c>
      <c r="C90" s="10" t="s">
        <v>202</v>
      </c>
      <c r="D90" s="11" t="s">
        <v>240</v>
      </c>
      <c r="E90" s="14">
        <v>-7897300</v>
      </c>
    </row>
    <row r="91" spans="2:5" ht="29.25" hidden="1" customHeight="1" outlineLevel="2" thickBot="1">
      <c r="B91" s="2" t="s">
        <v>100</v>
      </c>
      <c r="C91" s="2" t="s">
        <v>203</v>
      </c>
      <c r="D91" s="7" t="s">
        <v>204</v>
      </c>
      <c r="E91" s="16">
        <v>-7897300</v>
      </c>
    </row>
    <row r="92" spans="2:5" ht="29.25" hidden="1" customHeight="1" outlineLevel="2" thickBot="1">
      <c r="B92" s="10" t="s">
        <v>100</v>
      </c>
      <c r="C92" s="12" t="s">
        <v>205</v>
      </c>
      <c r="D92" s="13" t="s">
        <v>208</v>
      </c>
      <c r="E92" s="15">
        <v>23000000</v>
      </c>
    </row>
    <row r="93" spans="2:5" ht="29.25" hidden="1" customHeight="1" outlineLevel="2" thickBot="1">
      <c r="B93" s="10" t="s">
        <v>100</v>
      </c>
      <c r="C93" s="10" t="s">
        <v>206</v>
      </c>
      <c r="D93" s="11" t="s">
        <v>209</v>
      </c>
      <c r="E93" s="14">
        <v>23000000</v>
      </c>
    </row>
    <row r="94" spans="2:5" ht="29.25" hidden="1" customHeight="1" outlineLevel="2" thickBot="1">
      <c r="B94" s="2" t="s">
        <v>100</v>
      </c>
      <c r="C94" s="2" t="s">
        <v>207</v>
      </c>
      <c r="D94" s="7" t="s">
        <v>210</v>
      </c>
      <c r="E94" s="16">
        <v>23000000</v>
      </c>
    </row>
    <row r="95" spans="2:5" ht="29.25" customHeight="1" outlineLevel="1" collapsed="1" thickBot="1">
      <c r="B95" s="24" t="s">
        <v>100</v>
      </c>
      <c r="C95" s="25"/>
      <c r="D95" s="26"/>
      <c r="E95" s="14">
        <f>E7+E23+E55+E76+E87+E92</f>
        <v>-930460.89999999851</v>
      </c>
    </row>
    <row r="96" spans="2:5" ht="29.25" hidden="1" customHeight="1" outlineLevel="2" thickBot="1">
      <c r="B96" s="12" t="s">
        <v>93</v>
      </c>
      <c r="C96" s="12" t="s">
        <v>27</v>
      </c>
      <c r="D96" s="13" t="s">
        <v>28</v>
      </c>
      <c r="E96" s="15">
        <v>-100000</v>
      </c>
    </row>
    <row r="97" spans="2:5" ht="29.25" hidden="1" customHeight="1" outlineLevel="2" thickBot="1">
      <c r="B97" s="10" t="s">
        <v>93</v>
      </c>
      <c r="C97" s="10" t="s">
        <v>43</v>
      </c>
      <c r="D97" s="11" t="s">
        <v>44</v>
      </c>
      <c r="E97" s="14">
        <v>-100000</v>
      </c>
    </row>
    <row r="98" spans="2:5" ht="29.25" hidden="1" customHeight="1" outlineLevel="2" thickBot="1">
      <c r="B98" s="2" t="s">
        <v>93</v>
      </c>
      <c r="C98" s="2" t="s">
        <v>143</v>
      </c>
      <c r="D98" s="7" t="s">
        <v>144</v>
      </c>
      <c r="E98" s="16">
        <v>-100000</v>
      </c>
    </row>
    <row r="99" spans="2:5" ht="29.25" hidden="1" customHeight="1" outlineLevel="2" thickBot="1">
      <c r="B99" s="12" t="s">
        <v>93</v>
      </c>
      <c r="C99" s="12" t="s">
        <v>55</v>
      </c>
      <c r="D99" s="13" t="s">
        <v>56</v>
      </c>
      <c r="E99" s="15">
        <v>-600000</v>
      </c>
    </row>
    <row r="100" spans="2:5" ht="29.25" hidden="1" customHeight="1" outlineLevel="2" thickBot="1">
      <c r="B100" s="10" t="s">
        <v>93</v>
      </c>
      <c r="C100" s="10" t="s">
        <v>71</v>
      </c>
      <c r="D100" s="11" t="s">
        <v>72</v>
      </c>
      <c r="E100" s="14">
        <v>-600000</v>
      </c>
    </row>
    <row r="101" spans="2:5" ht="29.25" hidden="1" customHeight="1" outlineLevel="2" thickBot="1">
      <c r="B101" s="2" t="s">
        <v>93</v>
      </c>
      <c r="C101" s="2" t="s">
        <v>153</v>
      </c>
      <c r="D101" s="7" t="s">
        <v>154</v>
      </c>
      <c r="E101" s="16">
        <v>-250000</v>
      </c>
    </row>
    <row r="102" spans="2:5" ht="29.25" hidden="1" customHeight="1" outlineLevel="2" thickBot="1">
      <c r="B102" s="2" t="s">
        <v>93</v>
      </c>
      <c r="C102" s="21" t="s">
        <v>69</v>
      </c>
      <c r="D102" s="22" t="s">
        <v>70</v>
      </c>
      <c r="E102" s="16">
        <v>-350000</v>
      </c>
    </row>
    <row r="103" spans="2:5" ht="29.25" hidden="1" customHeight="1" outlineLevel="2" thickBot="1">
      <c r="B103" s="12" t="s">
        <v>93</v>
      </c>
      <c r="C103" s="12" t="s">
        <v>81</v>
      </c>
      <c r="D103" s="13" t="s">
        <v>82</v>
      </c>
      <c r="E103" s="15">
        <v>700000</v>
      </c>
    </row>
    <row r="104" spans="2:5" ht="29.25" hidden="1" customHeight="1" outlineLevel="2" thickBot="1">
      <c r="B104" s="10" t="s">
        <v>93</v>
      </c>
      <c r="C104" s="10" t="s">
        <v>79</v>
      </c>
      <c r="D104" s="11" t="s">
        <v>80</v>
      </c>
      <c r="E104" s="14">
        <v>700000</v>
      </c>
    </row>
    <row r="105" spans="2:5" ht="29.25" hidden="1" customHeight="1" outlineLevel="2" thickBot="1">
      <c r="B105" s="2" t="s">
        <v>93</v>
      </c>
      <c r="C105" s="21" t="s">
        <v>83</v>
      </c>
      <c r="D105" s="22" t="s">
        <v>84</v>
      </c>
      <c r="E105" s="16">
        <v>700000</v>
      </c>
    </row>
    <row r="106" spans="2:5" ht="29.25" customHeight="1" outlineLevel="1" collapsed="1" thickBot="1">
      <c r="B106" s="24" t="s">
        <v>93</v>
      </c>
      <c r="C106" s="25"/>
      <c r="D106" s="26"/>
      <c r="E106" s="14">
        <f>+E96+E99+E103</f>
        <v>0</v>
      </c>
    </row>
    <row r="107" spans="2:5" ht="29.25" customHeight="1" thickBot="1">
      <c r="B107" s="27" t="s">
        <v>99</v>
      </c>
      <c r="C107" s="28"/>
      <c r="D107" s="29"/>
      <c r="E107" s="15">
        <f>E95+E106</f>
        <v>-930460.89999999851</v>
      </c>
    </row>
  </sheetData>
  <mergeCells count="7">
    <mergeCell ref="B95:D95"/>
    <mergeCell ref="B106:D106"/>
    <mergeCell ref="B107:D107"/>
    <mergeCell ref="B6:D6"/>
    <mergeCell ref="B2:E2"/>
    <mergeCell ref="B3:E3"/>
    <mergeCell ref="B4:E4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73"/>
  <sheetViews>
    <sheetView workbookViewId="0">
      <selection activeCell="C227" sqref="C227"/>
    </sheetView>
  </sheetViews>
  <sheetFormatPr baseColWidth="10" defaultRowHeight="15" outlineLevelRow="2"/>
  <cols>
    <col min="1" max="1" width="11.42578125" style="1"/>
    <col min="2" max="2" width="40.28515625" style="4" customWidth="1"/>
    <col min="3" max="3" width="11.42578125" style="4"/>
    <col min="4" max="4" width="49.28515625" style="4" customWidth="1"/>
    <col min="5" max="5" width="14.7109375" style="4" customWidth="1"/>
    <col min="6" max="16384" width="11.42578125" style="1"/>
  </cols>
  <sheetData>
    <row r="1" spans="2:5">
      <c r="E1" s="5"/>
    </row>
    <row r="2" spans="2:5" ht="22.5" customHeight="1">
      <c r="B2" s="32" t="s">
        <v>0</v>
      </c>
      <c r="C2" s="32"/>
      <c r="D2" s="32"/>
      <c r="E2" s="32"/>
    </row>
    <row r="3" spans="2:5" ht="22.5" customHeight="1">
      <c r="B3" s="32" t="s">
        <v>131</v>
      </c>
      <c r="C3" s="32"/>
      <c r="D3" s="32"/>
      <c r="E3" s="32"/>
    </row>
    <row r="4" spans="2:5" ht="36" customHeight="1">
      <c r="B4" s="33" t="s">
        <v>168</v>
      </c>
      <c r="C4" s="33"/>
      <c r="D4" s="33"/>
      <c r="E4" s="33"/>
    </row>
    <row r="5" spans="2:5" ht="15.75" thickBot="1"/>
    <row r="6" spans="2:5" ht="29.25" thickBot="1">
      <c r="B6" s="37" t="s">
        <v>97</v>
      </c>
      <c r="C6" s="28"/>
      <c r="D6" s="29"/>
      <c r="E6" s="9" t="s">
        <v>98</v>
      </c>
    </row>
    <row r="7" spans="2:5" ht="29.25" hidden="1" customHeight="1" outlineLevel="2" thickBot="1">
      <c r="B7" s="11" t="s">
        <v>212</v>
      </c>
      <c r="C7" s="13" t="s">
        <v>3</v>
      </c>
      <c r="D7" s="11" t="s">
        <v>4</v>
      </c>
      <c r="E7" s="15">
        <v>1625000</v>
      </c>
    </row>
    <row r="8" spans="2:5" ht="29.25" hidden="1" customHeight="1" outlineLevel="2" thickBot="1">
      <c r="B8" s="11" t="s">
        <v>212</v>
      </c>
      <c r="C8" s="13" t="s">
        <v>111</v>
      </c>
      <c r="D8" s="11" t="s">
        <v>112</v>
      </c>
      <c r="E8" s="15">
        <v>1500000</v>
      </c>
    </row>
    <row r="9" spans="2:5" ht="29.25" hidden="1" customHeight="1" outlineLevel="2" thickBot="1">
      <c r="B9" s="7" t="s">
        <v>211</v>
      </c>
      <c r="C9" s="7" t="s">
        <v>113</v>
      </c>
      <c r="D9" s="7" t="s">
        <v>114</v>
      </c>
      <c r="E9" s="16">
        <v>1500000</v>
      </c>
    </row>
    <row r="10" spans="2:5" ht="29.25" hidden="1" customHeight="1" outlineLevel="2" thickBot="1">
      <c r="B10" s="11" t="s">
        <v>212</v>
      </c>
      <c r="C10" s="13" t="s">
        <v>7</v>
      </c>
      <c r="D10" s="11" t="s">
        <v>8</v>
      </c>
      <c r="E10" s="15">
        <v>125000</v>
      </c>
    </row>
    <row r="11" spans="2:5" ht="29.25" hidden="1" customHeight="1" outlineLevel="2" thickBot="1">
      <c r="B11" s="7" t="s">
        <v>211</v>
      </c>
      <c r="C11" s="7" t="s">
        <v>9</v>
      </c>
      <c r="D11" s="7" t="s">
        <v>10</v>
      </c>
      <c r="E11" s="16">
        <v>125000</v>
      </c>
    </row>
    <row r="12" spans="2:5" ht="29.25" customHeight="1" outlineLevel="1" collapsed="1" thickBot="1">
      <c r="B12" s="24" t="s">
        <v>212</v>
      </c>
      <c r="C12" s="25"/>
      <c r="D12" s="26"/>
      <c r="E12" s="14">
        <f>+E7</f>
        <v>1625000</v>
      </c>
    </row>
    <row r="13" spans="2:5" ht="29.25" hidden="1" customHeight="1" outlineLevel="2" thickBot="1">
      <c r="B13" s="11" t="s">
        <v>119</v>
      </c>
      <c r="C13" s="13" t="s">
        <v>3</v>
      </c>
      <c r="D13" s="13" t="s">
        <v>4</v>
      </c>
      <c r="E13" s="14">
        <v>2572889.9</v>
      </c>
    </row>
    <row r="14" spans="2:5" ht="29.25" hidden="1" customHeight="1" outlineLevel="2" thickBot="1">
      <c r="B14" s="11" t="s">
        <v>119</v>
      </c>
      <c r="C14" s="11" t="s">
        <v>111</v>
      </c>
      <c r="D14" s="11" t="s">
        <v>112</v>
      </c>
      <c r="E14" s="14">
        <v>606175</v>
      </c>
    </row>
    <row r="15" spans="2:5" ht="29.25" hidden="1" customHeight="1" outlineLevel="2" thickBot="1">
      <c r="B15" s="7" t="s">
        <v>122</v>
      </c>
      <c r="C15" s="7" t="s">
        <v>113</v>
      </c>
      <c r="D15" s="7" t="s">
        <v>114</v>
      </c>
      <c r="E15" s="16">
        <v>606175</v>
      </c>
    </row>
    <row r="16" spans="2:5" ht="29.25" hidden="1" customHeight="1" outlineLevel="2" thickBot="1">
      <c r="B16" s="11" t="s">
        <v>119</v>
      </c>
      <c r="C16" s="11" t="s">
        <v>7</v>
      </c>
      <c r="D16" s="11" t="s">
        <v>8</v>
      </c>
      <c r="E16" s="14">
        <v>50111</v>
      </c>
    </row>
    <row r="17" spans="2:5" ht="29.25" hidden="1" customHeight="1" outlineLevel="2" thickBot="1">
      <c r="B17" s="7" t="s">
        <v>122</v>
      </c>
      <c r="C17" s="7" t="s">
        <v>9</v>
      </c>
      <c r="D17" s="7" t="s">
        <v>10</v>
      </c>
      <c r="E17" s="16">
        <v>50111</v>
      </c>
    </row>
    <row r="18" spans="2:5" ht="29.25" hidden="1" customHeight="1" outlineLevel="2" thickBot="1">
      <c r="B18" s="11" t="s">
        <v>119</v>
      </c>
      <c r="C18" s="11" t="s">
        <v>13</v>
      </c>
      <c r="D18" s="11" t="s">
        <v>14</v>
      </c>
      <c r="E18" s="14">
        <v>1209102</v>
      </c>
    </row>
    <row r="19" spans="2:5" ht="29.25" hidden="1" customHeight="1" outlineLevel="2" thickBot="1">
      <c r="B19" s="7" t="s">
        <v>122</v>
      </c>
      <c r="C19" s="7" t="s">
        <v>11</v>
      </c>
      <c r="D19" s="7" t="s">
        <v>12</v>
      </c>
      <c r="E19" s="16">
        <v>1056071</v>
      </c>
    </row>
    <row r="20" spans="2:5" ht="29.25" hidden="1" customHeight="1" outlineLevel="2" thickBot="1">
      <c r="B20" s="7" t="s">
        <v>122</v>
      </c>
      <c r="C20" s="7" t="s">
        <v>15</v>
      </c>
      <c r="D20" s="7" t="s">
        <v>16</v>
      </c>
      <c r="E20" s="16">
        <v>153031</v>
      </c>
    </row>
    <row r="21" spans="2:5" ht="29.25" hidden="1" customHeight="1" outlineLevel="2" thickBot="1">
      <c r="B21" s="11" t="s">
        <v>119</v>
      </c>
      <c r="C21" s="11" t="s">
        <v>19</v>
      </c>
      <c r="D21" s="11" t="s">
        <v>20</v>
      </c>
      <c r="E21" s="14">
        <v>707101.9</v>
      </c>
    </row>
    <row r="22" spans="2:5" ht="29.25" hidden="1" customHeight="1" outlineLevel="2" thickBot="1">
      <c r="B22" s="7" t="s">
        <v>122</v>
      </c>
      <c r="C22" s="7" t="s">
        <v>17</v>
      </c>
      <c r="D22" s="7" t="s">
        <v>18</v>
      </c>
      <c r="E22" s="16">
        <v>379823.9</v>
      </c>
    </row>
    <row r="23" spans="2:5" ht="29.25" hidden="1" customHeight="1" outlineLevel="2" thickBot="1">
      <c r="B23" s="7" t="s">
        <v>122</v>
      </c>
      <c r="C23" s="7" t="s">
        <v>21</v>
      </c>
      <c r="D23" s="7" t="s">
        <v>22</v>
      </c>
      <c r="E23" s="16">
        <v>159093</v>
      </c>
    </row>
    <row r="24" spans="2:5" ht="29.25" hidden="1" customHeight="1" outlineLevel="2" thickBot="1">
      <c r="B24" s="7" t="s">
        <v>122</v>
      </c>
      <c r="C24" s="7" t="s">
        <v>23</v>
      </c>
      <c r="D24" s="7" t="s">
        <v>24</v>
      </c>
      <c r="E24" s="16">
        <v>168185</v>
      </c>
    </row>
    <row r="25" spans="2:5" ht="29.25" hidden="1" customHeight="1" outlineLevel="2" thickBot="1">
      <c r="B25" s="11" t="s">
        <v>119</v>
      </c>
      <c r="C25" s="13" t="s">
        <v>27</v>
      </c>
      <c r="D25" s="11" t="s">
        <v>28</v>
      </c>
      <c r="E25" s="15">
        <v>-691685</v>
      </c>
    </row>
    <row r="26" spans="2:5" ht="29.25" hidden="1" customHeight="1" outlineLevel="2" thickBot="1">
      <c r="B26" s="11" t="s">
        <v>119</v>
      </c>
      <c r="C26" s="11" t="s">
        <v>43</v>
      </c>
      <c r="D26" s="11" t="s">
        <v>44</v>
      </c>
      <c r="E26" s="14">
        <v>-600000</v>
      </c>
    </row>
    <row r="27" spans="2:5" ht="29.25" hidden="1" customHeight="1" outlineLevel="2" thickBot="1">
      <c r="B27" s="7" t="s">
        <v>122</v>
      </c>
      <c r="C27" s="7" t="s">
        <v>41</v>
      </c>
      <c r="D27" s="7" t="s">
        <v>42</v>
      </c>
      <c r="E27" s="16">
        <v>-600000</v>
      </c>
    </row>
    <row r="28" spans="2:5" ht="29.25" hidden="1" customHeight="1" outlineLevel="2" thickBot="1">
      <c r="B28" s="11" t="s">
        <v>119</v>
      </c>
      <c r="C28" s="11" t="s">
        <v>47</v>
      </c>
      <c r="D28" s="11" t="s">
        <v>48</v>
      </c>
      <c r="E28" s="14">
        <v>-21685</v>
      </c>
    </row>
    <row r="29" spans="2:5" ht="29.25" hidden="1" customHeight="1" outlineLevel="2" thickBot="1">
      <c r="B29" s="7" t="s">
        <v>122</v>
      </c>
      <c r="C29" s="7" t="s">
        <v>45</v>
      </c>
      <c r="D29" s="7" t="s">
        <v>46</v>
      </c>
      <c r="E29" s="16">
        <v>-21685</v>
      </c>
    </row>
    <row r="30" spans="2:5" ht="29.25" hidden="1" customHeight="1" outlineLevel="2" thickBot="1">
      <c r="B30" s="11" t="s">
        <v>119</v>
      </c>
      <c r="C30" s="11" t="s">
        <v>49</v>
      </c>
      <c r="D30" s="11" t="s">
        <v>50</v>
      </c>
      <c r="E30" s="14">
        <v>-70000</v>
      </c>
    </row>
    <row r="31" spans="2:5" ht="29.25" hidden="1" customHeight="1" outlineLevel="2" thickBot="1">
      <c r="B31" s="7" t="s">
        <v>122</v>
      </c>
      <c r="C31" s="7" t="s">
        <v>145</v>
      </c>
      <c r="D31" s="7" t="s">
        <v>147</v>
      </c>
      <c r="E31" s="16">
        <v>-20000</v>
      </c>
    </row>
    <row r="32" spans="2:5" ht="29.25" hidden="1" customHeight="1" outlineLevel="2" thickBot="1">
      <c r="B32" s="7" t="s">
        <v>122</v>
      </c>
      <c r="C32" s="7" t="s">
        <v>146</v>
      </c>
      <c r="D32" s="7" t="s">
        <v>148</v>
      </c>
      <c r="E32" s="16">
        <v>-50000</v>
      </c>
    </row>
    <row r="33" spans="2:5" ht="29.25" hidden="1" customHeight="1" outlineLevel="2" thickBot="1">
      <c r="B33" s="11" t="s">
        <v>119</v>
      </c>
      <c r="C33" s="13" t="s">
        <v>55</v>
      </c>
      <c r="D33" s="11" t="s">
        <v>56</v>
      </c>
      <c r="E33" s="15">
        <v>-508199.1</v>
      </c>
    </row>
    <row r="34" spans="2:5" ht="29.25" hidden="1" customHeight="1" outlineLevel="2" thickBot="1">
      <c r="B34" s="11" t="s">
        <v>119</v>
      </c>
      <c r="C34" s="11" t="s">
        <v>53</v>
      </c>
      <c r="D34" s="11" t="s">
        <v>54</v>
      </c>
      <c r="E34" s="14">
        <v>-400000</v>
      </c>
    </row>
    <row r="35" spans="2:5" ht="29.25" hidden="1" customHeight="1" outlineLevel="2" thickBot="1">
      <c r="B35" s="7" t="s">
        <v>122</v>
      </c>
      <c r="C35" s="7" t="s">
        <v>51</v>
      </c>
      <c r="D35" s="7" t="s">
        <v>52</v>
      </c>
      <c r="E35" s="16">
        <v>-400000</v>
      </c>
    </row>
    <row r="36" spans="2:5" ht="29.25" hidden="1" customHeight="1" outlineLevel="2" thickBot="1">
      <c r="B36" s="11" t="s">
        <v>119</v>
      </c>
      <c r="C36" s="11" t="s">
        <v>106</v>
      </c>
      <c r="D36" s="11" t="s">
        <v>165</v>
      </c>
      <c r="E36" s="14">
        <v>289713.90000000002</v>
      </c>
    </row>
    <row r="37" spans="2:5" ht="29.25" hidden="1" customHeight="1" outlineLevel="2" thickBot="1">
      <c r="B37" s="7" t="s">
        <v>122</v>
      </c>
      <c r="C37" s="7" t="s">
        <v>149</v>
      </c>
      <c r="D37" s="7" t="s">
        <v>150</v>
      </c>
      <c r="E37" s="16">
        <v>289714.90000000002</v>
      </c>
    </row>
    <row r="38" spans="2:5" ht="29.25" hidden="1" customHeight="1" outlineLevel="2" thickBot="1">
      <c r="B38" s="11" t="s">
        <v>119</v>
      </c>
      <c r="C38" s="11" t="s">
        <v>71</v>
      </c>
      <c r="D38" s="11" t="s">
        <v>72</v>
      </c>
      <c r="E38" s="14">
        <v>-397913</v>
      </c>
    </row>
    <row r="39" spans="2:5" ht="29.25" hidden="1" customHeight="1" outlineLevel="2" thickBot="1">
      <c r="B39" s="7" t="s">
        <v>122</v>
      </c>
      <c r="C39" s="7" t="s">
        <v>153</v>
      </c>
      <c r="D39" s="7" t="s">
        <v>154</v>
      </c>
      <c r="E39" s="16">
        <v>-19713</v>
      </c>
    </row>
    <row r="40" spans="2:5" ht="29.25" hidden="1" customHeight="1" outlineLevel="2" thickBot="1">
      <c r="B40" s="7" t="s">
        <v>122</v>
      </c>
      <c r="C40" s="7" t="s">
        <v>107</v>
      </c>
      <c r="D40" s="7" t="s">
        <v>108</v>
      </c>
      <c r="E40" s="16">
        <v>-96200</v>
      </c>
    </row>
    <row r="41" spans="2:5" ht="29.25" hidden="1" customHeight="1" outlineLevel="2" thickBot="1">
      <c r="B41" s="7" t="s">
        <v>122</v>
      </c>
      <c r="C41" s="7" t="s">
        <v>75</v>
      </c>
      <c r="D41" s="7" t="s">
        <v>76</v>
      </c>
      <c r="E41" s="16">
        <v>-135000</v>
      </c>
    </row>
    <row r="42" spans="2:5" ht="29.25" hidden="1" customHeight="1" outlineLevel="2" thickBot="1">
      <c r="B42" s="7" t="s">
        <v>122</v>
      </c>
      <c r="C42" s="7" t="s">
        <v>91</v>
      </c>
      <c r="D42" s="7" t="s">
        <v>92</v>
      </c>
      <c r="E42" s="16">
        <v>-147000</v>
      </c>
    </row>
    <row r="43" spans="2:5" ht="29.25" hidden="1" customHeight="1" outlineLevel="2" thickBot="1">
      <c r="B43" s="11" t="s">
        <v>119</v>
      </c>
      <c r="C43" s="13" t="s">
        <v>81</v>
      </c>
      <c r="D43" s="13" t="s">
        <v>82</v>
      </c>
      <c r="E43" s="15">
        <v>682000</v>
      </c>
    </row>
    <row r="44" spans="2:5" ht="29.25" hidden="1" customHeight="1" outlineLevel="2" thickBot="1">
      <c r="B44" s="11" t="s">
        <v>119</v>
      </c>
      <c r="C44" s="11" t="s">
        <v>79</v>
      </c>
      <c r="D44" s="11" t="s">
        <v>80</v>
      </c>
      <c r="E44" s="14">
        <v>682000</v>
      </c>
    </row>
    <row r="45" spans="2:5" ht="29.25" hidden="1" customHeight="1" outlineLevel="2" thickBot="1">
      <c r="B45" s="7" t="s">
        <v>122</v>
      </c>
      <c r="C45" s="7" t="s">
        <v>83</v>
      </c>
      <c r="D45" s="7" t="s">
        <v>84</v>
      </c>
      <c r="E45" s="16">
        <v>882000</v>
      </c>
    </row>
    <row r="46" spans="2:5" ht="29.25" hidden="1" customHeight="1" outlineLevel="2" thickBot="1">
      <c r="B46" s="7" t="s">
        <v>122</v>
      </c>
      <c r="C46" s="7" t="s">
        <v>87</v>
      </c>
      <c r="D46" s="7" t="s">
        <v>88</v>
      </c>
      <c r="E46" s="16">
        <v>-200000</v>
      </c>
    </row>
    <row r="47" spans="2:5" ht="29.25" customHeight="1" outlineLevel="1" collapsed="1" thickBot="1">
      <c r="B47" s="24" t="s">
        <v>119</v>
      </c>
      <c r="C47" s="25"/>
      <c r="D47" s="26"/>
      <c r="E47" s="14">
        <f>+E13+E25+E33+E43</f>
        <v>2055005.7999999998</v>
      </c>
    </row>
    <row r="48" spans="2:5" ht="29.25" hidden="1" customHeight="1" outlineLevel="2" thickBot="1">
      <c r="B48" s="13" t="s">
        <v>101</v>
      </c>
      <c r="C48" s="13" t="s">
        <v>3</v>
      </c>
      <c r="D48" s="13" t="s">
        <v>4</v>
      </c>
      <c r="E48" s="15">
        <v>-14117451.4</v>
      </c>
    </row>
    <row r="49" spans="2:5" ht="29.25" hidden="1" customHeight="1" outlineLevel="2" thickBot="1">
      <c r="B49" s="13" t="s">
        <v>101</v>
      </c>
      <c r="C49" s="11" t="s">
        <v>1</v>
      </c>
      <c r="D49" s="11" t="s">
        <v>2</v>
      </c>
      <c r="E49" s="14">
        <v>-10625000</v>
      </c>
    </row>
    <row r="50" spans="2:5" ht="29.25" hidden="1" customHeight="1" outlineLevel="2" thickBot="1">
      <c r="B50" s="7" t="s">
        <v>123</v>
      </c>
      <c r="C50" s="20" t="s">
        <v>138</v>
      </c>
      <c r="D50" s="20" t="s">
        <v>139</v>
      </c>
      <c r="E50" s="18">
        <v>-10625000</v>
      </c>
    </row>
    <row r="51" spans="2:5" ht="29.25" hidden="1" customHeight="1" outlineLevel="2" thickBot="1">
      <c r="B51" s="13" t="s">
        <v>101</v>
      </c>
      <c r="C51" s="11" t="s">
        <v>111</v>
      </c>
      <c r="D51" s="11" t="s">
        <v>112</v>
      </c>
      <c r="E51" s="14">
        <v>2568586</v>
      </c>
    </row>
    <row r="52" spans="2:5" ht="29.25" hidden="1" customHeight="1" outlineLevel="2" thickBot="1">
      <c r="B52" s="7" t="s">
        <v>123</v>
      </c>
      <c r="C52" s="7" t="s">
        <v>113</v>
      </c>
      <c r="D52" s="7" t="s">
        <v>114</v>
      </c>
      <c r="E52" s="16">
        <v>2568586</v>
      </c>
    </row>
    <row r="53" spans="2:5" ht="29.25" hidden="1" customHeight="1" outlineLevel="2" thickBot="1">
      <c r="B53" s="13" t="s">
        <v>101</v>
      </c>
      <c r="C53" s="11" t="s">
        <v>7</v>
      </c>
      <c r="D53" s="11" t="s">
        <v>8</v>
      </c>
      <c r="E53" s="14">
        <v>-6361735.4000000004</v>
      </c>
    </row>
    <row r="54" spans="2:5" ht="29.25" hidden="1" customHeight="1" outlineLevel="2" thickBot="1">
      <c r="B54" s="7" t="s">
        <v>123</v>
      </c>
      <c r="C54" s="7" t="s">
        <v>5</v>
      </c>
      <c r="D54" s="7" t="s">
        <v>6</v>
      </c>
      <c r="E54" s="16">
        <v>-6575784</v>
      </c>
    </row>
    <row r="55" spans="2:5" ht="29.25" hidden="1" customHeight="1" outlineLevel="2" thickBot="1">
      <c r="B55" s="7" t="s">
        <v>123</v>
      </c>
      <c r="C55" s="7" t="s">
        <v>9</v>
      </c>
      <c r="D55" s="7" t="s">
        <v>10</v>
      </c>
      <c r="E55" s="16">
        <v>214049</v>
      </c>
    </row>
    <row r="56" spans="2:5" ht="29.25" hidden="1" customHeight="1" outlineLevel="2" thickBot="1">
      <c r="B56" s="13" t="s">
        <v>101</v>
      </c>
      <c r="C56" s="11" t="s">
        <v>13</v>
      </c>
      <c r="D56" s="11" t="s">
        <v>14</v>
      </c>
      <c r="E56" s="14">
        <v>152937</v>
      </c>
    </row>
    <row r="57" spans="2:5" ht="29.25" hidden="1" customHeight="1" outlineLevel="2" thickBot="1">
      <c r="B57" s="7" t="s">
        <v>123</v>
      </c>
      <c r="C57" s="7" t="s">
        <v>11</v>
      </c>
      <c r="D57" s="7" t="s">
        <v>12</v>
      </c>
      <c r="E57" s="16">
        <v>145094</v>
      </c>
    </row>
    <row r="58" spans="2:5" ht="29.25" hidden="1" customHeight="1" outlineLevel="2" thickBot="1">
      <c r="B58" s="7" t="s">
        <v>123</v>
      </c>
      <c r="C58" s="7" t="s">
        <v>15</v>
      </c>
      <c r="D58" s="7" t="s">
        <v>16</v>
      </c>
      <c r="E58" s="16">
        <v>7843</v>
      </c>
    </row>
    <row r="59" spans="2:5" ht="29.25" hidden="1" customHeight="1" outlineLevel="2" thickBot="1">
      <c r="B59" s="13" t="s">
        <v>101</v>
      </c>
      <c r="C59" s="11" t="s">
        <v>19</v>
      </c>
      <c r="D59" s="11" t="s">
        <v>20</v>
      </c>
      <c r="E59" s="14">
        <v>147761</v>
      </c>
    </row>
    <row r="60" spans="2:5" ht="29.25" hidden="1" customHeight="1" outlineLevel="2" thickBot="1">
      <c r="B60" s="7" t="s">
        <v>123</v>
      </c>
      <c r="C60" s="7" t="s">
        <v>17</v>
      </c>
      <c r="D60" s="7" t="s">
        <v>18</v>
      </c>
      <c r="E60" s="16">
        <v>77174</v>
      </c>
    </row>
    <row r="61" spans="2:5" ht="29.25" hidden="1" customHeight="1" outlineLevel="2" thickBot="1">
      <c r="B61" s="7" t="s">
        <v>123</v>
      </c>
      <c r="C61" s="7" t="s">
        <v>21</v>
      </c>
      <c r="D61" s="7" t="s">
        <v>22</v>
      </c>
      <c r="E61" s="16">
        <v>23529</v>
      </c>
    </row>
    <row r="62" spans="2:5" ht="29.25" hidden="1" customHeight="1" outlineLevel="2" thickBot="1">
      <c r="B62" s="7" t="s">
        <v>123</v>
      </c>
      <c r="C62" s="7" t="s">
        <v>23</v>
      </c>
      <c r="D62" s="7" t="s">
        <v>24</v>
      </c>
      <c r="E62" s="16">
        <v>47058</v>
      </c>
    </row>
    <row r="63" spans="2:5" ht="29.25" hidden="1" customHeight="1" outlineLevel="2" thickBot="1">
      <c r="B63" s="13" t="s">
        <v>101</v>
      </c>
      <c r="C63" s="13" t="s">
        <v>27</v>
      </c>
      <c r="D63" s="13" t="s">
        <v>28</v>
      </c>
      <c r="E63" s="15">
        <v>-2500000</v>
      </c>
    </row>
    <row r="64" spans="2:5" ht="29.25" hidden="1" customHeight="1" outlineLevel="2" thickBot="1">
      <c r="B64" s="13" t="s">
        <v>101</v>
      </c>
      <c r="C64" s="13" t="s">
        <v>37</v>
      </c>
      <c r="D64" s="13" t="s">
        <v>38</v>
      </c>
      <c r="E64" s="15">
        <v>-500000</v>
      </c>
    </row>
    <row r="65" spans="2:5" ht="29.25" hidden="1" customHeight="1" outlineLevel="2" thickBot="1">
      <c r="B65" s="7" t="s">
        <v>123</v>
      </c>
      <c r="C65" s="20" t="s">
        <v>39</v>
      </c>
      <c r="D65" s="7" t="s">
        <v>40</v>
      </c>
      <c r="E65" s="18">
        <v>-500000</v>
      </c>
    </row>
    <row r="66" spans="2:5" ht="29.25" hidden="1" customHeight="1" outlineLevel="2" thickBot="1">
      <c r="B66" s="11" t="s">
        <v>101</v>
      </c>
      <c r="C66" s="11" t="s">
        <v>49</v>
      </c>
      <c r="D66" s="11" t="s">
        <v>50</v>
      </c>
      <c r="E66" s="14">
        <v>-2000000</v>
      </c>
    </row>
    <row r="67" spans="2:5" ht="29.25" hidden="1" customHeight="1" outlineLevel="2" thickBot="1">
      <c r="B67" s="7" t="s">
        <v>123</v>
      </c>
      <c r="C67" s="7" t="s">
        <v>145</v>
      </c>
      <c r="D67" s="7" t="s">
        <v>147</v>
      </c>
      <c r="E67" s="16">
        <v>-500000</v>
      </c>
    </row>
    <row r="68" spans="2:5" ht="29.25" hidden="1" customHeight="1" outlineLevel="2" thickBot="1">
      <c r="B68" s="7" t="s">
        <v>123</v>
      </c>
      <c r="C68" s="7" t="s">
        <v>184</v>
      </c>
      <c r="D68" s="7" t="s">
        <v>186</v>
      </c>
      <c r="E68" s="16">
        <v>-1500000</v>
      </c>
    </row>
    <row r="69" spans="2:5" ht="29.25" hidden="1" customHeight="1" outlineLevel="2" thickBot="1">
      <c r="B69" s="13" t="s">
        <v>101</v>
      </c>
      <c r="C69" s="13" t="s">
        <v>55</v>
      </c>
      <c r="D69" s="13" t="s">
        <v>56</v>
      </c>
      <c r="E69" s="15">
        <v>0</v>
      </c>
    </row>
    <row r="70" spans="2:5" ht="29.25" hidden="1" customHeight="1" outlineLevel="2" thickBot="1">
      <c r="B70" s="11" t="s">
        <v>101</v>
      </c>
      <c r="C70" s="11" t="s">
        <v>53</v>
      </c>
      <c r="D70" s="11" t="s">
        <v>54</v>
      </c>
      <c r="E70" s="14">
        <v>5544372</v>
      </c>
    </row>
    <row r="71" spans="2:5" ht="29.25" hidden="1" customHeight="1" outlineLevel="2" thickBot="1">
      <c r="B71" s="7" t="s">
        <v>123</v>
      </c>
      <c r="C71" s="7" t="s">
        <v>51</v>
      </c>
      <c r="D71" s="7" t="s">
        <v>52</v>
      </c>
      <c r="E71" s="16">
        <v>5544372</v>
      </c>
    </row>
    <row r="72" spans="2:5" ht="29.25" hidden="1" customHeight="1" outlineLevel="2" thickBot="1">
      <c r="B72" s="11" t="s">
        <v>101</v>
      </c>
      <c r="C72" s="11" t="s">
        <v>71</v>
      </c>
      <c r="D72" s="11" t="s">
        <v>72</v>
      </c>
      <c r="E72" s="14">
        <v>-5544372</v>
      </c>
    </row>
    <row r="73" spans="2:5" ht="29.25" hidden="1" customHeight="1" outlineLevel="2" thickBot="1">
      <c r="B73" s="7" t="s">
        <v>123</v>
      </c>
      <c r="C73" s="7" t="s">
        <v>75</v>
      </c>
      <c r="D73" s="7" t="s">
        <v>76</v>
      </c>
      <c r="E73" s="16">
        <v>-5544372</v>
      </c>
    </row>
    <row r="74" spans="2:5" ht="29.25" hidden="1" customHeight="1" outlineLevel="2" thickBot="1">
      <c r="B74" s="13" t="s">
        <v>101</v>
      </c>
      <c r="C74" s="13" t="s">
        <v>81</v>
      </c>
      <c r="D74" s="13" t="s">
        <v>82</v>
      </c>
      <c r="E74" s="14">
        <v>500000</v>
      </c>
    </row>
    <row r="75" spans="2:5" ht="29.25" hidden="1" customHeight="1" outlineLevel="2" thickBot="1">
      <c r="B75" s="11" t="s">
        <v>101</v>
      </c>
      <c r="C75" s="11" t="s">
        <v>79</v>
      </c>
      <c r="D75" s="13" t="s">
        <v>80</v>
      </c>
      <c r="E75" s="14">
        <v>500000</v>
      </c>
    </row>
    <row r="76" spans="2:5" ht="29.25" hidden="1" customHeight="1" outlineLevel="2" thickBot="1">
      <c r="B76" s="7" t="s">
        <v>123</v>
      </c>
      <c r="C76" s="7" t="s">
        <v>189</v>
      </c>
      <c r="D76" s="7" t="s">
        <v>190</v>
      </c>
      <c r="E76" s="16">
        <v>500000</v>
      </c>
    </row>
    <row r="77" spans="2:5" ht="29.25" hidden="1" customHeight="1" outlineLevel="2" thickBot="1">
      <c r="B77" s="7" t="s">
        <v>123</v>
      </c>
      <c r="C77" s="22" t="s">
        <v>83</v>
      </c>
      <c r="D77" s="22" t="s">
        <v>84</v>
      </c>
      <c r="E77" s="16">
        <v>-1982325</v>
      </c>
    </row>
    <row r="78" spans="2:5" ht="29.25" hidden="1" customHeight="1" outlineLevel="2" thickBot="1">
      <c r="B78" s="7" t="s">
        <v>123</v>
      </c>
      <c r="C78" s="22" t="s">
        <v>87</v>
      </c>
      <c r="D78" s="22" t="s">
        <v>88</v>
      </c>
      <c r="E78" s="16">
        <v>1982325</v>
      </c>
    </row>
    <row r="79" spans="2:5" ht="29.25" customHeight="1" outlineLevel="1" collapsed="1" thickBot="1">
      <c r="B79" s="24" t="s">
        <v>101</v>
      </c>
      <c r="C79" s="25"/>
      <c r="D79" s="26"/>
      <c r="E79" s="14">
        <f>+E48+E63+E69+E74</f>
        <v>-16117451.4</v>
      </c>
    </row>
    <row r="80" spans="2:5" ht="29.25" hidden="1" customHeight="1" outlineLevel="2" thickBot="1">
      <c r="B80" s="13" t="s">
        <v>213</v>
      </c>
      <c r="C80" s="13" t="s">
        <v>27</v>
      </c>
      <c r="D80" s="13" t="s">
        <v>28</v>
      </c>
      <c r="E80" s="15">
        <v>-2918528</v>
      </c>
    </row>
    <row r="81" spans="2:5" ht="29.25" hidden="1" customHeight="1" outlineLevel="2" thickBot="1">
      <c r="B81" s="13" t="s">
        <v>213</v>
      </c>
      <c r="C81" s="13" t="s">
        <v>37</v>
      </c>
      <c r="D81" s="13" t="s">
        <v>38</v>
      </c>
      <c r="E81" s="15">
        <v>-3198528</v>
      </c>
    </row>
    <row r="82" spans="2:5" ht="29.25" hidden="1" customHeight="1" outlineLevel="2" thickBot="1">
      <c r="B82" s="7" t="s">
        <v>214</v>
      </c>
      <c r="C82" s="22" t="s">
        <v>89</v>
      </c>
      <c r="D82" s="22" t="s">
        <v>90</v>
      </c>
      <c r="E82" s="16">
        <v>-3198528</v>
      </c>
    </row>
    <row r="83" spans="2:5" ht="29.25" hidden="1" customHeight="1" outlineLevel="2" thickBot="1">
      <c r="B83" s="11" t="s">
        <v>213</v>
      </c>
      <c r="C83" s="23" t="s">
        <v>49</v>
      </c>
      <c r="D83" s="23" t="s">
        <v>50</v>
      </c>
      <c r="E83" s="14">
        <v>280000</v>
      </c>
    </row>
    <row r="84" spans="2:5" ht="29.25" hidden="1" customHeight="1" outlineLevel="2" thickBot="1">
      <c r="B84" s="7" t="s">
        <v>214</v>
      </c>
      <c r="C84" s="22" t="s">
        <v>181</v>
      </c>
      <c r="D84" s="22" t="s">
        <v>182</v>
      </c>
      <c r="E84" s="16">
        <v>410000</v>
      </c>
    </row>
    <row r="85" spans="2:5" ht="29.25" hidden="1" customHeight="1" outlineLevel="2" thickBot="1">
      <c r="B85" s="7" t="s">
        <v>214</v>
      </c>
      <c r="C85" s="22" t="s">
        <v>146</v>
      </c>
      <c r="D85" s="22" t="s">
        <v>148</v>
      </c>
      <c r="E85" s="16">
        <v>-130000</v>
      </c>
    </row>
    <row r="86" spans="2:5" ht="29.25" hidden="1" customHeight="1" outlineLevel="2" thickBot="1">
      <c r="B86" s="13" t="s">
        <v>213</v>
      </c>
      <c r="C86" s="13" t="s">
        <v>55</v>
      </c>
      <c r="D86" s="13" t="s">
        <v>56</v>
      </c>
      <c r="E86" s="15">
        <v>-2695746.5</v>
      </c>
    </row>
    <row r="87" spans="2:5" ht="29.25" hidden="1" customHeight="1" outlineLevel="2" thickBot="1">
      <c r="B87" s="13" t="s">
        <v>213</v>
      </c>
      <c r="C87" s="13" t="s">
        <v>53</v>
      </c>
      <c r="D87" s="13" t="s">
        <v>54</v>
      </c>
      <c r="E87" s="15">
        <v>-880000</v>
      </c>
    </row>
    <row r="88" spans="2:5" ht="29.25" hidden="1" customHeight="1" outlineLevel="2" thickBot="1">
      <c r="B88" s="7" t="s">
        <v>214</v>
      </c>
      <c r="C88" s="22" t="s">
        <v>51</v>
      </c>
      <c r="D88" s="22" t="s">
        <v>52</v>
      </c>
      <c r="E88" s="16">
        <v>-480000</v>
      </c>
    </row>
    <row r="89" spans="2:5" ht="29.25" hidden="1" customHeight="1" outlineLevel="2" thickBot="1">
      <c r="B89" s="7" t="s">
        <v>214</v>
      </c>
      <c r="C89" s="22" t="s">
        <v>59</v>
      </c>
      <c r="D89" s="22" t="s">
        <v>60</v>
      </c>
      <c r="E89" s="16">
        <v>-400000</v>
      </c>
    </row>
    <row r="90" spans="2:5" ht="29.25" hidden="1" customHeight="1" outlineLevel="2" thickBot="1">
      <c r="B90" s="11" t="s">
        <v>213</v>
      </c>
      <c r="C90" s="23" t="s">
        <v>57</v>
      </c>
      <c r="D90" s="23" t="s">
        <v>58</v>
      </c>
      <c r="E90" s="14">
        <v>800000</v>
      </c>
    </row>
    <row r="91" spans="2:5" ht="29.25" hidden="1" customHeight="1" outlineLevel="2" thickBot="1">
      <c r="B91" s="7" t="s">
        <v>214</v>
      </c>
      <c r="C91" s="22" t="s">
        <v>155</v>
      </c>
      <c r="D91" s="22" t="s">
        <v>156</v>
      </c>
      <c r="E91" s="16">
        <v>800000</v>
      </c>
    </row>
    <row r="92" spans="2:5" ht="29.25" hidden="1" customHeight="1" outlineLevel="2" thickBot="1">
      <c r="B92" s="11" t="s">
        <v>213</v>
      </c>
      <c r="C92" s="23" t="s">
        <v>71</v>
      </c>
      <c r="D92" s="23" t="s">
        <v>72</v>
      </c>
      <c r="E92" s="14">
        <v>-2615746.5</v>
      </c>
    </row>
    <row r="93" spans="2:5" ht="29.25" hidden="1" customHeight="1" outlineLevel="2" thickBot="1">
      <c r="B93" s="7" t="s">
        <v>214</v>
      </c>
      <c r="C93" s="22" t="s">
        <v>153</v>
      </c>
      <c r="D93" s="22" t="s">
        <v>154</v>
      </c>
      <c r="E93" s="16">
        <v>-400000</v>
      </c>
    </row>
    <row r="94" spans="2:5" ht="29.25" hidden="1" customHeight="1" outlineLevel="2" thickBot="1">
      <c r="B94" s="7" t="s">
        <v>214</v>
      </c>
      <c r="C94" s="22" t="s">
        <v>107</v>
      </c>
      <c r="D94" s="22" t="s">
        <v>215</v>
      </c>
      <c r="E94" s="16">
        <v>-250000</v>
      </c>
    </row>
    <row r="95" spans="2:5" ht="29.25" hidden="1" customHeight="1" outlineLevel="2" thickBot="1">
      <c r="B95" s="7" t="s">
        <v>214</v>
      </c>
      <c r="C95" s="22" t="s">
        <v>69</v>
      </c>
      <c r="D95" s="22" t="s">
        <v>70</v>
      </c>
      <c r="E95" s="16">
        <v>-1506759</v>
      </c>
    </row>
    <row r="96" spans="2:5" ht="29.25" hidden="1" customHeight="1" outlineLevel="2" thickBot="1">
      <c r="B96" s="7" t="s">
        <v>214</v>
      </c>
      <c r="C96" s="22" t="s">
        <v>73</v>
      </c>
      <c r="D96" s="22" t="s">
        <v>74</v>
      </c>
      <c r="E96" s="16">
        <v>-458587.5</v>
      </c>
    </row>
    <row r="97" spans="2:5" ht="29.25" hidden="1" customHeight="1" outlineLevel="2" thickBot="1">
      <c r="B97" s="13" t="s">
        <v>213</v>
      </c>
      <c r="C97" s="13" t="s">
        <v>81</v>
      </c>
      <c r="D97" s="13" t="s">
        <v>82</v>
      </c>
      <c r="E97" s="15">
        <v>-2946600</v>
      </c>
    </row>
    <row r="98" spans="2:5" ht="29.25" hidden="1" customHeight="1" outlineLevel="2" thickBot="1">
      <c r="B98" s="13" t="s">
        <v>213</v>
      </c>
      <c r="C98" s="13" t="s">
        <v>79</v>
      </c>
      <c r="D98" s="13" t="s">
        <v>80</v>
      </c>
      <c r="E98" s="15">
        <v>-2946600</v>
      </c>
    </row>
    <row r="99" spans="2:5" ht="29.25" hidden="1" customHeight="1" outlineLevel="2" thickBot="1">
      <c r="B99" s="7" t="s">
        <v>214</v>
      </c>
      <c r="C99" s="22" t="s">
        <v>216</v>
      </c>
      <c r="D99" s="22" t="s">
        <v>217</v>
      </c>
      <c r="E99" s="16">
        <v>-1000000</v>
      </c>
    </row>
    <row r="100" spans="2:5" ht="29.25" hidden="1" customHeight="1" outlineLevel="2" thickBot="1">
      <c r="B100" s="7" t="s">
        <v>214</v>
      </c>
      <c r="C100" s="22" t="s">
        <v>83</v>
      </c>
      <c r="D100" s="22" t="s">
        <v>84</v>
      </c>
      <c r="E100" s="16">
        <v>-66600</v>
      </c>
    </row>
    <row r="101" spans="2:5" ht="29.25" hidden="1" customHeight="1" outlineLevel="2" thickBot="1">
      <c r="B101" s="7" t="s">
        <v>214</v>
      </c>
      <c r="C101" s="22" t="s">
        <v>87</v>
      </c>
      <c r="D101" s="22" t="s">
        <v>88</v>
      </c>
      <c r="E101" s="16">
        <v>-1880000</v>
      </c>
    </row>
    <row r="102" spans="2:5" ht="29.25" customHeight="1" outlineLevel="1" collapsed="1" thickBot="1">
      <c r="B102" s="24" t="s">
        <v>213</v>
      </c>
      <c r="C102" s="25"/>
      <c r="D102" s="26"/>
      <c r="E102" s="14">
        <f>+E80+E86+E97</f>
        <v>-8560874.5</v>
      </c>
    </row>
    <row r="103" spans="2:5" ht="29.25" hidden="1" customHeight="1" outlineLevel="2" thickBot="1">
      <c r="B103" s="11" t="s">
        <v>104</v>
      </c>
      <c r="C103" s="13" t="s">
        <v>55</v>
      </c>
      <c r="D103" s="13" t="s">
        <v>56</v>
      </c>
      <c r="E103" s="15">
        <v>-3500000</v>
      </c>
    </row>
    <row r="104" spans="2:5" ht="29.25" hidden="1" customHeight="1" outlineLevel="2" thickBot="1">
      <c r="B104" s="11" t="s">
        <v>104</v>
      </c>
      <c r="C104" s="11" t="s">
        <v>57</v>
      </c>
      <c r="D104" s="11" t="s">
        <v>58</v>
      </c>
      <c r="E104" s="14">
        <v>-3500000</v>
      </c>
    </row>
    <row r="105" spans="2:5" ht="29.25" hidden="1" customHeight="1" outlineLevel="2" thickBot="1">
      <c r="B105" s="7" t="s">
        <v>124</v>
      </c>
      <c r="C105" s="7" t="s">
        <v>187</v>
      </c>
      <c r="D105" s="7" t="s">
        <v>188</v>
      </c>
      <c r="E105" s="16">
        <v>-3500000</v>
      </c>
    </row>
    <row r="106" spans="2:5" ht="29.25" hidden="1" customHeight="1" outlineLevel="2" thickBot="1">
      <c r="B106" s="11" t="s">
        <v>104</v>
      </c>
      <c r="C106" s="11" t="s">
        <v>81</v>
      </c>
      <c r="D106" s="11" t="s">
        <v>82</v>
      </c>
      <c r="E106" s="14">
        <v>3500000</v>
      </c>
    </row>
    <row r="107" spans="2:5" ht="29.25" hidden="1" customHeight="1" outlineLevel="2" thickBot="1">
      <c r="B107" s="11" t="s">
        <v>104</v>
      </c>
      <c r="C107" s="23" t="s">
        <v>79</v>
      </c>
      <c r="D107" s="23" t="s">
        <v>80</v>
      </c>
      <c r="E107" s="14">
        <v>3500000</v>
      </c>
    </row>
    <row r="108" spans="2:5" ht="29.25" hidden="1" customHeight="1" outlineLevel="2" thickBot="1">
      <c r="B108" s="7" t="s">
        <v>124</v>
      </c>
      <c r="C108" s="22" t="s">
        <v>87</v>
      </c>
      <c r="D108" s="22" t="s">
        <v>88</v>
      </c>
      <c r="E108" s="16">
        <v>3500000</v>
      </c>
    </row>
    <row r="109" spans="2:5" ht="29.25" customHeight="1" outlineLevel="1" collapsed="1" thickBot="1">
      <c r="B109" s="24" t="s">
        <v>104</v>
      </c>
      <c r="C109" s="25"/>
      <c r="D109" s="26"/>
      <c r="E109" s="14">
        <f>E103+E106</f>
        <v>0</v>
      </c>
    </row>
    <row r="110" spans="2:5" ht="29.25" hidden="1" customHeight="1" outlineLevel="2" thickBot="1">
      <c r="B110" s="11" t="s">
        <v>233</v>
      </c>
      <c r="C110" s="13" t="s">
        <v>3</v>
      </c>
      <c r="D110" s="13" t="s">
        <v>4</v>
      </c>
      <c r="E110" s="14">
        <v>1250000</v>
      </c>
    </row>
    <row r="111" spans="2:5" ht="29.25" hidden="1" customHeight="1" outlineLevel="2" thickBot="1">
      <c r="B111" s="11" t="s">
        <v>233</v>
      </c>
      <c r="C111" s="11" t="s">
        <v>1</v>
      </c>
      <c r="D111" s="11" t="s">
        <v>2</v>
      </c>
      <c r="E111" s="14">
        <v>1000000</v>
      </c>
    </row>
    <row r="112" spans="2:5" ht="29.25" hidden="1" customHeight="1" outlineLevel="2" thickBot="1">
      <c r="B112" s="7" t="s">
        <v>234</v>
      </c>
      <c r="C112" s="20" t="s">
        <v>138</v>
      </c>
      <c r="D112" s="20" t="s">
        <v>139</v>
      </c>
      <c r="E112" s="16">
        <v>1000000</v>
      </c>
    </row>
    <row r="113" spans="2:5" ht="29.25" hidden="1" customHeight="1" outlineLevel="2" thickBot="1">
      <c r="B113" s="7" t="s">
        <v>234</v>
      </c>
      <c r="C113" s="11" t="s">
        <v>7</v>
      </c>
      <c r="D113" s="11" t="s">
        <v>8</v>
      </c>
      <c r="E113" s="14">
        <v>250000</v>
      </c>
    </row>
    <row r="114" spans="2:5" ht="29.25" hidden="1" customHeight="1" outlineLevel="2" thickBot="1">
      <c r="B114" s="7" t="s">
        <v>234</v>
      </c>
      <c r="C114" s="7" t="s">
        <v>235</v>
      </c>
      <c r="D114" s="7" t="s">
        <v>6</v>
      </c>
      <c r="E114" s="16">
        <v>250000</v>
      </c>
    </row>
    <row r="115" spans="2:5" ht="29.25" hidden="1" customHeight="1" outlineLevel="2" thickBot="1">
      <c r="B115" s="11" t="s">
        <v>233</v>
      </c>
      <c r="C115" s="11" t="s">
        <v>27</v>
      </c>
      <c r="D115" s="11" t="s">
        <v>28</v>
      </c>
      <c r="E115" s="14">
        <v>1672615</v>
      </c>
    </row>
    <row r="116" spans="2:5" ht="29.25" hidden="1" customHeight="1" outlineLevel="2" thickBot="1">
      <c r="B116" s="11" t="s">
        <v>233</v>
      </c>
      <c r="C116" s="23" t="s">
        <v>173</v>
      </c>
      <c r="D116" s="23" t="s">
        <v>176</v>
      </c>
      <c r="E116" s="14">
        <v>1872615</v>
      </c>
    </row>
    <row r="117" spans="2:5" ht="29.25" hidden="1" customHeight="1" outlineLevel="2" thickBot="1">
      <c r="B117" s="7" t="s">
        <v>234</v>
      </c>
      <c r="C117" s="22" t="s">
        <v>238</v>
      </c>
      <c r="D117" s="22" t="s">
        <v>236</v>
      </c>
      <c r="E117" s="16">
        <v>1672615</v>
      </c>
    </row>
    <row r="118" spans="2:5" ht="29.25" hidden="1" customHeight="1" outlineLevel="2" thickBot="1">
      <c r="B118" s="7" t="s">
        <v>234</v>
      </c>
      <c r="C118" s="22" t="s">
        <v>239</v>
      </c>
      <c r="D118" s="22" t="s">
        <v>237</v>
      </c>
      <c r="E118" s="16">
        <v>200000</v>
      </c>
    </row>
    <row r="119" spans="2:5" ht="29.25" hidden="1" customHeight="1" outlineLevel="2" thickBot="1">
      <c r="B119" s="11" t="s">
        <v>233</v>
      </c>
      <c r="C119" s="23" t="s">
        <v>37</v>
      </c>
      <c r="D119" s="23" t="s">
        <v>38</v>
      </c>
      <c r="E119" s="14">
        <v>-200000</v>
      </c>
    </row>
    <row r="120" spans="2:5" ht="29.25" hidden="1" customHeight="1" outlineLevel="2" thickBot="1">
      <c r="B120" s="7" t="s">
        <v>234</v>
      </c>
      <c r="C120" s="22" t="s">
        <v>177</v>
      </c>
      <c r="D120" s="22" t="s">
        <v>178</v>
      </c>
      <c r="E120" s="16">
        <v>-200000</v>
      </c>
    </row>
    <row r="121" spans="2:5" ht="29.25" hidden="1" customHeight="1" outlineLevel="2" thickBot="1">
      <c r="B121" s="11" t="s">
        <v>233</v>
      </c>
      <c r="C121" s="23" t="s">
        <v>55</v>
      </c>
      <c r="D121" s="23" t="s">
        <v>56</v>
      </c>
      <c r="E121" s="14">
        <v>-1596591.6</v>
      </c>
    </row>
    <row r="122" spans="2:5" ht="29.25" hidden="1" customHeight="1" outlineLevel="2" thickBot="1">
      <c r="B122" s="11" t="s">
        <v>233</v>
      </c>
      <c r="C122" s="23" t="s">
        <v>57</v>
      </c>
      <c r="D122" s="23" t="s">
        <v>58</v>
      </c>
      <c r="E122" s="14">
        <v>531091</v>
      </c>
    </row>
    <row r="123" spans="2:5" ht="29.25" hidden="1" customHeight="1" outlineLevel="2" thickBot="1">
      <c r="B123" s="7" t="s">
        <v>234</v>
      </c>
      <c r="C123" s="22" t="s">
        <v>187</v>
      </c>
      <c r="D123" s="22" t="s">
        <v>188</v>
      </c>
      <c r="E123" s="16">
        <v>50000</v>
      </c>
    </row>
    <row r="124" spans="2:5" ht="29.25" hidden="1" customHeight="1" outlineLevel="2" thickBot="1">
      <c r="B124" s="7" t="s">
        <v>234</v>
      </c>
      <c r="C124" s="22" t="s">
        <v>155</v>
      </c>
      <c r="D124" s="22" t="s">
        <v>156</v>
      </c>
      <c r="E124" s="16">
        <v>-18909</v>
      </c>
    </row>
    <row r="125" spans="2:5" ht="29.25" hidden="1" customHeight="1" outlineLevel="2" thickBot="1">
      <c r="B125" s="7" t="s">
        <v>234</v>
      </c>
      <c r="C125" s="22" t="s">
        <v>63</v>
      </c>
      <c r="D125" s="22" t="s">
        <v>64</v>
      </c>
      <c r="E125" s="16">
        <v>200000</v>
      </c>
    </row>
    <row r="126" spans="2:5" ht="29.25" hidden="1" customHeight="1" outlineLevel="2" thickBot="1">
      <c r="B126" s="7" t="s">
        <v>234</v>
      </c>
      <c r="C126" s="22" t="s">
        <v>65</v>
      </c>
      <c r="D126" s="22" t="s">
        <v>66</v>
      </c>
      <c r="E126" s="16">
        <v>200000</v>
      </c>
    </row>
    <row r="127" spans="2:5" ht="29.25" hidden="1" customHeight="1" outlineLevel="2" thickBot="1">
      <c r="B127" s="7" t="s">
        <v>234</v>
      </c>
      <c r="C127" s="22" t="s">
        <v>227</v>
      </c>
      <c r="D127" s="22" t="s">
        <v>229</v>
      </c>
      <c r="E127" s="16">
        <v>100000</v>
      </c>
    </row>
    <row r="128" spans="2:5" ht="29.25" hidden="1" customHeight="1" outlineLevel="2" thickBot="1">
      <c r="B128" s="11" t="s">
        <v>233</v>
      </c>
      <c r="C128" s="23" t="s">
        <v>67</v>
      </c>
      <c r="D128" s="23" t="s">
        <v>68</v>
      </c>
      <c r="E128" s="14">
        <v>200000</v>
      </c>
    </row>
    <row r="129" spans="2:5" ht="29.25" hidden="1" customHeight="1" outlineLevel="2" thickBot="1">
      <c r="B129" s="7" t="s">
        <v>234</v>
      </c>
      <c r="C129" s="22" t="s">
        <v>151</v>
      </c>
      <c r="D129" s="22" t="s">
        <v>152</v>
      </c>
      <c r="E129" s="16">
        <v>200000</v>
      </c>
    </row>
    <row r="130" spans="2:5" ht="29.25" hidden="1" customHeight="1" outlineLevel="2" thickBot="1">
      <c r="B130" s="11" t="s">
        <v>233</v>
      </c>
      <c r="C130" s="23" t="s">
        <v>71</v>
      </c>
      <c r="D130" s="23" t="s">
        <v>72</v>
      </c>
      <c r="E130" s="14">
        <v>-2327682.6</v>
      </c>
    </row>
    <row r="131" spans="2:5" ht="29.25" hidden="1" customHeight="1" outlineLevel="2" thickBot="1">
      <c r="B131" s="7" t="s">
        <v>234</v>
      </c>
      <c r="C131" s="22" t="s">
        <v>153</v>
      </c>
      <c r="D131" s="22" t="s">
        <v>154</v>
      </c>
      <c r="E131" s="16">
        <v>-51323.6</v>
      </c>
    </row>
    <row r="132" spans="2:5" ht="29.25" hidden="1" customHeight="1" outlineLevel="2" thickBot="1">
      <c r="B132" s="7" t="s">
        <v>234</v>
      </c>
      <c r="C132" s="22" t="s">
        <v>107</v>
      </c>
      <c r="D132" s="22" t="s">
        <v>108</v>
      </c>
      <c r="E132" s="16">
        <v>-62448</v>
      </c>
    </row>
    <row r="133" spans="2:5" ht="29.25" hidden="1" customHeight="1" outlineLevel="2" thickBot="1">
      <c r="B133" s="7" t="s">
        <v>234</v>
      </c>
      <c r="C133" s="22" t="s">
        <v>69</v>
      </c>
      <c r="D133" s="22" t="s">
        <v>70</v>
      </c>
      <c r="E133" s="16">
        <v>-541296</v>
      </c>
    </row>
    <row r="134" spans="2:5" ht="29.25" hidden="1" customHeight="1" outlineLevel="2" thickBot="1">
      <c r="B134" s="7" t="s">
        <v>234</v>
      </c>
      <c r="C134" s="22" t="s">
        <v>73</v>
      </c>
      <c r="D134" s="22" t="s">
        <v>74</v>
      </c>
      <c r="E134" s="16">
        <v>-1672615</v>
      </c>
    </row>
    <row r="135" spans="2:5" ht="29.25" hidden="1" customHeight="1" outlineLevel="2" thickBot="1">
      <c r="B135" s="11" t="s">
        <v>233</v>
      </c>
      <c r="C135" s="23" t="s">
        <v>81</v>
      </c>
      <c r="D135" s="23" t="s">
        <v>82</v>
      </c>
      <c r="E135" s="14">
        <v>123976.6</v>
      </c>
    </row>
    <row r="136" spans="2:5" ht="29.25" hidden="1" customHeight="1" outlineLevel="2" thickBot="1">
      <c r="B136" s="11" t="s">
        <v>233</v>
      </c>
      <c r="C136" s="23" t="s">
        <v>79</v>
      </c>
      <c r="D136" s="23" t="s">
        <v>80</v>
      </c>
      <c r="E136" s="14">
        <v>123976.6</v>
      </c>
    </row>
    <row r="137" spans="2:5" ht="29.25" hidden="1" customHeight="1" outlineLevel="2" thickBot="1">
      <c r="B137" s="7" t="s">
        <v>234</v>
      </c>
      <c r="C137" s="22" t="s">
        <v>191</v>
      </c>
      <c r="D137" s="22" t="s">
        <v>192</v>
      </c>
      <c r="E137" s="16">
        <v>123976.6</v>
      </c>
    </row>
    <row r="138" spans="2:5" ht="29.25" customHeight="1" outlineLevel="1" collapsed="1" thickBot="1">
      <c r="B138" s="24" t="s">
        <v>233</v>
      </c>
      <c r="C138" s="25"/>
      <c r="D138" s="26"/>
      <c r="E138" s="14">
        <f>+E110+E115+E121+E135</f>
        <v>1450000</v>
      </c>
    </row>
    <row r="139" spans="2:5" ht="29.25" hidden="1" customHeight="1" outlineLevel="2" thickBot="1">
      <c r="B139" s="13" t="s">
        <v>161</v>
      </c>
      <c r="C139" s="13" t="s">
        <v>27</v>
      </c>
      <c r="D139" s="13" t="s">
        <v>28</v>
      </c>
      <c r="E139" s="15">
        <v>-75000</v>
      </c>
    </row>
    <row r="140" spans="2:5" ht="29.25" hidden="1" customHeight="1" outlineLevel="2" thickBot="1">
      <c r="B140" s="13" t="s">
        <v>161</v>
      </c>
      <c r="C140" s="13" t="s">
        <v>25</v>
      </c>
      <c r="D140" s="13" t="s">
        <v>26</v>
      </c>
      <c r="E140" s="15">
        <v>-2575000</v>
      </c>
    </row>
    <row r="141" spans="2:5" ht="29.25" hidden="1" customHeight="1" outlineLevel="2" thickBot="1">
      <c r="B141" s="7" t="s">
        <v>162</v>
      </c>
      <c r="C141" s="20" t="s">
        <v>102</v>
      </c>
      <c r="D141" s="20" t="s">
        <v>103</v>
      </c>
      <c r="E141" s="18">
        <v>-2575000</v>
      </c>
    </row>
    <row r="142" spans="2:5" ht="29.25" hidden="1" customHeight="1" outlineLevel="2" thickBot="1">
      <c r="B142" s="13" t="s">
        <v>161</v>
      </c>
      <c r="C142" s="11" t="s">
        <v>31</v>
      </c>
      <c r="D142" s="13" t="s">
        <v>32</v>
      </c>
      <c r="E142" s="15">
        <v>-1850000</v>
      </c>
    </row>
    <row r="143" spans="2:5" ht="29.25" hidden="1" customHeight="1" outlineLevel="2" thickBot="1">
      <c r="B143" s="7" t="s">
        <v>162</v>
      </c>
      <c r="C143" s="7" t="s">
        <v>29</v>
      </c>
      <c r="D143" s="7" t="s">
        <v>30</v>
      </c>
      <c r="E143" s="18">
        <v>-800000</v>
      </c>
    </row>
    <row r="144" spans="2:5" ht="29.25" hidden="1" customHeight="1" outlineLevel="2" thickBot="1">
      <c r="B144" s="7" t="s">
        <v>162</v>
      </c>
      <c r="C144" s="7" t="s">
        <v>33</v>
      </c>
      <c r="D144" s="7" t="s">
        <v>34</v>
      </c>
      <c r="E144" s="18">
        <v>-1050000</v>
      </c>
    </row>
    <row r="145" spans="2:5" ht="29.25" hidden="1" customHeight="1" outlineLevel="2" thickBot="1">
      <c r="B145" s="13" t="s">
        <v>161</v>
      </c>
      <c r="C145" s="11" t="s">
        <v>37</v>
      </c>
      <c r="D145" s="13" t="s">
        <v>38</v>
      </c>
      <c r="E145" s="15">
        <v>-3988300</v>
      </c>
    </row>
    <row r="146" spans="2:5" ht="29.25" hidden="1" customHeight="1" outlineLevel="2" thickBot="1">
      <c r="B146" s="7" t="s">
        <v>162</v>
      </c>
      <c r="C146" s="7" t="s">
        <v>39</v>
      </c>
      <c r="D146" s="7" t="s">
        <v>40</v>
      </c>
      <c r="E146" s="18">
        <v>-3988300</v>
      </c>
    </row>
    <row r="147" spans="2:5" ht="29.25" hidden="1" customHeight="1" outlineLevel="2" thickBot="1">
      <c r="B147" s="13" t="s">
        <v>161</v>
      </c>
      <c r="C147" s="11" t="s">
        <v>43</v>
      </c>
      <c r="D147" s="11" t="s">
        <v>44</v>
      </c>
      <c r="E147" s="15">
        <v>3000000</v>
      </c>
    </row>
    <row r="148" spans="2:5" ht="29.25" hidden="1" customHeight="1" outlineLevel="2" thickBot="1">
      <c r="B148" s="7" t="s">
        <v>162</v>
      </c>
      <c r="C148" s="7" t="s">
        <v>143</v>
      </c>
      <c r="D148" s="7" t="s">
        <v>144</v>
      </c>
      <c r="E148" s="18">
        <v>3000000</v>
      </c>
    </row>
    <row r="149" spans="2:5" ht="29.25" hidden="1" customHeight="1" outlineLevel="2" thickBot="1">
      <c r="B149" s="13" t="s">
        <v>161</v>
      </c>
      <c r="C149" s="11" t="s">
        <v>47</v>
      </c>
      <c r="D149" s="11" t="s">
        <v>48</v>
      </c>
      <c r="E149" s="14">
        <v>5338300</v>
      </c>
    </row>
    <row r="150" spans="2:5" ht="29.25" hidden="1" customHeight="1" outlineLevel="2" thickBot="1">
      <c r="B150" s="7" t="s">
        <v>162</v>
      </c>
      <c r="C150" s="7" t="s">
        <v>159</v>
      </c>
      <c r="D150" s="7" t="s">
        <v>160</v>
      </c>
      <c r="E150" s="16">
        <v>5338300</v>
      </c>
    </row>
    <row r="151" spans="2:5" ht="29.25" hidden="1" customHeight="1" outlineLevel="2" thickBot="1">
      <c r="B151" s="13" t="s">
        <v>161</v>
      </c>
      <c r="C151" s="11" t="s">
        <v>55</v>
      </c>
      <c r="D151" s="11" t="s">
        <v>56</v>
      </c>
      <c r="E151" s="14">
        <v>-1500000</v>
      </c>
    </row>
    <row r="152" spans="2:5" ht="29.25" hidden="1" customHeight="1" outlineLevel="2" thickBot="1">
      <c r="B152" s="13" t="s">
        <v>161</v>
      </c>
      <c r="C152" s="11" t="s">
        <v>71</v>
      </c>
      <c r="D152" s="11" t="s">
        <v>72</v>
      </c>
      <c r="E152" s="14">
        <v>-1500000</v>
      </c>
    </row>
    <row r="153" spans="2:5" ht="29.25" hidden="1" customHeight="1" outlineLevel="2" thickBot="1">
      <c r="B153" s="7" t="s">
        <v>162</v>
      </c>
      <c r="C153" s="7" t="s">
        <v>69</v>
      </c>
      <c r="D153" s="7" t="s">
        <v>70</v>
      </c>
      <c r="E153" s="16">
        <v>-1500000</v>
      </c>
    </row>
    <row r="154" spans="2:5" ht="29.25" hidden="1" customHeight="1" outlineLevel="2" thickBot="1">
      <c r="B154" s="13" t="s">
        <v>161</v>
      </c>
      <c r="C154" s="11" t="s">
        <v>196</v>
      </c>
      <c r="D154" s="11" t="s">
        <v>198</v>
      </c>
      <c r="E154" s="14">
        <v>2900000</v>
      </c>
    </row>
    <row r="155" spans="2:5" ht="29.25" hidden="1" customHeight="1" outlineLevel="2" thickBot="1">
      <c r="B155" s="13" t="s">
        <v>161</v>
      </c>
      <c r="C155" s="11" t="s">
        <v>218</v>
      </c>
      <c r="D155" s="11" t="s">
        <v>220</v>
      </c>
      <c r="E155" s="14">
        <v>2900000</v>
      </c>
    </row>
    <row r="156" spans="2:5" ht="29.25" hidden="1" customHeight="1" outlineLevel="2" thickBot="1">
      <c r="B156" s="7" t="s">
        <v>162</v>
      </c>
      <c r="C156" s="7" t="s">
        <v>219</v>
      </c>
      <c r="D156" s="7" t="s">
        <v>221</v>
      </c>
      <c r="E156" s="16">
        <v>2900000</v>
      </c>
    </row>
    <row r="157" spans="2:5" ht="29.25" customHeight="1" outlineLevel="1" collapsed="1" thickBot="1">
      <c r="B157" s="24" t="s">
        <v>161</v>
      </c>
      <c r="C157" s="25"/>
      <c r="D157" s="26"/>
      <c r="E157" s="14">
        <f>+E139+E151+E154</f>
        <v>1325000</v>
      </c>
    </row>
    <row r="158" spans="2:5" ht="29.25" hidden="1" customHeight="1" outlineLevel="2" thickBot="1">
      <c r="B158" s="13" t="s">
        <v>105</v>
      </c>
      <c r="C158" s="13" t="s">
        <v>27</v>
      </c>
      <c r="D158" s="13" t="s">
        <v>28</v>
      </c>
      <c r="E158" s="15">
        <v>-2750000</v>
      </c>
    </row>
    <row r="159" spans="2:5" ht="29.25" hidden="1" customHeight="1" outlineLevel="2" thickBot="1">
      <c r="B159" s="11" t="s">
        <v>105</v>
      </c>
      <c r="C159" s="11" t="s">
        <v>31</v>
      </c>
      <c r="D159" s="11" t="s">
        <v>32</v>
      </c>
      <c r="E159" s="14">
        <v>0</v>
      </c>
    </row>
    <row r="160" spans="2:5" ht="29.25" hidden="1" customHeight="1" outlineLevel="2" thickBot="1">
      <c r="B160" s="7" t="s">
        <v>125</v>
      </c>
      <c r="C160" s="7" t="s">
        <v>157</v>
      </c>
      <c r="D160" s="7" t="s">
        <v>158</v>
      </c>
      <c r="E160" s="16">
        <v>3000000</v>
      </c>
    </row>
    <row r="161" spans="2:5" ht="29.25" hidden="1" customHeight="1" outlineLevel="2" thickBot="1">
      <c r="B161" s="7" t="s">
        <v>125</v>
      </c>
      <c r="C161" s="7" t="s">
        <v>33</v>
      </c>
      <c r="D161" s="7" t="s">
        <v>34</v>
      </c>
      <c r="E161" s="16">
        <v>-3000000</v>
      </c>
    </row>
    <row r="162" spans="2:5" ht="29.25" hidden="1" customHeight="1" outlineLevel="2" thickBot="1">
      <c r="B162" s="11" t="s">
        <v>105</v>
      </c>
      <c r="C162" s="11" t="s">
        <v>37</v>
      </c>
      <c r="D162" s="11" t="s">
        <v>38</v>
      </c>
      <c r="E162" s="14">
        <v>-3150000</v>
      </c>
    </row>
    <row r="163" spans="2:5" ht="29.25" hidden="1" customHeight="1" outlineLevel="2" thickBot="1">
      <c r="B163" s="7" t="s">
        <v>125</v>
      </c>
      <c r="C163" s="7" t="s">
        <v>35</v>
      </c>
      <c r="D163" s="7" t="s">
        <v>36</v>
      </c>
      <c r="E163" s="16">
        <v>-600000</v>
      </c>
    </row>
    <row r="164" spans="2:5" ht="29.25" hidden="1" customHeight="1" outlineLevel="2" thickBot="1">
      <c r="B164" s="7" t="s">
        <v>125</v>
      </c>
      <c r="C164" s="7" t="s">
        <v>179</v>
      </c>
      <c r="D164" s="7" t="s">
        <v>180</v>
      </c>
      <c r="E164" s="16">
        <v>2200000</v>
      </c>
    </row>
    <row r="165" spans="2:5" ht="29.25" hidden="1" customHeight="1" outlineLevel="2" thickBot="1">
      <c r="B165" s="7" t="s">
        <v>125</v>
      </c>
      <c r="C165" s="7" t="s">
        <v>39</v>
      </c>
      <c r="D165" s="7" t="s">
        <v>40</v>
      </c>
      <c r="E165" s="16">
        <v>-4750000</v>
      </c>
    </row>
    <row r="166" spans="2:5" ht="29.25" hidden="1" customHeight="1" outlineLevel="2" thickBot="1">
      <c r="B166" s="11" t="s">
        <v>105</v>
      </c>
      <c r="C166" s="11" t="s">
        <v>47</v>
      </c>
      <c r="D166" s="11" t="s">
        <v>48</v>
      </c>
      <c r="E166" s="14">
        <v>400000</v>
      </c>
    </row>
    <row r="167" spans="2:5" ht="29.25" hidden="1" customHeight="1" outlineLevel="2" thickBot="1">
      <c r="B167" s="7" t="s">
        <v>125</v>
      </c>
      <c r="C167" s="7" t="s">
        <v>159</v>
      </c>
      <c r="D167" s="7" t="s">
        <v>160</v>
      </c>
      <c r="E167" s="16">
        <v>400000</v>
      </c>
    </row>
    <row r="168" spans="2:5" ht="29.25" hidden="1" customHeight="1" outlineLevel="2" thickBot="1">
      <c r="B168" s="13" t="s">
        <v>105</v>
      </c>
      <c r="C168" s="13" t="s">
        <v>55</v>
      </c>
      <c r="D168" s="13" t="s">
        <v>56</v>
      </c>
      <c r="E168" s="15">
        <v>200000</v>
      </c>
    </row>
    <row r="169" spans="2:5" ht="29.25" hidden="1" customHeight="1" outlineLevel="2" thickBot="1">
      <c r="B169" s="11" t="s">
        <v>105</v>
      </c>
      <c r="C169" s="11" t="s">
        <v>106</v>
      </c>
      <c r="D169" s="11" t="s">
        <v>165</v>
      </c>
      <c r="E169" s="14">
        <v>-200000</v>
      </c>
    </row>
    <row r="170" spans="2:5" ht="29.25" hidden="1" customHeight="1" outlineLevel="2" thickBot="1">
      <c r="B170" s="7" t="s">
        <v>125</v>
      </c>
      <c r="C170" s="7" t="s">
        <v>222</v>
      </c>
      <c r="D170" s="7" t="s">
        <v>223</v>
      </c>
      <c r="E170" s="16">
        <v>200000</v>
      </c>
    </row>
    <row r="171" spans="2:5" ht="29.25" hidden="1" customHeight="1" outlineLevel="2" thickBot="1">
      <c r="B171" s="7" t="s">
        <v>125</v>
      </c>
      <c r="C171" s="7" t="s">
        <v>149</v>
      </c>
      <c r="D171" s="7" t="s">
        <v>150</v>
      </c>
      <c r="E171" s="16">
        <v>-400000</v>
      </c>
    </row>
    <row r="172" spans="2:5" ht="29.25" hidden="1" customHeight="1" outlineLevel="2" thickBot="1">
      <c r="B172" s="11" t="s">
        <v>105</v>
      </c>
      <c r="C172" s="11" t="s">
        <v>57</v>
      </c>
      <c r="D172" s="11" t="s">
        <v>58</v>
      </c>
      <c r="E172" s="14">
        <v>100000</v>
      </c>
    </row>
    <row r="173" spans="2:5" ht="29.25" hidden="1" customHeight="1" outlineLevel="2" thickBot="1">
      <c r="B173" s="7" t="s">
        <v>125</v>
      </c>
      <c r="C173" s="7" t="s">
        <v>65</v>
      </c>
      <c r="D173" s="7" t="s">
        <v>66</v>
      </c>
      <c r="E173" s="16">
        <v>100000</v>
      </c>
    </row>
    <row r="174" spans="2:5" ht="29.25" hidden="1" customHeight="1" outlineLevel="2" thickBot="1">
      <c r="B174" s="11" t="s">
        <v>105</v>
      </c>
      <c r="C174" s="11" t="s">
        <v>71</v>
      </c>
      <c r="D174" s="11" t="s">
        <v>72</v>
      </c>
      <c r="E174" s="14">
        <v>300000</v>
      </c>
    </row>
    <row r="175" spans="2:5" ht="29.25" hidden="1" customHeight="1" outlineLevel="2" thickBot="1">
      <c r="B175" s="7" t="s">
        <v>125</v>
      </c>
      <c r="C175" s="7" t="s">
        <v>91</v>
      </c>
      <c r="D175" s="7" t="s">
        <v>92</v>
      </c>
      <c r="E175" s="16">
        <v>300000</v>
      </c>
    </row>
    <row r="176" spans="2:5" ht="29.25" hidden="1" customHeight="1" outlineLevel="2" thickBot="1">
      <c r="B176" s="13" t="s">
        <v>105</v>
      </c>
      <c r="C176" s="13" t="s">
        <v>81</v>
      </c>
      <c r="D176" s="13" t="s">
        <v>82</v>
      </c>
      <c r="E176" s="15">
        <v>2550000</v>
      </c>
    </row>
    <row r="177" spans="2:6" ht="29.25" hidden="1" customHeight="1" outlineLevel="2" thickBot="1">
      <c r="B177" s="11" t="s">
        <v>105</v>
      </c>
      <c r="C177" s="11" t="s">
        <v>79</v>
      </c>
      <c r="D177" s="11" t="s">
        <v>80</v>
      </c>
      <c r="E177" s="14">
        <v>2550000</v>
      </c>
      <c r="F177" s="43"/>
    </row>
    <row r="178" spans="2:6" ht="29.25" hidden="1" customHeight="1" outlineLevel="2" thickBot="1">
      <c r="B178" s="7" t="s">
        <v>125</v>
      </c>
      <c r="C178" s="7" t="s">
        <v>83</v>
      </c>
      <c r="D178" s="7" t="s">
        <v>84</v>
      </c>
      <c r="E178" s="16">
        <v>1000000</v>
      </c>
    </row>
    <row r="179" spans="2:6" ht="29.25" hidden="1" customHeight="1" outlineLevel="2" thickBot="1">
      <c r="B179" s="7" t="s">
        <v>125</v>
      </c>
      <c r="C179" s="7" t="s">
        <v>85</v>
      </c>
      <c r="D179" s="7" t="s">
        <v>86</v>
      </c>
      <c r="E179" s="16">
        <v>400000</v>
      </c>
    </row>
    <row r="180" spans="2:6" ht="29.25" hidden="1" customHeight="1" outlineLevel="2" thickBot="1">
      <c r="B180" s="7" t="s">
        <v>125</v>
      </c>
      <c r="C180" s="7" t="s">
        <v>191</v>
      </c>
      <c r="D180" s="7" t="s">
        <v>192</v>
      </c>
      <c r="E180" s="16">
        <v>800000</v>
      </c>
    </row>
    <row r="181" spans="2:6" ht="29.25" hidden="1" customHeight="1" outlineLevel="2" thickBot="1">
      <c r="B181" s="7" t="s">
        <v>125</v>
      </c>
      <c r="C181" s="7" t="s">
        <v>87</v>
      </c>
      <c r="D181" s="7" t="s">
        <v>88</v>
      </c>
      <c r="E181" s="16">
        <v>350000</v>
      </c>
    </row>
    <row r="182" spans="2:6" ht="29.25" customHeight="1" outlineLevel="1" collapsed="1" thickBot="1">
      <c r="B182" s="24" t="s">
        <v>105</v>
      </c>
      <c r="C182" s="25"/>
      <c r="D182" s="26"/>
      <c r="E182" s="14">
        <f>+E158+E168+E176</f>
        <v>0</v>
      </c>
    </row>
    <row r="183" spans="2:6" ht="29.25" hidden="1" customHeight="1" outlineLevel="2" thickBot="1">
      <c r="B183" s="13" t="s">
        <v>163</v>
      </c>
      <c r="C183" s="13" t="s">
        <v>3</v>
      </c>
      <c r="D183" s="13" t="s">
        <v>4</v>
      </c>
      <c r="E183" s="15">
        <v>1392523</v>
      </c>
    </row>
    <row r="184" spans="2:6" ht="29.25" hidden="1" customHeight="1" outlineLevel="2" thickBot="1">
      <c r="B184" s="13" t="s">
        <v>163</v>
      </c>
      <c r="C184" s="11" t="s">
        <v>111</v>
      </c>
      <c r="D184" s="11" t="s">
        <v>112</v>
      </c>
      <c r="E184" s="14">
        <v>1092146</v>
      </c>
    </row>
    <row r="185" spans="2:6" ht="29.25" hidden="1" customHeight="1" outlineLevel="2" thickBot="1">
      <c r="B185" s="7" t="s">
        <v>164</v>
      </c>
      <c r="C185" s="7" t="s">
        <v>113</v>
      </c>
      <c r="D185" s="7" t="s">
        <v>114</v>
      </c>
      <c r="E185" s="16">
        <v>1092146</v>
      </c>
    </row>
    <row r="186" spans="2:6" ht="29.25" hidden="1" customHeight="1" outlineLevel="2" thickBot="1">
      <c r="B186" s="11" t="s">
        <v>163</v>
      </c>
      <c r="C186" s="11" t="s">
        <v>7</v>
      </c>
      <c r="D186" s="11" t="s">
        <v>8</v>
      </c>
      <c r="E186" s="14">
        <v>91012</v>
      </c>
    </row>
    <row r="187" spans="2:6" ht="29.25" hidden="1" customHeight="1" outlineLevel="2" thickBot="1">
      <c r="B187" s="7" t="s">
        <v>164</v>
      </c>
      <c r="C187" s="7" t="s">
        <v>9</v>
      </c>
      <c r="D187" s="7" t="s">
        <v>10</v>
      </c>
      <c r="E187" s="16">
        <v>91012</v>
      </c>
    </row>
    <row r="188" spans="2:6" ht="29.25" hidden="1" customHeight="1" outlineLevel="2" thickBot="1">
      <c r="B188" s="11" t="s">
        <v>163</v>
      </c>
      <c r="C188" s="11" t="s">
        <v>13</v>
      </c>
      <c r="D188" s="11" t="s">
        <v>14</v>
      </c>
      <c r="E188" s="14">
        <v>106485</v>
      </c>
    </row>
    <row r="189" spans="2:6" ht="29.25" hidden="1" customHeight="1" outlineLevel="2" thickBot="1">
      <c r="B189" s="7" t="s">
        <v>164</v>
      </c>
      <c r="C189" s="7" t="s">
        <v>11</v>
      </c>
      <c r="D189" s="7" t="s">
        <v>12</v>
      </c>
      <c r="E189" s="16">
        <v>101024</v>
      </c>
    </row>
    <row r="190" spans="2:6" ht="29.25" hidden="1" customHeight="1" outlineLevel="2" thickBot="1">
      <c r="B190" s="7" t="s">
        <v>164</v>
      </c>
      <c r="C190" s="7" t="s">
        <v>15</v>
      </c>
      <c r="D190" s="7" t="s">
        <v>16</v>
      </c>
      <c r="E190" s="16">
        <v>5461</v>
      </c>
    </row>
    <row r="191" spans="2:6" ht="29.25" hidden="1" customHeight="1" outlineLevel="2" thickBot="1">
      <c r="B191" s="11" t="s">
        <v>163</v>
      </c>
      <c r="C191" s="11" t="s">
        <v>19</v>
      </c>
      <c r="D191" s="11" t="s">
        <v>20</v>
      </c>
      <c r="E191" s="14">
        <v>102880</v>
      </c>
    </row>
    <row r="192" spans="2:6" ht="29.25" hidden="1" customHeight="1" outlineLevel="2" thickBot="1">
      <c r="B192" s="7" t="s">
        <v>164</v>
      </c>
      <c r="C192" s="7" t="s">
        <v>17</v>
      </c>
      <c r="D192" s="7" t="s">
        <v>18</v>
      </c>
      <c r="E192" s="16">
        <v>53734</v>
      </c>
    </row>
    <row r="193" spans="2:5" ht="29.25" hidden="1" customHeight="1" outlineLevel="2" thickBot="1">
      <c r="B193" s="7" t="s">
        <v>164</v>
      </c>
      <c r="C193" s="7" t="s">
        <v>21</v>
      </c>
      <c r="D193" s="7" t="s">
        <v>22</v>
      </c>
      <c r="E193" s="16">
        <v>16382</v>
      </c>
    </row>
    <row r="194" spans="2:5" ht="29.25" hidden="1" customHeight="1" outlineLevel="2" thickBot="1">
      <c r="B194" s="7" t="s">
        <v>164</v>
      </c>
      <c r="C194" s="7" t="s">
        <v>23</v>
      </c>
      <c r="D194" s="7" t="s">
        <v>24</v>
      </c>
      <c r="E194" s="16">
        <v>32764</v>
      </c>
    </row>
    <row r="195" spans="2:5" ht="29.25" hidden="1" customHeight="1" outlineLevel="2" thickBot="1">
      <c r="B195" s="13" t="s">
        <v>163</v>
      </c>
      <c r="C195" s="13" t="s">
        <v>27</v>
      </c>
      <c r="D195" s="13" t="s">
        <v>28</v>
      </c>
      <c r="E195" s="15">
        <v>-1500000</v>
      </c>
    </row>
    <row r="196" spans="2:5" ht="29.25" hidden="1" customHeight="1" outlineLevel="2" thickBot="1">
      <c r="B196" s="13" t="s">
        <v>163</v>
      </c>
      <c r="C196" s="11" t="s">
        <v>49</v>
      </c>
      <c r="D196" s="11" t="s">
        <v>50</v>
      </c>
      <c r="E196" s="14">
        <v>-1500000</v>
      </c>
    </row>
    <row r="197" spans="2:5" ht="29.25" hidden="1" customHeight="1" outlineLevel="2" thickBot="1">
      <c r="B197" s="7" t="s">
        <v>164</v>
      </c>
      <c r="C197" s="22" t="s">
        <v>166</v>
      </c>
      <c r="D197" s="22" t="s">
        <v>167</v>
      </c>
      <c r="E197" s="16">
        <v>-500000</v>
      </c>
    </row>
    <row r="198" spans="2:5" ht="29.25" hidden="1" customHeight="1" outlineLevel="2" thickBot="1">
      <c r="B198" s="7" t="s">
        <v>164</v>
      </c>
      <c r="C198" s="22" t="s">
        <v>146</v>
      </c>
      <c r="D198" s="22" t="s">
        <v>148</v>
      </c>
      <c r="E198" s="16">
        <v>-1000000</v>
      </c>
    </row>
    <row r="199" spans="2:5" ht="29.25" hidden="1" customHeight="1" outlineLevel="2" thickBot="1">
      <c r="B199" s="13" t="s">
        <v>163</v>
      </c>
      <c r="C199" s="13" t="s">
        <v>81</v>
      </c>
      <c r="D199" s="13" t="s">
        <v>82</v>
      </c>
      <c r="E199" s="15">
        <v>1000000</v>
      </c>
    </row>
    <row r="200" spans="2:5" ht="29.25" hidden="1" customHeight="1" outlineLevel="2" thickBot="1">
      <c r="B200" s="13" t="s">
        <v>163</v>
      </c>
      <c r="C200" s="11" t="s">
        <v>79</v>
      </c>
      <c r="D200" s="11" t="s">
        <v>80</v>
      </c>
      <c r="E200" s="14">
        <v>1000000</v>
      </c>
    </row>
    <row r="201" spans="2:5" ht="29.25" hidden="1" customHeight="1" outlineLevel="2" thickBot="1">
      <c r="B201" s="7" t="s">
        <v>164</v>
      </c>
      <c r="C201" s="22" t="s">
        <v>85</v>
      </c>
      <c r="D201" s="22" t="s">
        <v>86</v>
      </c>
      <c r="E201" s="16">
        <v>1000000</v>
      </c>
    </row>
    <row r="202" spans="2:5" ht="29.25" customHeight="1" outlineLevel="1" collapsed="1" thickBot="1">
      <c r="B202" s="24" t="s">
        <v>163</v>
      </c>
      <c r="C202" s="25"/>
      <c r="D202" s="26"/>
      <c r="E202" s="14">
        <f>E183+E195+E199</f>
        <v>892523</v>
      </c>
    </row>
    <row r="203" spans="2:5" ht="29.25" hidden="1" customHeight="1" outlineLevel="2" thickBot="1">
      <c r="B203" s="13" t="s">
        <v>109</v>
      </c>
      <c r="C203" s="13" t="s">
        <v>3</v>
      </c>
      <c r="D203" s="13" t="s">
        <v>4</v>
      </c>
      <c r="E203" s="15">
        <v>-17738742</v>
      </c>
    </row>
    <row r="204" spans="2:5" ht="29.25" hidden="1" customHeight="1" outlineLevel="2" thickBot="1">
      <c r="B204" s="11" t="s">
        <v>109</v>
      </c>
      <c r="C204" s="11" t="s">
        <v>1</v>
      </c>
      <c r="D204" s="11" t="s">
        <v>2</v>
      </c>
      <c r="E204" s="14">
        <v>-5000000</v>
      </c>
    </row>
    <row r="205" spans="2:5" ht="29.25" hidden="1" customHeight="1" outlineLevel="2" thickBot="1">
      <c r="B205" s="7" t="s">
        <v>126</v>
      </c>
      <c r="C205" s="7" t="s">
        <v>138</v>
      </c>
      <c r="D205" s="7" t="s">
        <v>139</v>
      </c>
      <c r="E205" s="16">
        <v>-5000000</v>
      </c>
    </row>
    <row r="206" spans="2:5" ht="29.25" hidden="1" customHeight="1" outlineLevel="2" thickBot="1">
      <c r="B206" s="11" t="s">
        <v>109</v>
      </c>
      <c r="C206" s="11" t="s">
        <v>7</v>
      </c>
      <c r="D206" s="11" t="s">
        <v>8</v>
      </c>
      <c r="E206" s="14">
        <v>-10000000</v>
      </c>
    </row>
    <row r="207" spans="2:5" ht="29.25" hidden="1" customHeight="1" outlineLevel="2" thickBot="1">
      <c r="B207" s="7" t="s">
        <v>126</v>
      </c>
      <c r="C207" s="7" t="s">
        <v>5</v>
      </c>
      <c r="D207" s="7" t="s">
        <v>6</v>
      </c>
      <c r="E207" s="16">
        <v>-10000000</v>
      </c>
    </row>
    <row r="208" spans="2:5" ht="29.25" hidden="1" customHeight="1" outlineLevel="2" thickBot="1">
      <c r="B208" s="11" t="s">
        <v>109</v>
      </c>
      <c r="C208" s="11" t="s">
        <v>13</v>
      </c>
      <c r="D208" s="11" t="s">
        <v>14</v>
      </c>
      <c r="E208" s="14">
        <v>-2738742</v>
      </c>
    </row>
    <row r="209" spans="2:5" ht="29.25" hidden="1" customHeight="1" outlineLevel="2" thickBot="1">
      <c r="B209" s="7" t="s">
        <v>126</v>
      </c>
      <c r="C209" s="7" t="s">
        <v>11</v>
      </c>
      <c r="D209" s="7" t="s">
        <v>12</v>
      </c>
      <c r="E209" s="16">
        <v>-2738742</v>
      </c>
    </row>
    <row r="210" spans="2:5" ht="29.25" hidden="1" customHeight="1" outlineLevel="2" thickBot="1">
      <c r="B210" s="13" t="s">
        <v>109</v>
      </c>
      <c r="C210" s="13" t="s">
        <v>27</v>
      </c>
      <c r="D210" s="13" t="s">
        <v>28</v>
      </c>
      <c r="E210" s="15">
        <v>6935000</v>
      </c>
    </row>
    <row r="211" spans="2:5" ht="29.25" hidden="1" customHeight="1" outlineLevel="2" thickBot="1">
      <c r="B211" s="11" t="s">
        <v>109</v>
      </c>
      <c r="C211" s="11" t="s">
        <v>173</v>
      </c>
      <c r="D211" s="11" t="s">
        <v>176</v>
      </c>
      <c r="E211" s="14">
        <v>2000000</v>
      </c>
    </row>
    <row r="212" spans="2:5" ht="29.25" hidden="1" customHeight="1" outlineLevel="2" thickBot="1">
      <c r="B212" s="7" t="s">
        <v>126</v>
      </c>
      <c r="C212" s="7" t="s">
        <v>174</v>
      </c>
      <c r="D212" s="7" t="s">
        <v>175</v>
      </c>
      <c r="E212" s="16">
        <v>2000000</v>
      </c>
    </row>
    <row r="213" spans="2:5" ht="29.25" hidden="1" customHeight="1" outlineLevel="2" thickBot="1">
      <c r="B213" s="11" t="s">
        <v>109</v>
      </c>
      <c r="C213" s="11" t="s">
        <v>31</v>
      </c>
      <c r="D213" s="11" t="s">
        <v>32</v>
      </c>
      <c r="E213" s="14">
        <v>-285600</v>
      </c>
    </row>
    <row r="214" spans="2:5" ht="29.25" hidden="1" customHeight="1" outlineLevel="2" thickBot="1">
      <c r="B214" s="7" t="s">
        <v>126</v>
      </c>
      <c r="C214" s="7" t="s">
        <v>33</v>
      </c>
      <c r="D214" s="7" t="s">
        <v>34</v>
      </c>
      <c r="E214" s="16">
        <v>-285600</v>
      </c>
    </row>
    <row r="215" spans="2:5" ht="29.25" hidden="1" customHeight="1" outlineLevel="2" thickBot="1">
      <c r="B215" s="11" t="s">
        <v>109</v>
      </c>
      <c r="C215" s="11" t="s">
        <v>37</v>
      </c>
      <c r="D215" s="11" t="s">
        <v>38</v>
      </c>
      <c r="E215" s="14">
        <v>2500000</v>
      </c>
    </row>
    <row r="216" spans="2:5" ht="29.25" hidden="1" customHeight="1" outlineLevel="2" thickBot="1">
      <c r="B216" s="7" t="s">
        <v>126</v>
      </c>
      <c r="C216" s="7" t="s">
        <v>35</v>
      </c>
      <c r="D216" s="7" t="s">
        <v>36</v>
      </c>
      <c r="E216" s="16">
        <v>-500000</v>
      </c>
    </row>
    <row r="217" spans="2:5" ht="29.25" hidden="1" customHeight="1" outlineLevel="2" thickBot="1">
      <c r="B217" s="7" t="s">
        <v>126</v>
      </c>
      <c r="C217" s="7" t="s">
        <v>179</v>
      </c>
      <c r="D217" s="7" t="s">
        <v>180</v>
      </c>
      <c r="E217" s="16">
        <v>-1000000</v>
      </c>
    </row>
    <row r="218" spans="2:5" ht="29.25" hidden="1" customHeight="1" outlineLevel="2" thickBot="1">
      <c r="B218" s="7" t="s">
        <v>126</v>
      </c>
      <c r="C218" s="7" t="s">
        <v>39</v>
      </c>
      <c r="D218" s="7" t="s">
        <v>40</v>
      </c>
      <c r="E218" s="16">
        <v>4000000</v>
      </c>
    </row>
    <row r="219" spans="2:5" ht="29.25" hidden="1" customHeight="1" outlineLevel="2" thickBot="1">
      <c r="B219" s="11" t="s">
        <v>109</v>
      </c>
      <c r="C219" s="11" t="s">
        <v>43</v>
      </c>
      <c r="D219" s="11" t="s">
        <v>44</v>
      </c>
      <c r="E219" s="14">
        <v>-279400</v>
      </c>
    </row>
    <row r="220" spans="2:5" ht="29.25" hidden="1" customHeight="1" outlineLevel="2" thickBot="1">
      <c r="B220" s="7" t="s">
        <v>126</v>
      </c>
      <c r="C220" s="7" t="s">
        <v>41</v>
      </c>
      <c r="D220" s="7" t="s">
        <v>42</v>
      </c>
      <c r="E220" s="16">
        <v>-279400</v>
      </c>
    </row>
    <row r="221" spans="2:5" ht="29.25" hidden="1" customHeight="1" outlineLevel="2" thickBot="1">
      <c r="B221" s="11" t="s">
        <v>109</v>
      </c>
      <c r="C221" s="11" t="s">
        <v>49</v>
      </c>
      <c r="D221" s="11" t="s">
        <v>50</v>
      </c>
      <c r="E221" s="14">
        <v>3000000</v>
      </c>
    </row>
    <row r="222" spans="2:5" ht="29.25" hidden="1" customHeight="1" outlineLevel="2" thickBot="1">
      <c r="B222" s="7" t="s">
        <v>126</v>
      </c>
      <c r="C222" s="7" t="s">
        <v>224</v>
      </c>
      <c r="D222" s="7" t="s">
        <v>225</v>
      </c>
      <c r="E222" s="16">
        <v>3000000</v>
      </c>
    </row>
    <row r="223" spans="2:5" ht="29.25" hidden="1" customHeight="1" outlineLevel="2" thickBot="1">
      <c r="B223" s="13" t="s">
        <v>109</v>
      </c>
      <c r="C223" s="13" t="s">
        <v>55</v>
      </c>
      <c r="D223" s="13" t="s">
        <v>56</v>
      </c>
      <c r="E223" s="15">
        <v>-15075000</v>
      </c>
    </row>
    <row r="224" spans="2:5" ht="29.25" hidden="1" customHeight="1" outlineLevel="2" thickBot="1">
      <c r="B224" s="11" t="s">
        <v>109</v>
      </c>
      <c r="C224" s="11" t="s">
        <v>53</v>
      </c>
      <c r="D224" s="11" t="s">
        <v>54</v>
      </c>
      <c r="E224" s="14">
        <v>-3115000</v>
      </c>
    </row>
    <row r="225" spans="2:5" ht="29.25" hidden="1" customHeight="1" outlineLevel="2" thickBot="1">
      <c r="B225" s="7" t="s">
        <v>126</v>
      </c>
      <c r="C225" s="7" t="s">
        <v>51</v>
      </c>
      <c r="D225" s="7" t="s">
        <v>52</v>
      </c>
      <c r="E225" s="16">
        <v>-2868000</v>
      </c>
    </row>
    <row r="226" spans="2:5" ht="29.25" hidden="1" customHeight="1" outlineLevel="2" thickBot="1">
      <c r="B226" s="7" t="s">
        <v>126</v>
      </c>
      <c r="C226" s="7" t="s">
        <v>59</v>
      </c>
      <c r="D226" s="7" t="s">
        <v>60</v>
      </c>
      <c r="E226" s="16">
        <v>-247000</v>
      </c>
    </row>
    <row r="227" spans="2:5" ht="29.25" hidden="1" customHeight="1" outlineLevel="2" thickBot="1">
      <c r="B227" s="11" t="s">
        <v>109</v>
      </c>
      <c r="C227" s="11" t="s">
        <v>57</v>
      </c>
      <c r="D227" s="13" t="s">
        <v>58</v>
      </c>
      <c r="E227" s="14">
        <v>-2690000</v>
      </c>
    </row>
    <row r="228" spans="2:5" ht="29.25" hidden="1" customHeight="1" outlineLevel="2" thickBot="1">
      <c r="B228" s="7" t="s">
        <v>126</v>
      </c>
      <c r="C228" s="7" t="s">
        <v>187</v>
      </c>
      <c r="D228" s="7" t="s">
        <v>188</v>
      </c>
      <c r="E228" s="16">
        <v>500000</v>
      </c>
    </row>
    <row r="229" spans="2:5" ht="29.25" hidden="1" customHeight="1" outlineLevel="2" thickBot="1">
      <c r="B229" s="7" t="s">
        <v>126</v>
      </c>
      <c r="C229" s="7" t="s">
        <v>155</v>
      </c>
      <c r="D229" s="7" t="s">
        <v>156</v>
      </c>
      <c r="E229" s="16">
        <v>-2700000</v>
      </c>
    </row>
    <row r="230" spans="2:5" ht="29.25" hidden="1" customHeight="1" outlineLevel="2" thickBot="1">
      <c r="B230" s="7" t="s">
        <v>126</v>
      </c>
      <c r="C230" s="7" t="s">
        <v>226</v>
      </c>
      <c r="D230" s="7" t="s">
        <v>228</v>
      </c>
      <c r="E230" s="16">
        <v>500000</v>
      </c>
    </row>
    <row r="231" spans="2:5" ht="29.25" hidden="1" customHeight="1" outlineLevel="2" thickBot="1">
      <c r="B231" s="7" t="s">
        <v>126</v>
      </c>
      <c r="C231" s="7" t="s">
        <v>227</v>
      </c>
      <c r="D231" s="7" t="s">
        <v>229</v>
      </c>
      <c r="E231" s="16">
        <v>-990000</v>
      </c>
    </row>
    <row r="232" spans="2:5" ht="29.25" hidden="1" customHeight="1" outlineLevel="2" thickBot="1">
      <c r="B232" s="11" t="s">
        <v>109</v>
      </c>
      <c r="C232" s="11" t="s">
        <v>71</v>
      </c>
      <c r="D232" s="11" t="s">
        <v>72</v>
      </c>
      <c r="E232" s="14">
        <v>-9270000</v>
      </c>
    </row>
    <row r="233" spans="2:5" ht="29.25" hidden="1" customHeight="1" outlineLevel="2" thickBot="1">
      <c r="B233" s="7" t="s">
        <v>126</v>
      </c>
      <c r="C233" s="7" t="s">
        <v>75</v>
      </c>
      <c r="D233" s="7" t="s">
        <v>108</v>
      </c>
      <c r="E233" s="16">
        <v>-9270000</v>
      </c>
    </row>
    <row r="234" spans="2:5" ht="29.25" hidden="1" customHeight="1" outlineLevel="2" thickBot="1">
      <c r="B234" s="13" t="s">
        <v>109</v>
      </c>
      <c r="C234" s="13" t="s">
        <v>81</v>
      </c>
      <c r="D234" s="13" t="s">
        <v>82</v>
      </c>
      <c r="E234" s="15">
        <v>8140000</v>
      </c>
    </row>
    <row r="235" spans="2:5" ht="29.25" hidden="1" customHeight="1" outlineLevel="2" thickBot="1">
      <c r="B235" s="11" t="s">
        <v>109</v>
      </c>
      <c r="C235" s="11" t="s">
        <v>79</v>
      </c>
      <c r="D235" s="11" t="s">
        <v>80</v>
      </c>
      <c r="E235" s="14">
        <v>8140000</v>
      </c>
    </row>
    <row r="236" spans="2:5" ht="29.25" hidden="1" customHeight="1" outlineLevel="2" thickBot="1">
      <c r="B236" s="7" t="s">
        <v>126</v>
      </c>
      <c r="C236" s="7" t="s">
        <v>189</v>
      </c>
      <c r="D236" s="7" t="s">
        <v>190</v>
      </c>
      <c r="E236" s="16">
        <v>-6000000</v>
      </c>
    </row>
    <row r="237" spans="2:5" ht="29.25" hidden="1" customHeight="1" outlineLevel="2" thickBot="1">
      <c r="B237" s="7" t="s">
        <v>126</v>
      </c>
      <c r="C237" s="7" t="s">
        <v>85</v>
      </c>
      <c r="D237" s="7" t="s">
        <v>86</v>
      </c>
      <c r="E237" s="16">
        <v>13690000</v>
      </c>
    </row>
    <row r="238" spans="2:5" ht="29.25" hidden="1" customHeight="1" outlineLevel="2" thickBot="1">
      <c r="B238" s="7" t="s">
        <v>126</v>
      </c>
      <c r="C238" s="7" t="s">
        <v>87</v>
      </c>
      <c r="D238" s="7" t="s">
        <v>88</v>
      </c>
      <c r="E238" s="16">
        <v>450000</v>
      </c>
    </row>
    <row r="239" spans="2:5" ht="29.25" customHeight="1" outlineLevel="1" collapsed="1" thickBot="1">
      <c r="B239" s="24" t="s">
        <v>109</v>
      </c>
      <c r="C239" s="25"/>
      <c r="D239" s="26"/>
      <c r="E239" s="14">
        <f>E203+E210+E223+E234</f>
        <v>-17738742</v>
      </c>
    </row>
    <row r="240" spans="2:5" ht="29.25" hidden="1" customHeight="1" outlineLevel="2" thickBot="1">
      <c r="B240" s="13" t="s">
        <v>110</v>
      </c>
      <c r="C240" s="13" t="s">
        <v>3</v>
      </c>
      <c r="D240" s="13" t="s">
        <v>4</v>
      </c>
      <c r="E240" s="14">
        <v>300000</v>
      </c>
    </row>
    <row r="241" spans="2:5" ht="29.25" hidden="1" customHeight="1" outlineLevel="2" thickBot="1">
      <c r="B241" s="13" t="s">
        <v>110</v>
      </c>
      <c r="C241" s="11" t="s">
        <v>111</v>
      </c>
      <c r="D241" s="11" t="s">
        <v>112</v>
      </c>
      <c r="E241" s="14">
        <v>235290</v>
      </c>
    </row>
    <row r="242" spans="2:5" ht="29.25" hidden="1" customHeight="1" outlineLevel="2" thickBot="1">
      <c r="B242" s="7" t="s">
        <v>127</v>
      </c>
      <c r="C242" s="7" t="s">
        <v>113</v>
      </c>
      <c r="D242" s="7" t="s">
        <v>114</v>
      </c>
      <c r="E242" s="16">
        <v>235290</v>
      </c>
    </row>
    <row r="243" spans="2:5" ht="29.25" hidden="1" customHeight="1" outlineLevel="2" thickBot="1">
      <c r="B243" s="13" t="s">
        <v>110</v>
      </c>
      <c r="C243" s="11" t="s">
        <v>7</v>
      </c>
      <c r="D243" s="11" t="s">
        <v>8</v>
      </c>
      <c r="E243" s="14">
        <v>19606</v>
      </c>
    </row>
    <row r="244" spans="2:5" ht="29.25" hidden="1" customHeight="1" outlineLevel="2" thickBot="1">
      <c r="B244" s="7" t="s">
        <v>127</v>
      </c>
      <c r="C244" s="7" t="s">
        <v>9</v>
      </c>
      <c r="D244" s="7" t="s">
        <v>10</v>
      </c>
      <c r="E244" s="16">
        <v>19606</v>
      </c>
    </row>
    <row r="245" spans="2:5" ht="29.25" hidden="1" customHeight="1" outlineLevel="2" thickBot="1">
      <c r="B245" s="13" t="s">
        <v>110</v>
      </c>
      <c r="C245" s="11" t="s">
        <v>13</v>
      </c>
      <c r="D245" s="11" t="s">
        <v>14</v>
      </c>
      <c r="E245" s="14">
        <v>22940</v>
      </c>
    </row>
    <row r="246" spans="2:5" ht="29.25" hidden="1" customHeight="1" outlineLevel="2" thickBot="1">
      <c r="B246" s="7" t="s">
        <v>127</v>
      </c>
      <c r="C246" s="7" t="s">
        <v>11</v>
      </c>
      <c r="D246" s="7" t="s">
        <v>12</v>
      </c>
      <c r="E246" s="16">
        <v>21764</v>
      </c>
    </row>
    <row r="247" spans="2:5" ht="29.25" hidden="1" customHeight="1" outlineLevel="2" thickBot="1">
      <c r="B247" s="7" t="s">
        <v>127</v>
      </c>
      <c r="C247" s="7" t="s">
        <v>15</v>
      </c>
      <c r="D247" s="7" t="s">
        <v>16</v>
      </c>
      <c r="E247" s="16">
        <v>1176</v>
      </c>
    </row>
    <row r="248" spans="2:5" ht="29.25" hidden="1" customHeight="1" outlineLevel="2" thickBot="1">
      <c r="B248" s="13" t="s">
        <v>110</v>
      </c>
      <c r="C248" s="11" t="s">
        <v>19</v>
      </c>
      <c r="D248" s="11" t="s">
        <v>20</v>
      </c>
      <c r="E248" s="14">
        <v>22164</v>
      </c>
    </row>
    <row r="249" spans="2:5" ht="29.25" hidden="1" customHeight="1" outlineLevel="2" thickBot="1">
      <c r="B249" s="7" t="s">
        <v>127</v>
      </c>
      <c r="C249" s="7" t="s">
        <v>17</v>
      </c>
      <c r="D249" s="7" t="s">
        <v>18</v>
      </c>
      <c r="E249" s="16">
        <v>11576</v>
      </c>
    </row>
    <row r="250" spans="2:5" ht="29.25" hidden="1" customHeight="1" outlineLevel="2" thickBot="1">
      <c r="B250" s="7" t="s">
        <v>127</v>
      </c>
      <c r="C250" s="7" t="s">
        <v>21</v>
      </c>
      <c r="D250" s="7" t="s">
        <v>22</v>
      </c>
      <c r="E250" s="16">
        <v>3529</v>
      </c>
    </row>
    <row r="251" spans="2:5" ht="29.25" hidden="1" customHeight="1" outlineLevel="2" thickBot="1">
      <c r="B251" s="7" t="s">
        <v>127</v>
      </c>
      <c r="C251" s="7" t="s">
        <v>23</v>
      </c>
      <c r="D251" s="7" t="s">
        <v>24</v>
      </c>
      <c r="E251" s="16">
        <v>7059</v>
      </c>
    </row>
    <row r="252" spans="2:5" ht="29.25" hidden="1" customHeight="1" outlineLevel="2" thickBot="1">
      <c r="B252" s="13" t="s">
        <v>110</v>
      </c>
      <c r="C252" s="13" t="s">
        <v>27</v>
      </c>
      <c r="D252" s="13" t="s">
        <v>28</v>
      </c>
      <c r="E252" s="15">
        <v>487963.88</v>
      </c>
    </row>
    <row r="253" spans="2:5" ht="29.25" hidden="1" customHeight="1" outlineLevel="2" thickBot="1">
      <c r="B253" s="11" t="s">
        <v>110</v>
      </c>
      <c r="C253" s="11" t="s">
        <v>25</v>
      </c>
      <c r="D253" s="11" t="s">
        <v>26</v>
      </c>
      <c r="E253" s="14">
        <v>-59400</v>
      </c>
    </row>
    <row r="254" spans="2:5" ht="29.25" hidden="1" customHeight="1" outlineLevel="2" thickBot="1">
      <c r="B254" s="7" t="s">
        <v>127</v>
      </c>
      <c r="C254" s="7" t="s">
        <v>102</v>
      </c>
      <c r="D254" s="7" t="s">
        <v>103</v>
      </c>
      <c r="E254" s="16">
        <v>-59400</v>
      </c>
    </row>
    <row r="255" spans="2:5" ht="29.25" hidden="1" customHeight="1" outlineLevel="2" thickBot="1">
      <c r="B255" s="11" t="s">
        <v>110</v>
      </c>
      <c r="C255" s="11" t="s">
        <v>31</v>
      </c>
      <c r="D255" s="11" t="s">
        <v>32</v>
      </c>
      <c r="E255" s="14">
        <v>-849850</v>
      </c>
    </row>
    <row r="256" spans="2:5" ht="29.25" hidden="1" customHeight="1" outlineLevel="2" thickBot="1">
      <c r="B256" s="7" t="s">
        <v>127</v>
      </c>
      <c r="C256" s="7" t="s">
        <v>157</v>
      </c>
      <c r="D256" s="7" t="s">
        <v>158</v>
      </c>
      <c r="E256" s="16">
        <v>-700000</v>
      </c>
    </row>
    <row r="257" spans="2:5" ht="29.25" hidden="1" customHeight="1" outlineLevel="2" thickBot="1">
      <c r="B257" s="7" t="s">
        <v>127</v>
      </c>
      <c r="C257" s="7" t="s">
        <v>33</v>
      </c>
      <c r="D257" s="7" t="s">
        <v>34</v>
      </c>
      <c r="E257" s="16">
        <v>-149850</v>
      </c>
    </row>
    <row r="258" spans="2:5" ht="29.25" hidden="1" customHeight="1" outlineLevel="2" thickBot="1">
      <c r="B258" s="11" t="s">
        <v>110</v>
      </c>
      <c r="C258" s="11" t="s">
        <v>37</v>
      </c>
      <c r="D258" s="11" t="s">
        <v>38</v>
      </c>
      <c r="E258" s="14">
        <v>1402213.88</v>
      </c>
    </row>
    <row r="259" spans="2:5" ht="29.25" hidden="1" customHeight="1" outlineLevel="2" thickBot="1">
      <c r="B259" s="7" t="s">
        <v>127</v>
      </c>
      <c r="C259" s="7" t="s">
        <v>128</v>
      </c>
      <c r="D259" s="7" t="s">
        <v>142</v>
      </c>
      <c r="E259" s="16">
        <v>-1000000</v>
      </c>
    </row>
    <row r="260" spans="2:5" ht="29.25" hidden="1" customHeight="1" outlineLevel="2" thickBot="1">
      <c r="B260" s="7" t="s">
        <v>127</v>
      </c>
      <c r="C260" s="7" t="s">
        <v>89</v>
      </c>
      <c r="D260" s="7" t="s">
        <v>90</v>
      </c>
      <c r="E260" s="16">
        <v>3402213.88</v>
      </c>
    </row>
    <row r="261" spans="2:5" ht="29.25" hidden="1" customHeight="1" outlineLevel="2" thickBot="1">
      <c r="B261" s="7" t="s">
        <v>127</v>
      </c>
      <c r="C261" s="7" t="s">
        <v>39</v>
      </c>
      <c r="D261" s="7" t="s">
        <v>40</v>
      </c>
      <c r="E261" s="16">
        <v>-1000000</v>
      </c>
    </row>
    <row r="262" spans="2:5" ht="29.25" hidden="1" customHeight="1" outlineLevel="2" thickBot="1">
      <c r="B262" s="11" t="s">
        <v>110</v>
      </c>
      <c r="C262" s="11" t="s">
        <v>47</v>
      </c>
      <c r="D262" s="11" t="s">
        <v>48</v>
      </c>
      <c r="E262" s="14">
        <v>-5000</v>
      </c>
    </row>
    <row r="263" spans="2:5" ht="29.25" hidden="1" customHeight="1" outlineLevel="2" thickBot="1">
      <c r="B263" s="7" t="s">
        <v>127</v>
      </c>
      <c r="C263" s="7" t="s">
        <v>45</v>
      </c>
      <c r="D263" s="7" t="s">
        <v>46</v>
      </c>
      <c r="E263" s="16">
        <v>-5000</v>
      </c>
    </row>
    <row r="264" spans="2:5" ht="29.25" hidden="1" customHeight="1" outlineLevel="2" thickBot="1">
      <c r="B264" s="13" t="s">
        <v>110</v>
      </c>
      <c r="C264" s="13" t="s">
        <v>55</v>
      </c>
      <c r="D264" s="13" t="s">
        <v>56</v>
      </c>
      <c r="E264" s="15">
        <v>-787963.88</v>
      </c>
    </row>
    <row r="265" spans="2:5" ht="29.25" hidden="1" customHeight="1" outlineLevel="2" thickBot="1">
      <c r="B265" s="11" t="s">
        <v>110</v>
      </c>
      <c r="C265" s="13" t="s">
        <v>53</v>
      </c>
      <c r="D265" s="11" t="s">
        <v>72</v>
      </c>
      <c r="E265" s="14">
        <v>-355575</v>
      </c>
    </row>
    <row r="266" spans="2:5" ht="29.25" hidden="1" customHeight="1" outlineLevel="2" thickBot="1">
      <c r="B266" s="7" t="s">
        <v>127</v>
      </c>
      <c r="C266" s="3" t="s">
        <v>61</v>
      </c>
      <c r="D266" s="3" t="s">
        <v>62</v>
      </c>
      <c r="E266" s="16">
        <v>-355575</v>
      </c>
    </row>
    <row r="267" spans="2:5" ht="29.25" hidden="1" customHeight="1" outlineLevel="2" thickBot="1">
      <c r="B267" s="11" t="s">
        <v>110</v>
      </c>
      <c r="C267" s="42" t="s">
        <v>106</v>
      </c>
      <c r="D267" s="42" t="s">
        <v>165</v>
      </c>
      <c r="E267" s="14">
        <v>-158438.88</v>
      </c>
    </row>
    <row r="268" spans="2:5" ht="29.25" hidden="1" customHeight="1" outlineLevel="2" thickBot="1">
      <c r="B268" s="7" t="s">
        <v>127</v>
      </c>
      <c r="C268" s="41" t="s">
        <v>222</v>
      </c>
      <c r="D268" s="41" t="s">
        <v>223</v>
      </c>
      <c r="E268" s="16">
        <v>-158438.88</v>
      </c>
    </row>
    <row r="269" spans="2:5" ht="29.25" hidden="1" customHeight="1" outlineLevel="2" thickBot="1">
      <c r="B269" s="11" t="s">
        <v>110</v>
      </c>
      <c r="C269" s="42" t="s">
        <v>71</v>
      </c>
      <c r="D269" s="42" t="s">
        <v>72</v>
      </c>
      <c r="E269" s="14">
        <v>-273950</v>
      </c>
    </row>
    <row r="270" spans="2:5" ht="29.25" hidden="1" customHeight="1" outlineLevel="2" thickBot="1">
      <c r="B270" s="7" t="s">
        <v>127</v>
      </c>
      <c r="C270" s="7" t="s">
        <v>73</v>
      </c>
      <c r="D270" s="7" t="s">
        <v>74</v>
      </c>
      <c r="E270" s="16">
        <v>-133950</v>
      </c>
    </row>
    <row r="271" spans="2:5" ht="29.25" hidden="1" customHeight="1" outlineLevel="2" thickBot="1">
      <c r="B271" s="7" t="s">
        <v>127</v>
      </c>
      <c r="C271" s="7" t="s">
        <v>75</v>
      </c>
      <c r="D271" s="7" t="s">
        <v>76</v>
      </c>
      <c r="E271" s="16">
        <v>-140000</v>
      </c>
    </row>
    <row r="272" spans="2:5" ht="29.25" customHeight="1" outlineLevel="1" collapsed="1" thickBot="1">
      <c r="B272" s="34" t="s">
        <v>120</v>
      </c>
      <c r="C272" s="35"/>
      <c r="D272" s="36"/>
      <c r="E272" s="14">
        <f>+E240+E252+E264</f>
        <v>0</v>
      </c>
    </row>
    <row r="273" spans="2:5" ht="29.25" customHeight="1" thickBot="1">
      <c r="B273" s="27" t="s">
        <v>121</v>
      </c>
      <c r="C273" s="28"/>
      <c r="D273" s="29"/>
      <c r="E273" s="15">
        <f>+E12+E47+E79+E102+E109+E138+E157+E182+E202+E239+E272</f>
        <v>-35069539.100000001</v>
      </c>
    </row>
  </sheetData>
  <mergeCells count="16">
    <mergeCell ref="B109:D109"/>
    <mergeCell ref="B157:D157"/>
    <mergeCell ref="B202:D202"/>
    <mergeCell ref="B239:D239"/>
    <mergeCell ref="B138:D138"/>
    <mergeCell ref="B47:D47"/>
    <mergeCell ref="B79:D79"/>
    <mergeCell ref="B102:D102"/>
    <mergeCell ref="B273:D273"/>
    <mergeCell ref="B272:D272"/>
    <mergeCell ref="B182:D182"/>
    <mergeCell ref="B2:E2"/>
    <mergeCell ref="B3:E3"/>
    <mergeCell ref="B4:E4"/>
    <mergeCell ref="B6:D6"/>
    <mergeCell ref="B12:D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4"/>
  <sheetViews>
    <sheetView workbookViewId="0">
      <selection activeCell="E19" sqref="E19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4"/>
    <col min="4" max="4" width="55.28515625" style="4" customWidth="1"/>
    <col min="5" max="5" width="21" style="4" customWidth="1"/>
    <col min="6" max="16384" width="11.42578125" style="1"/>
  </cols>
  <sheetData>
    <row r="1" spans="2:5">
      <c r="B1" s="4"/>
      <c r="E1" s="5"/>
    </row>
    <row r="2" spans="2:5" ht="22.5" customHeight="1">
      <c r="B2" s="32" t="s">
        <v>0</v>
      </c>
      <c r="C2" s="32"/>
      <c r="D2" s="32"/>
      <c r="E2" s="32"/>
    </row>
    <row r="3" spans="2:5" ht="22.5" customHeight="1">
      <c r="B3" s="32" t="s">
        <v>132</v>
      </c>
      <c r="C3" s="32"/>
      <c r="D3" s="32"/>
      <c r="E3" s="32"/>
    </row>
    <row r="4" spans="2:5" ht="36" customHeight="1">
      <c r="B4" s="33" t="s">
        <v>168</v>
      </c>
      <c r="C4" s="33"/>
      <c r="D4" s="33"/>
      <c r="E4" s="33"/>
    </row>
    <row r="5" spans="2:5">
      <c r="B5" s="4"/>
    </row>
    <row r="7" spans="2:5" ht="15.75" thickBot="1"/>
    <row r="8" spans="2:5" ht="29.25" customHeight="1" thickBot="1">
      <c r="B8" s="37" t="s">
        <v>97</v>
      </c>
      <c r="C8" s="28"/>
      <c r="D8" s="29"/>
      <c r="E8" s="8" t="s">
        <v>98</v>
      </c>
    </row>
    <row r="9" spans="2:5" ht="29.25" hidden="1" customHeight="1" outlineLevel="2" thickBot="1">
      <c r="B9" s="13" t="s">
        <v>133</v>
      </c>
      <c r="C9" s="13" t="s">
        <v>81</v>
      </c>
      <c r="D9" s="13" t="s">
        <v>82</v>
      </c>
      <c r="E9" s="15">
        <v>20000000</v>
      </c>
    </row>
    <row r="10" spans="2:5" ht="29.25" hidden="1" customHeight="1" outlineLevel="2" thickBot="1">
      <c r="B10" s="11" t="s">
        <v>133</v>
      </c>
      <c r="C10" s="11" t="s">
        <v>129</v>
      </c>
      <c r="D10" s="11" t="s">
        <v>130</v>
      </c>
      <c r="E10" s="14">
        <v>20000000</v>
      </c>
    </row>
    <row r="11" spans="2:5" ht="29.25" hidden="1" customHeight="1" outlineLevel="2" thickBot="1">
      <c r="B11" s="7" t="s">
        <v>133</v>
      </c>
      <c r="C11" s="7" t="s">
        <v>136</v>
      </c>
      <c r="D11" s="7" t="s">
        <v>230</v>
      </c>
      <c r="E11" s="16">
        <v>20000000</v>
      </c>
    </row>
    <row r="12" spans="2:5" ht="29.25" hidden="1" customHeight="1" outlineLevel="2" thickBot="1">
      <c r="B12" s="13" t="s">
        <v>133</v>
      </c>
      <c r="C12" s="13" t="s">
        <v>81</v>
      </c>
      <c r="D12" s="13" t="s">
        <v>82</v>
      </c>
      <c r="E12" s="15">
        <v>-4000000</v>
      </c>
    </row>
    <row r="13" spans="2:5" ht="29.25" hidden="1" customHeight="1" outlineLevel="2" thickBot="1">
      <c r="B13" s="11" t="s">
        <v>133</v>
      </c>
      <c r="C13" s="11" t="s">
        <v>129</v>
      </c>
      <c r="D13" s="11" t="s">
        <v>130</v>
      </c>
      <c r="E13" s="14">
        <v>-4000000</v>
      </c>
    </row>
    <row r="14" spans="2:5" ht="29.25" hidden="1" customHeight="1" outlineLevel="2" thickBot="1">
      <c r="B14" s="7" t="s">
        <v>133</v>
      </c>
      <c r="C14" s="7" t="s">
        <v>136</v>
      </c>
      <c r="D14" s="7" t="s">
        <v>231</v>
      </c>
      <c r="E14" s="16">
        <v>-4000000</v>
      </c>
    </row>
    <row r="15" spans="2:5" ht="29.25" hidden="1" customHeight="1" outlineLevel="2" thickBot="1">
      <c r="B15" s="13" t="s">
        <v>133</v>
      </c>
      <c r="C15" s="13" t="s">
        <v>81</v>
      </c>
      <c r="D15" s="13" t="s">
        <v>82</v>
      </c>
      <c r="E15" s="15">
        <v>20000000</v>
      </c>
    </row>
    <row r="16" spans="2:5" ht="29.25" hidden="1" customHeight="1" outlineLevel="2" thickBot="1">
      <c r="B16" s="11" t="s">
        <v>133</v>
      </c>
      <c r="C16" s="11" t="s">
        <v>129</v>
      </c>
      <c r="D16" s="11" t="s">
        <v>130</v>
      </c>
      <c r="E16" s="14">
        <v>20000000</v>
      </c>
    </row>
    <row r="17" spans="2:5" ht="29.25" hidden="1" customHeight="1" outlineLevel="2" thickBot="1">
      <c r="B17" s="7" t="s">
        <v>133</v>
      </c>
      <c r="C17" s="7" t="s">
        <v>136</v>
      </c>
      <c r="D17" s="7" t="s">
        <v>232</v>
      </c>
      <c r="E17" s="16">
        <v>20000000</v>
      </c>
    </row>
    <row r="18" spans="2:5" ht="29.25" customHeight="1" outlineLevel="1" collapsed="1" thickBot="1">
      <c r="B18" s="38" t="s">
        <v>133</v>
      </c>
      <c r="C18" s="39"/>
      <c r="D18" s="40"/>
      <c r="E18" s="14">
        <f>+E9+E12+E15</f>
        <v>36000000</v>
      </c>
    </row>
    <row r="19" spans="2:5" ht="29.25" customHeight="1" thickBot="1">
      <c r="B19" s="27" t="s">
        <v>137</v>
      </c>
      <c r="C19" s="30"/>
      <c r="D19" s="31"/>
      <c r="E19" s="15">
        <f>+E18</f>
        <v>36000000</v>
      </c>
    </row>
    <row r="20" spans="2:5" ht="29.25" customHeight="1"/>
    <row r="21" spans="2:5">
      <c r="D21" s="17"/>
    </row>
    <row r="24" spans="2:5">
      <c r="E24" s="17"/>
    </row>
  </sheetData>
  <mergeCells count="6">
    <mergeCell ref="B19:D19"/>
    <mergeCell ref="B18:D18"/>
    <mergeCell ref="B8:D8"/>
    <mergeCell ref="B2:E2"/>
    <mergeCell ref="B3:E3"/>
    <mergeCell ref="B4:E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I- Administración G</vt:lpstr>
      <vt:lpstr>Programa II-Servicios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2019-02-22T18:30:51Z</dcterms:modified>
</cp:coreProperties>
</file>