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C17B0FED-BF2D-407F-B2A5-BDA112C4E8E5}" xr6:coauthVersionLast="36" xr6:coauthVersionMax="36" xr10:uidLastSave="{00000000-0000-0000-0000-000000000000}"/>
  <bookViews>
    <workbookView xWindow="0" yWindow="0" windowWidth="20490" windowHeight="7155" activeTab="2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4" i="3" l="1"/>
  <c r="E23" i="3" l="1"/>
  <c r="E27" i="3"/>
  <c r="E31" i="3"/>
  <c r="E45" i="3" l="1"/>
  <c r="E113" i="2" l="1"/>
  <c r="E102" i="2"/>
  <c r="E68" i="2"/>
  <c r="E50" i="2"/>
  <c r="E43" i="2"/>
  <c r="E29" i="2"/>
  <c r="E16" i="2" l="1"/>
  <c r="E87" i="1"/>
  <c r="E33" i="2" l="1"/>
  <c r="E72" i="1"/>
  <c r="E88" i="1" s="1"/>
  <c r="E114" i="2" l="1"/>
</calcChain>
</file>

<file path=xl/sharedStrings.xml><?xml version="1.0" encoding="utf-8"?>
<sst xmlns="http://schemas.openxmlformats.org/spreadsheetml/2006/main" count="662" uniqueCount="207">
  <si>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</si>
  <si>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</si>
  <si>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</si>
  <si>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</si>
  <si>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</si>
  <si>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</si>
  <si>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</si>
  <si>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</si>
  <si>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</si>
  <si>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</si>
  <si>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</si>
  <si>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0.03.04</t>
  </si>
  <si>
    <t>Salario escolar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</si>
  <si>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</si>
  <si>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</si>
  <si>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</si>
  <si>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</si>
  <si>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</si>
  <si>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</si>
  <si>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</si>
  <si>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</si>
  <si>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</si>
  <si>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</si>
  <si>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</si>
  <si>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</si>
  <si>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</si>
  <si>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</si>
  <si>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</si>
  <si>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</si>
  <si>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</si>
  <si>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</si>
  <si>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1.03.01</t>
  </si>
  <si>
    <t>Información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</si>
  <si>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</si>
  <si>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</si>
  <si>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</si>
  <si>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</si>
  <si>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</si>
  <si>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</si>
  <si>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</si>
  <si>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</si>
  <si>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</si>
  <si>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</si>
  <si>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1.05.02</t>
  </si>
  <si>
    <t>Viáticos dentro del país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</si>
  <si>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</si>
  <si>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</si>
  <si>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</si>
  <si>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</si>
  <si>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</si>
  <si>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</si>
  <si>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</si>
  <si>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</si>
  <si>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2.01.01</t>
  </si>
  <si>
    <t>Combustibles y lubricantes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</si>
  <si>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</si>
  <si>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</si>
  <si>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</si>
  <si>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</si>
  <si>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</si>
  <si>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</si>
  <si>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2.01.02</t>
  </si>
  <si>
    <t>Productos farmacéuticos y medicinales</t>
  </si>
  <si>
    <t>2.01.04</t>
  </si>
  <si>
    <t>Tintas, pinturas y diluyentes</t>
  </si>
  <si>
    <t>2.03.04</t>
  </si>
  <si>
    <t>Materiales y productos eléctricos, telefónicos y de cómputo</t>
  </si>
  <si>
    <t>2.03.06</t>
  </si>
  <si>
    <t>Materiales y productos de plástico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</si>
  <si>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</si>
  <si>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</si>
  <si>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</si>
  <si>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</si>
  <si>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</si>
  <si>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</si>
  <si>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</si>
  <si>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</si>
  <si>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</si>
  <si>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</si>
  <si>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2.99.07</t>
  </si>
  <si>
    <t>Útiles y materiales de cocina y comedor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</si>
  <si>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</si>
  <si>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</si>
  <si>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</si>
  <si>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</si>
  <si>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</si>
  <si>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</si>
  <si>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</si>
  <si>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</si>
  <si>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</si>
  <si>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</si>
  <si>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</si>
  <si>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</si>
  <si>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</si>
  <si>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</si>
  <si>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Auditoría Interna</t>
  </si>
  <si>
    <t>1.04.02</t>
  </si>
  <si>
    <t>Servicios jurídicos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</si>
  <si>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</si>
  <si>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</si>
  <si>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</si>
  <si>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</si>
  <si>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</si>
  <si>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MANTENIMIENTO DE CAMINOS Y CALLES</t>
  </si>
  <si>
    <t>1.01.02</t>
  </si>
  <si>
    <t>Alquiler de maquinaria, equipo y mobiliario</t>
  </si>
  <si>
    <t>PARQUES Y OBRAS DE ORNATO</t>
  </si>
  <si>
    <t>SERVICIOS SOCIALES Y COMPLEMENTARIOS</t>
  </si>
  <si>
    <t>2.02.00</t>
  </si>
  <si>
    <t>1.08.05</t>
  </si>
  <si>
    <t>Mantenimiento y reparación de equipo de transporte</t>
  </si>
  <si>
    <t>2.99.03</t>
  </si>
  <si>
    <t>Productos de papel, cartón e impresos</t>
  </si>
  <si>
    <t>SEGURIDAD Y VIGILANCIA EN LA COMUNIDAD</t>
  </si>
  <si>
    <t>PROTECCIÓN DEL MEDIO AMBIENTE</t>
  </si>
  <si>
    <t>0.02.00</t>
  </si>
  <si>
    <t>REMUNERACIONES EVENTUALES</t>
  </si>
  <si>
    <t>0.02.01</t>
  </si>
  <si>
    <t>Tiempo extraordinario</t>
  </si>
  <si>
    <t>1.09.00</t>
  </si>
  <si>
    <t>IMPUESTOS</t>
  </si>
  <si>
    <t>1.09.99</t>
  </si>
  <si>
    <t>Otros impuestos</t>
  </si>
  <si>
    <t xml:space="preserve"> RECOLECCIÓN DE BASURA</t>
  </si>
  <si>
    <t xml:space="preserve"> PROTECCIÓN DEL MEDIO AMBIENTE</t>
  </si>
  <si>
    <t>Total general Programa II: Servicios Comunales</t>
  </si>
  <si>
    <t>Recolección de Basura</t>
  </si>
  <si>
    <t>Mantenimiento de Caminos y Calles</t>
  </si>
  <si>
    <t>Parques y obras de ornato</t>
  </si>
  <si>
    <t>Servicios sociales y complementarios</t>
  </si>
  <si>
    <t>Seguridad y Vigilancia en la Comunidad</t>
  </si>
  <si>
    <t>Protección del Medio Ambiente</t>
  </si>
  <si>
    <t>Dirección técnica y estudios</t>
  </si>
  <si>
    <t>1.04.03</t>
  </si>
  <si>
    <t>1.06.00</t>
  </si>
  <si>
    <t>SEGUROS, REASEGUROS Y OTRAS OBLIGACIONES</t>
  </si>
  <si>
    <t>1.06.01</t>
  </si>
  <si>
    <t>Seguros</t>
  </si>
  <si>
    <t>5.02.00</t>
  </si>
  <si>
    <t>CONSTRUCCIONES, ADICIONES Y MEJORAS</t>
  </si>
  <si>
    <t>PROGRAMA II: SERVICIOS COMUNALES</t>
  </si>
  <si>
    <t>PROGRAMA III: INVERSIONES</t>
  </si>
  <si>
    <t>Vías de comunicación terrestre</t>
  </si>
  <si>
    <t>Otras construcciones, adiciones y mejoras</t>
  </si>
  <si>
    <t>5.02.02</t>
  </si>
  <si>
    <t>5.02.01</t>
  </si>
  <si>
    <t>Edificios</t>
  </si>
  <si>
    <t>5.02.99</t>
  </si>
  <si>
    <t xml:space="preserve"> Vías de comunicación terrestre</t>
  </si>
  <si>
    <t xml:space="preserve"> Dirección técnica y estudios</t>
  </si>
  <si>
    <t>Total General Programa de Inversiones</t>
  </si>
  <si>
    <t>0.01.01</t>
  </si>
  <si>
    <t>Sueldos para cargos fijos</t>
  </si>
  <si>
    <t>1.03.07</t>
  </si>
  <si>
    <t>Servicios de transferencia electrónica de información</t>
  </si>
  <si>
    <t>Servicios de ingeniería y arquitectura</t>
  </si>
  <si>
    <t>1.05.01</t>
  </si>
  <si>
    <t>Transporte dentro del país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</si>
  <si>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</si>
  <si>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</si>
  <si>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</si>
  <si>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</si>
  <si>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</si>
  <si>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</si>
  <si>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</si>
  <si>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</si>
  <si>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</si>
  <si>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</si>
  <si>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Contribución Patronal al Seguro de Pensiones de la Caja Costarricense de Seguro Social</t>
  </si>
  <si>
    <t>2.03.02</t>
  </si>
  <si>
    <t>Materiales y productos minerales y asfálticos</t>
  </si>
  <si>
    <t>1.03.02</t>
  </si>
  <si>
    <t>2.01.03</t>
  </si>
  <si>
    <t>Productos veterinarios</t>
  </si>
  <si>
    <t>Publicidad y propaganda</t>
  </si>
  <si>
    <t>MODIFICACION DE EGRESOS
 04-2014</t>
  </si>
  <si>
    <t>0.01.05</t>
  </si>
  <si>
    <t>Suplencias</t>
  </si>
  <si>
    <t>1.03.05</t>
  </si>
  <si>
    <t>Servicios aduaneros</t>
  </si>
  <si>
    <t>1.05.03</t>
  </si>
  <si>
    <t>1.05.04</t>
  </si>
  <si>
    <t>Transporte en el exterior</t>
  </si>
  <si>
    <t>Viáticos en el exterior</t>
  </si>
  <si>
    <t>1.07.02</t>
  </si>
  <si>
    <t>Actividades protocolarias y sociales</t>
  </si>
  <si>
    <t>2.04.01</t>
  </si>
  <si>
    <t>Herramientas e instrumentos</t>
  </si>
  <si>
    <t>9.00.00</t>
  </si>
  <si>
    <t>9.02.00</t>
  </si>
  <si>
    <t>9.02.02</t>
  </si>
  <si>
    <t>CUENTAS ESPECIALES</t>
  </si>
  <si>
    <t>SUMAS SIN ASIGNACIÓN PRESUPUESTARIA</t>
  </si>
  <si>
    <t>Sumas con destino específico sin asignación presupuestaria</t>
  </si>
  <si>
    <t>EDUCATIVOS, CULTURALES Y DEPORTIVOS</t>
  </si>
  <si>
    <t>Educativos, culturales y deportivos</t>
  </si>
  <si>
    <t>ESTACIONAMIENTOS Y TERMINALES</t>
  </si>
  <si>
    <t>Estacionamientos y terminales</t>
  </si>
  <si>
    <t>ALIMENTOS Y PRODUCTOS AGROPECUARIOS</t>
  </si>
  <si>
    <t>1.08.01</t>
  </si>
  <si>
    <t>Mantenimiento de edificios, locales y terrenos</t>
  </si>
  <si>
    <t>Vías de comunicación terrestre - Levantamiento de 300 tapas de Pozos de Alcantarillado Pluvial</t>
  </si>
  <si>
    <t>Otras construcciones, adiciones y mejoras - Mejoras Infraestructura Salón Comunal de Vara Blanca</t>
  </si>
  <si>
    <t>Otras construcciones, adiciones y mejoras - Constr.Varias. Planos capilla cement.Plano Parq.Merc.Norte</t>
  </si>
  <si>
    <t>Otras construcciones, adiciones y mejoras - Remodelación del parque Alfredo y Delia Gonzalez Flores</t>
  </si>
  <si>
    <t>Otras construcciones, adiciones y mejoras - Mejoras de la oficina del Gimnasio de Vara Blanca</t>
  </si>
  <si>
    <t>Edificios - Concluir construcc.segunda planta costado oeste Edificio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</si>
</sst>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8"/>
  <sheetViews>
    <sheetView workbookViewId="0">
      <selection activeCell="E88" sqref="E88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4" customWidth="1"/>
    <col min="5" max="5" width="19.85546875" style="1" customWidth="1"/>
    <col min="6" max="16384" width="11.42578125" style="1"/>
  </cols>
  <sheetData>
    <row r="1" spans="2:5"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98</v>
      </c>
      <c r="C3" s="29"/>
      <c r="D3" s="29"/>
      <c r="E3" s="29"/>
    </row>
    <row r="4" spans="2:5" ht="36" customHeight="1">
      <c r="B4" s="30" t="s">
        <v>175</v>
      </c>
      <c r="C4" s="30"/>
      <c r="D4" s="30"/>
      <c r="E4" s="30"/>
    </row>
    <row r="5" spans="2:5" ht="26.25" customHeight="1" thickBot="1">
      <c r="D5" s="6"/>
    </row>
    <row r="6" spans="2:5" ht="29.25" customHeight="1" thickBot="1">
      <c r="B6" s="24" t="s">
        <v>99</v>
      </c>
      <c r="C6" s="27"/>
      <c r="D6" s="28"/>
      <c r="E6" s="9" t="s">
        <v>100</v>
      </c>
    </row>
    <row r="7" spans="2:5" ht="29.25" hidden="1" customHeight="1" outlineLevel="2" thickBot="1">
      <c r="B7" s="12" t="s">
        <v>102</v>
      </c>
      <c r="C7" s="12" t="s">
        <v>3</v>
      </c>
      <c r="D7" s="13" t="s">
        <v>4</v>
      </c>
      <c r="E7" s="14">
        <v>-25437837.329999998</v>
      </c>
    </row>
    <row r="8" spans="2:5" ht="29.25" hidden="1" customHeight="1" outlineLevel="2" thickBot="1">
      <c r="B8" s="10" t="s">
        <v>102</v>
      </c>
      <c r="C8" s="10" t="s">
        <v>1</v>
      </c>
      <c r="D8" s="11" t="s">
        <v>2</v>
      </c>
      <c r="E8" s="14">
        <v>-5238739</v>
      </c>
    </row>
    <row r="9" spans="2:5" ht="29.25" hidden="1" customHeight="1" outlineLevel="2" thickBot="1">
      <c r="B9" s="2" t="s">
        <v>102</v>
      </c>
      <c r="C9" s="2" t="s">
        <v>151</v>
      </c>
      <c r="D9" s="7" t="s">
        <v>152</v>
      </c>
      <c r="E9" s="16">
        <v>-5738739</v>
      </c>
    </row>
    <row r="10" spans="2:5" ht="29.25" hidden="1" customHeight="1" outlineLevel="2" thickBot="1">
      <c r="B10" s="2" t="s">
        <v>102</v>
      </c>
      <c r="C10" s="2" t="s">
        <v>176</v>
      </c>
      <c r="D10" s="7" t="s">
        <v>177</v>
      </c>
      <c r="E10" s="16">
        <v>500000</v>
      </c>
    </row>
    <row r="11" spans="2:5" ht="29.25" hidden="1" customHeight="1" outlineLevel="2" thickBot="1">
      <c r="B11" s="10" t="s">
        <v>102</v>
      </c>
      <c r="C11" s="10" t="s">
        <v>7</v>
      </c>
      <c r="D11" s="11" t="s">
        <v>8</v>
      </c>
      <c r="E11" s="14">
        <v>-20599655.329999998</v>
      </c>
    </row>
    <row r="12" spans="2:5" ht="29.25" hidden="1" customHeight="1" outlineLevel="2" thickBot="1">
      <c r="B12" s="2" t="s">
        <v>102</v>
      </c>
      <c r="C12" s="2" t="s">
        <v>5</v>
      </c>
      <c r="D12" s="7" t="s">
        <v>6</v>
      </c>
      <c r="E12" s="16">
        <v>460953</v>
      </c>
    </row>
    <row r="13" spans="2:5" ht="29.25" hidden="1" customHeight="1" outlineLevel="2" thickBot="1">
      <c r="B13" s="2" t="s">
        <v>102</v>
      </c>
      <c r="C13" s="2" t="s">
        <v>9</v>
      </c>
      <c r="D13" s="7" t="s">
        <v>10</v>
      </c>
      <c r="E13" s="16">
        <v>-825875</v>
      </c>
    </row>
    <row r="14" spans="2:5" ht="29.25" hidden="1" customHeight="1" outlineLevel="2" thickBot="1">
      <c r="B14" s="2" t="s">
        <v>102</v>
      </c>
      <c r="C14" s="2" t="s">
        <v>11</v>
      </c>
      <c r="D14" s="7" t="s">
        <v>12</v>
      </c>
      <c r="E14" s="16">
        <v>-20234733.329999998</v>
      </c>
    </row>
    <row r="15" spans="2:5" ht="29.25" hidden="1" customHeight="1" outlineLevel="2" thickBot="1">
      <c r="B15" s="10" t="s">
        <v>102</v>
      </c>
      <c r="C15" s="10" t="s">
        <v>15</v>
      </c>
      <c r="D15" s="11" t="s">
        <v>16</v>
      </c>
      <c r="E15" s="14">
        <v>203726</v>
      </c>
    </row>
    <row r="16" spans="2:5" ht="29.25" hidden="1" customHeight="1" outlineLevel="2" thickBot="1">
      <c r="B16" s="2" t="s">
        <v>102</v>
      </c>
      <c r="C16" s="2" t="s">
        <v>13</v>
      </c>
      <c r="D16" s="7" t="s">
        <v>14</v>
      </c>
      <c r="E16" s="16">
        <v>193279</v>
      </c>
    </row>
    <row r="17" spans="2:5" ht="29.25" hidden="1" customHeight="1" outlineLevel="2" thickBot="1">
      <c r="B17" s="2" t="s">
        <v>102</v>
      </c>
      <c r="C17" s="2" t="s">
        <v>17</v>
      </c>
      <c r="D17" s="7" t="s">
        <v>18</v>
      </c>
      <c r="E17" s="16">
        <v>10447</v>
      </c>
    </row>
    <row r="18" spans="2:5" ht="29.25" hidden="1" customHeight="1" outlineLevel="2" thickBot="1">
      <c r="B18" s="10" t="s">
        <v>102</v>
      </c>
      <c r="C18" s="10" t="s">
        <v>21</v>
      </c>
      <c r="D18" s="11" t="s">
        <v>22</v>
      </c>
      <c r="E18" s="14">
        <v>196831</v>
      </c>
    </row>
    <row r="19" spans="2:5" ht="29.25" hidden="1" customHeight="1" outlineLevel="2" thickBot="1">
      <c r="B19" s="2" t="s">
        <v>102</v>
      </c>
      <c r="C19" s="2" t="s">
        <v>19</v>
      </c>
      <c r="D19" s="7" t="s">
        <v>20</v>
      </c>
      <c r="E19" s="16">
        <v>102803</v>
      </c>
    </row>
    <row r="20" spans="2:5" ht="29.25" hidden="1" customHeight="1" outlineLevel="2" thickBot="1">
      <c r="B20" s="2" t="s">
        <v>102</v>
      </c>
      <c r="C20" s="2" t="s">
        <v>23</v>
      </c>
      <c r="D20" s="7" t="s">
        <v>24</v>
      </c>
      <c r="E20" s="16">
        <v>31343</v>
      </c>
    </row>
    <row r="21" spans="2:5" ht="29.25" hidden="1" customHeight="1" outlineLevel="2" thickBot="1">
      <c r="B21" s="2" t="s">
        <v>102</v>
      </c>
      <c r="C21" s="2" t="s">
        <v>25</v>
      </c>
      <c r="D21" s="7" t="s">
        <v>26</v>
      </c>
      <c r="E21" s="16">
        <v>62685</v>
      </c>
    </row>
    <row r="22" spans="2:5" ht="29.25" hidden="1" customHeight="1" outlineLevel="2" thickBot="1">
      <c r="B22" s="12" t="s">
        <v>102</v>
      </c>
      <c r="C22" s="12" t="s">
        <v>29</v>
      </c>
      <c r="D22" s="13" t="s">
        <v>30</v>
      </c>
      <c r="E22" s="15">
        <v>8655860</v>
      </c>
    </row>
    <row r="23" spans="2:5" ht="29.25" hidden="1" customHeight="1" outlineLevel="2" thickBot="1">
      <c r="B23" s="10" t="s">
        <v>102</v>
      </c>
      <c r="C23" s="10" t="s">
        <v>33</v>
      </c>
      <c r="D23" s="11" t="s">
        <v>34</v>
      </c>
      <c r="E23" s="14">
        <v>-1565785</v>
      </c>
    </row>
    <row r="24" spans="2:5" ht="29.25" hidden="1" customHeight="1" outlineLevel="2" thickBot="1">
      <c r="B24" s="2" t="s">
        <v>102</v>
      </c>
      <c r="C24" s="2" t="s">
        <v>31</v>
      </c>
      <c r="D24" s="7" t="s">
        <v>32</v>
      </c>
      <c r="E24" s="16">
        <v>-1000000</v>
      </c>
    </row>
    <row r="25" spans="2:5" ht="29.25" hidden="1" customHeight="1" outlineLevel="2" thickBot="1">
      <c r="B25" s="2" t="s">
        <v>102</v>
      </c>
      <c r="C25" s="2" t="s">
        <v>171</v>
      </c>
      <c r="D25" s="7" t="s">
        <v>174</v>
      </c>
      <c r="E25" s="16">
        <v>300000</v>
      </c>
    </row>
    <row r="26" spans="2:5" ht="29.25" hidden="1" customHeight="1" outlineLevel="2" thickBot="1">
      <c r="B26" s="2" t="s">
        <v>102</v>
      </c>
      <c r="C26" s="2" t="s">
        <v>35</v>
      </c>
      <c r="D26" s="7" t="s">
        <v>36</v>
      </c>
      <c r="E26" s="16">
        <v>-125000</v>
      </c>
    </row>
    <row r="27" spans="2:5" ht="29.25" hidden="1" customHeight="1" outlineLevel="2" thickBot="1">
      <c r="B27" s="2" t="s">
        <v>102</v>
      </c>
      <c r="C27" s="2" t="s">
        <v>178</v>
      </c>
      <c r="D27" s="7" t="s">
        <v>179</v>
      </c>
      <c r="E27" s="16">
        <v>568000</v>
      </c>
    </row>
    <row r="28" spans="2:5" ht="29.25" hidden="1" customHeight="1" outlineLevel="2" thickBot="1">
      <c r="B28" s="2" t="s">
        <v>102</v>
      </c>
      <c r="C28" s="2" t="s">
        <v>153</v>
      </c>
      <c r="D28" s="7" t="s">
        <v>154</v>
      </c>
      <c r="E28" s="16">
        <v>-1308785</v>
      </c>
    </row>
    <row r="29" spans="2:5" ht="29.25" hidden="1" customHeight="1" outlineLevel="2" thickBot="1">
      <c r="B29" s="10" t="s">
        <v>102</v>
      </c>
      <c r="C29" s="10" t="s">
        <v>39</v>
      </c>
      <c r="D29" s="11" t="s">
        <v>40</v>
      </c>
      <c r="E29" s="14">
        <v>9750000</v>
      </c>
    </row>
    <row r="30" spans="2:5" ht="29.25" hidden="1" customHeight="1" outlineLevel="2" thickBot="1">
      <c r="B30" s="2" t="s">
        <v>102</v>
      </c>
      <c r="C30" s="2" t="s">
        <v>96</v>
      </c>
      <c r="D30" s="7" t="s">
        <v>97</v>
      </c>
      <c r="E30" s="16">
        <v>1000000</v>
      </c>
    </row>
    <row r="31" spans="2:5" ht="29.25" hidden="1" customHeight="1" outlineLevel="2" thickBot="1">
      <c r="B31" s="2" t="s">
        <v>102</v>
      </c>
      <c r="C31" s="2" t="s">
        <v>133</v>
      </c>
      <c r="D31" s="7" t="s">
        <v>155</v>
      </c>
      <c r="E31" s="16">
        <v>8200000</v>
      </c>
    </row>
    <row r="32" spans="2:5" ht="29.25" hidden="1" customHeight="1" outlineLevel="2" thickBot="1">
      <c r="B32" s="2" t="s">
        <v>102</v>
      </c>
      <c r="C32" s="2" t="s">
        <v>37</v>
      </c>
      <c r="D32" s="7" t="s">
        <v>38</v>
      </c>
      <c r="E32" s="16">
        <v>-1000000</v>
      </c>
    </row>
    <row r="33" spans="2:5" ht="29.25" hidden="1" customHeight="1" outlineLevel="2" thickBot="1">
      <c r="B33" s="2" t="s">
        <v>102</v>
      </c>
      <c r="C33" s="2" t="s">
        <v>41</v>
      </c>
      <c r="D33" s="7" t="s">
        <v>42</v>
      </c>
      <c r="E33" s="16">
        <v>1550000</v>
      </c>
    </row>
    <row r="34" spans="2:5" ht="29.25" hidden="1" customHeight="1" outlineLevel="2" thickBot="1">
      <c r="B34" s="10" t="s">
        <v>102</v>
      </c>
      <c r="C34" s="10" t="s">
        <v>45</v>
      </c>
      <c r="D34" s="11" t="s">
        <v>46</v>
      </c>
      <c r="E34" s="14">
        <v>-1850000</v>
      </c>
    </row>
    <row r="35" spans="2:5" ht="29.25" hidden="1" customHeight="1" outlineLevel="2" thickBot="1">
      <c r="B35" s="2" t="s">
        <v>102</v>
      </c>
      <c r="C35" s="2" t="s">
        <v>43</v>
      </c>
      <c r="D35" s="7" t="s">
        <v>44</v>
      </c>
      <c r="E35" s="16">
        <v>150000</v>
      </c>
    </row>
    <row r="36" spans="2:5" ht="29.25" hidden="1" customHeight="1" outlineLevel="2" thickBot="1">
      <c r="B36" s="2" t="s">
        <v>102</v>
      </c>
      <c r="C36" s="2" t="s">
        <v>180</v>
      </c>
      <c r="D36" s="7" t="s">
        <v>182</v>
      </c>
      <c r="E36" s="16">
        <v>-1000000</v>
      </c>
    </row>
    <row r="37" spans="2:5" ht="29.25" hidden="1" customHeight="1" outlineLevel="2" thickBot="1">
      <c r="B37" s="2" t="s">
        <v>102</v>
      </c>
      <c r="C37" s="2" t="s">
        <v>181</v>
      </c>
      <c r="D37" s="7" t="s">
        <v>183</v>
      </c>
      <c r="E37" s="16">
        <v>-1000000</v>
      </c>
    </row>
    <row r="38" spans="2:5" ht="29.25" hidden="1" customHeight="1" outlineLevel="2" thickBot="1">
      <c r="B38" s="10" t="s">
        <v>102</v>
      </c>
      <c r="C38" s="10" t="s">
        <v>49</v>
      </c>
      <c r="D38" s="11" t="s">
        <v>50</v>
      </c>
      <c r="E38" s="14">
        <v>2321645</v>
      </c>
    </row>
    <row r="39" spans="2:5" ht="29.25" hidden="1" customHeight="1" outlineLevel="2" thickBot="1">
      <c r="B39" s="2" t="s">
        <v>102</v>
      </c>
      <c r="C39" s="2" t="s">
        <v>47</v>
      </c>
      <c r="D39" s="7" t="s">
        <v>48</v>
      </c>
      <c r="E39" s="16">
        <v>7321645</v>
      </c>
    </row>
    <row r="40" spans="2:5" ht="29.25" hidden="1" customHeight="1" outlineLevel="2" thickBot="1">
      <c r="B40" s="2" t="s">
        <v>102</v>
      </c>
      <c r="C40" s="2" t="s">
        <v>184</v>
      </c>
      <c r="D40" s="7" t="s">
        <v>185</v>
      </c>
      <c r="E40" s="16">
        <v>-5000000</v>
      </c>
    </row>
    <row r="41" spans="2:5" ht="29.25" hidden="1" customHeight="1" outlineLevel="2" thickBot="1">
      <c r="B41" s="10" t="s">
        <v>102</v>
      </c>
      <c r="C41" s="10" t="s">
        <v>51</v>
      </c>
      <c r="D41" s="11" t="s">
        <v>52</v>
      </c>
      <c r="E41" s="14">
        <v>150000</v>
      </c>
    </row>
    <row r="42" spans="2:5" ht="29.25" hidden="1" customHeight="1" outlineLevel="2" thickBot="1">
      <c r="B42" s="2" t="s">
        <v>102</v>
      </c>
      <c r="C42" s="2" t="s">
        <v>109</v>
      </c>
      <c r="D42" s="7" t="s">
        <v>110</v>
      </c>
      <c r="E42" s="16">
        <v>500000</v>
      </c>
    </row>
    <row r="43" spans="2:5" ht="29.25" hidden="1" customHeight="1" outlineLevel="2" thickBot="1">
      <c r="B43" s="2" t="s">
        <v>102</v>
      </c>
      <c r="C43" s="2" t="s">
        <v>158</v>
      </c>
      <c r="D43" s="7" t="s">
        <v>160</v>
      </c>
      <c r="E43" s="16">
        <v>-300000</v>
      </c>
    </row>
    <row r="44" spans="2:5" ht="29.25" hidden="1" customHeight="1" outlineLevel="2" thickBot="1">
      <c r="B44" s="2" t="s">
        <v>102</v>
      </c>
      <c r="C44" s="2" t="s">
        <v>159</v>
      </c>
      <c r="D44" s="7" t="s">
        <v>161</v>
      </c>
      <c r="E44" s="16">
        <v>-50000</v>
      </c>
    </row>
    <row r="45" spans="2:5" ht="29.25" hidden="1" customHeight="1" outlineLevel="2" thickBot="1">
      <c r="B45" s="12" t="s">
        <v>102</v>
      </c>
      <c r="C45" s="12" t="s">
        <v>119</v>
      </c>
      <c r="D45" s="13" t="s">
        <v>120</v>
      </c>
      <c r="E45" s="15">
        <v>-150000</v>
      </c>
    </row>
    <row r="46" spans="2:5" ht="29.25" hidden="1" customHeight="1" outlineLevel="2" thickBot="1">
      <c r="B46" s="2" t="s">
        <v>102</v>
      </c>
      <c r="C46" s="2" t="s">
        <v>121</v>
      </c>
      <c r="D46" s="7" t="s">
        <v>122</v>
      </c>
      <c r="E46" s="16">
        <v>-150000</v>
      </c>
    </row>
    <row r="47" spans="2:5" ht="29.25" hidden="1" customHeight="1" outlineLevel="2" thickBot="1">
      <c r="B47" s="12" t="s">
        <v>102</v>
      </c>
      <c r="C47" s="12" t="s">
        <v>57</v>
      </c>
      <c r="D47" s="13" t="s">
        <v>58</v>
      </c>
      <c r="E47" s="15">
        <v>-4205000</v>
      </c>
    </row>
    <row r="48" spans="2:5" ht="29.25" hidden="1" customHeight="1" outlineLevel="2" thickBot="1">
      <c r="B48" s="10" t="s">
        <v>102</v>
      </c>
      <c r="C48" s="10" t="s">
        <v>55</v>
      </c>
      <c r="D48" s="11" t="s">
        <v>56</v>
      </c>
      <c r="E48" s="14">
        <v>-1491000</v>
      </c>
    </row>
    <row r="49" spans="2:5" ht="29.25" hidden="1" customHeight="1" outlineLevel="2" thickBot="1">
      <c r="B49" s="2" t="s">
        <v>102</v>
      </c>
      <c r="C49" s="2" t="s">
        <v>53</v>
      </c>
      <c r="D49" s="7" t="s">
        <v>54</v>
      </c>
      <c r="E49" s="16">
        <v>-793000</v>
      </c>
    </row>
    <row r="50" spans="2:5" ht="29.25" hidden="1" customHeight="1" outlineLevel="2" thickBot="1">
      <c r="B50" s="2" t="s">
        <v>102</v>
      </c>
      <c r="C50" s="2" t="s">
        <v>61</v>
      </c>
      <c r="D50" s="7" t="s">
        <v>62</v>
      </c>
      <c r="E50" s="16">
        <v>-98000</v>
      </c>
    </row>
    <row r="51" spans="2:5" ht="29.25" hidden="1" customHeight="1" outlineLevel="2" thickBot="1">
      <c r="B51" s="2" t="s">
        <v>102</v>
      </c>
      <c r="C51" s="2" t="s">
        <v>63</v>
      </c>
      <c r="D51" s="7" t="s">
        <v>64</v>
      </c>
      <c r="E51" s="16">
        <v>-600000</v>
      </c>
    </row>
    <row r="52" spans="2:5" ht="29.25" hidden="1" customHeight="1" outlineLevel="2" thickBot="1">
      <c r="B52" s="10" t="s">
        <v>102</v>
      </c>
      <c r="C52" s="10" t="s">
        <v>59</v>
      </c>
      <c r="D52" s="11" t="s">
        <v>60</v>
      </c>
      <c r="E52" s="14">
        <v>-1400000</v>
      </c>
    </row>
    <row r="53" spans="2:5" ht="29.25" hidden="1" customHeight="1" outlineLevel="2" thickBot="1">
      <c r="B53" s="2" t="s">
        <v>102</v>
      </c>
      <c r="C53" s="2" t="s">
        <v>65</v>
      </c>
      <c r="D53" s="7" t="s">
        <v>66</v>
      </c>
      <c r="E53" s="16">
        <v>-100000</v>
      </c>
    </row>
    <row r="54" spans="2:5" ht="29.25" hidden="1" customHeight="1" outlineLevel="2" thickBot="1">
      <c r="B54" s="2" t="s">
        <v>102</v>
      </c>
      <c r="C54" s="2" t="s">
        <v>67</v>
      </c>
      <c r="D54" s="7" t="s">
        <v>68</v>
      </c>
      <c r="E54" s="16">
        <v>-1300000</v>
      </c>
    </row>
    <row r="55" spans="2:5" ht="29.25" hidden="1" customHeight="1" outlineLevel="2" thickBot="1">
      <c r="B55" s="10" t="s">
        <v>102</v>
      </c>
      <c r="C55" s="10" t="s">
        <v>69</v>
      </c>
      <c r="D55" s="11" t="s">
        <v>70</v>
      </c>
      <c r="E55" s="14">
        <v>-50000</v>
      </c>
    </row>
    <row r="56" spans="2:5" ht="29.25" hidden="1" customHeight="1" outlineLevel="2" thickBot="1">
      <c r="B56" s="2" t="s">
        <v>102</v>
      </c>
      <c r="C56" s="2" t="s">
        <v>186</v>
      </c>
      <c r="D56" s="7" t="s">
        <v>187</v>
      </c>
      <c r="E56" s="16">
        <v>-100000</v>
      </c>
    </row>
    <row r="57" spans="2:5" ht="29.25" hidden="1" customHeight="1" outlineLevel="2" thickBot="1">
      <c r="B57" s="2" t="s">
        <v>102</v>
      </c>
      <c r="C57" s="2" t="s">
        <v>164</v>
      </c>
      <c r="D57" s="7" t="s">
        <v>165</v>
      </c>
      <c r="E57" s="16">
        <v>50000</v>
      </c>
    </row>
    <row r="58" spans="2:5" ht="29.25" hidden="1" customHeight="1" outlineLevel="2" thickBot="1">
      <c r="B58" s="10" t="s">
        <v>102</v>
      </c>
      <c r="C58" s="10" t="s">
        <v>73</v>
      </c>
      <c r="D58" s="11" t="s">
        <v>74</v>
      </c>
      <c r="E58" s="14">
        <v>-1264000</v>
      </c>
    </row>
    <row r="59" spans="2:5" ht="29.25" hidden="1" customHeight="1" outlineLevel="2" thickBot="1">
      <c r="B59" s="2" t="s">
        <v>102</v>
      </c>
      <c r="C59" s="2" t="s">
        <v>166</v>
      </c>
      <c r="D59" s="7" t="s">
        <v>167</v>
      </c>
      <c r="E59" s="16">
        <v>-50000</v>
      </c>
    </row>
    <row r="60" spans="2:5" ht="29.25" hidden="1" customHeight="1" outlineLevel="2" thickBot="1">
      <c r="B60" s="2" t="s">
        <v>102</v>
      </c>
      <c r="C60" s="2" t="s">
        <v>111</v>
      </c>
      <c r="D60" s="7" t="s">
        <v>112</v>
      </c>
      <c r="E60" s="16">
        <v>1000000</v>
      </c>
    </row>
    <row r="61" spans="2:5" ht="29.25" hidden="1" customHeight="1" outlineLevel="2" thickBot="1">
      <c r="B61" s="2" t="s">
        <v>102</v>
      </c>
      <c r="C61" s="2" t="s">
        <v>71</v>
      </c>
      <c r="D61" s="7" t="s">
        <v>72</v>
      </c>
      <c r="E61" s="16">
        <v>-2324000</v>
      </c>
    </row>
    <row r="62" spans="2:5" ht="29.25" hidden="1" customHeight="1" outlineLevel="2" thickBot="1">
      <c r="B62" s="2" t="s">
        <v>102</v>
      </c>
      <c r="C62" s="2" t="s">
        <v>75</v>
      </c>
      <c r="D62" s="7" t="s">
        <v>76</v>
      </c>
      <c r="E62" s="16">
        <v>-90000</v>
      </c>
    </row>
    <row r="63" spans="2:5" ht="29.25" hidden="1" customHeight="1" outlineLevel="2" thickBot="1">
      <c r="B63" s="2" t="s">
        <v>102</v>
      </c>
      <c r="C63" s="2" t="s">
        <v>77</v>
      </c>
      <c r="D63" s="7" t="s">
        <v>78</v>
      </c>
      <c r="E63" s="16">
        <v>100000</v>
      </c>
    </row>
    <row r="64" spans="2:5" ht="29.25" hidden="1" customHeight="1" outlineLevel="2" thickBot="1">
      <c r="B64" s="2" t="s">
        <v>102</v>
      </c>
      <c r="C64" s="2" t="s">
        <v>79</v>
      </c>
      <c r="D64" s="7" t="s">
        <v>80</v>
      </c>
      <c r="E64" s="16">
        <v>100000</v>
      </c>
    </row>
    <row r="65" spans="2:5" ht="29.25" hidden="1" customHeight="1" outlineLevel="2" thickBot="1">
      <c r="B65" s="10" t="s">
        <v>102</v>
      </c>
      <c r="C65" s="12" t="s">
        <v>83</v>
      </c>
      <c r="D65" s="13" t="s">
        <v>84</v>
      </c>
      <c r="E65" s="15">
        <v>-11570000</v>
      </c>
    </row>
    <row r="66" spans="2:5" ht="29.25" hidden="1" customHeight="1" outlineLevel="2" thickBot="1">
      <c r="B66" s="10" t="s">
        <v>102</v>
      </c>
      <c r="C66" s="10" t="s">
        <v>81</v>
      </c>
      <c r="D66" s="11" t="s">
        <v>82</v>
      </c>
      <c r="E66" s="14">
        <v>-12070000</v>
      </c>
    </row>
    <row r="67" spans="2:5" ht="29.25" hidden="1" customHeight="1" outlineLevel="2" thickBot="1">
      <c r="B67" s="2" t="s">
        <v>102</v>
      </c>
      <c r="C67" s="2" t="s">
        <v>85</v>
      </c>
      <c r="D67" s="7" t="s">
        <v>86</v>
      </c>
      <c r="E67" s="16">
        <v>-14100000</v>
      </c>
    </row>
    <row r="68" spans="2:5" ht="29.25" hidden="1" customHeight="1" outlineLevel="2" thickBot="1">
      <c r="B68" s="2" t="s">
        <v>102</v>
      </c>
      <c r="C68" s="2" t="s">
        <v>87</v>
      </c>
      <c r="D68" s="7" t="s">
        <v>88</v>
      </c>
      <c r="E68" s="16">
        <v>1470000</v>
      </c>
    </row>
    <row r="69" spans="2:5" ht="29.25" hidden="1" customHeight="1" outlineLevel="2" thickBot="1">
      <c r="B69" s="2" t="s">
        <v>102</v>
      </c>
      <c r="C69" s="2" t="s">
        <v>89</v>
      </c>
      <c r="D69" s="7" t="s">
        <v>90</v>
      </c>
      <c r="E69" s="16">
        <v>560000</v>
      </c>
    </row>
    <row r="70" spans="2:5" ht="29.25" hidden="1" customHeight="1" outlineLevel="2" thickBot="1">
      <c r="B70" s="10" t="s">
        <v>102</v>
      </c>
      <c r="C70" s="10" t="s">
        <v>138</v>
      </c>
      <c r="D70" s="11" t="s">
        <v>139</v>
      </c>
      <c r="E70" s="14">
        <v>500000</v>
      </c>
    </row>
    <row r="71" spans="2:5" ht="29.25" hidden="1" customHeight="1" outlineLevel="2" thickBot="1">
      <c r="B71" s="2" t="s">
        <v>102</v>
      </c>
      <c r="C71" s="2" t="s">
        <v>145</v>
      </c>
      <c r="D71" s="7" t="s">
        <v>146</v>
      </c>
      <c r="E71" s="16">
        <v>500000</v>
      </c>
    </row>
    <row r="72" spans="2:5" ht="29.25" customHeight="1" outlineLevel="1" collapsed="1" thickBot="1">
      <c r="B72" s="21" t="s">
        <v>102</v>
      </c>
      <c r="C72" s="22"/>
      <c r="D72" s="23"/>
      <c r="E72" s="14">
        <f>E7+E22+E47+E65</f>
        <v>-32556977.329999998</v>
      </c>
    </row>
    <row r="73" spans="2:5" ht="29.25" hidden="1" customHeight="1" outlineLevel="2" thickBot="1">
      <c r="B73" s="12" t="s">
        <v>95</v>
      </c>
      <c r="C73" s="12" t="s">
        <v>3</v>
      </c>
      <c r="D73" s="13" t="s">
        <v>4</v>
      </c>
      <c r="E73" s="15">
        <v>-2322455.44</v>
      </c>
    </row>
    <row r="74" spans="2:5" ht="29.25" hidden="1" customHeight="1" outlineLevel="2" thickBot="1">
      <c r="B74" s="10" t="s">
        <v>95</v>
      </c>
      <c r="C74" s="10" t="s">
        <v>7</v>
      </c>
      <c r="D74" s="11" t="s">
        <v>8</v>
      </c>
      <c r="E74" s="14">
        <v>-2322455.44</v>
      </c>
    </row>
    <row r="75" spans="2:5" ht="29.25" hidden="1" customHeight="1" outlineLevel="2" thickBot="1">
      <c r="B75" s="2" t="s">
        <v>95</v>
      </c>
      <c r="C75" s="2" t="s">
        <v>11</v>
      </c>
      <c r="D75" s="7" t="s">
        <v>12</v>
      </c>
      <c r="E75" s="16">
        <v>-2322455.44</v>
      </c>
    </row>
    <row r="76" spans="2:5" ht="29.25" hidden="1" customHeight="1" outlineLevel="2" thickBot="1">
      <c r="B76" s="12" t="s">
        <v>95</v>
      </c>
      <c r="C76" s="12" t="s">
        <v>29</v>
      </c>
      <c r="D76" s="13" t="s">
        <v>30</v>
      </c>
      <c r="E76" s="15">
        <v>2100000</v>
      </c>
    </row>
    <row r="77" spans="2:5" ht="29.25" hidden="1" customHeight="1" outlineLevel="2" thickBot="1">
      <c r="B77" s="10" t="s">
        <v>95</v>
      </c>
      <c r="C77" s="10" t="s">
        <v>39</v>
      </c>
      <c r="D77" s="11" t="s">
        <v>40</v>
      </c>
      <c r="E77" s="14">
        <v>1000000</v>
      </c>
    </row>
    <row r="78" spans="2:5" ht="29.25" hidden="1" customHeight="1" outlineLevel="2" thickBot="1">
      <c r="B78" s="2" t="s">
        <v>95</v>
      </c>
      <c r="C78" s="2" t="s">
        <v>133</v>
      </c>
      <c r="D78" s="7" t="s">
        <v>155</v>
      </c>
      <c r="E78" s="16">
        <v>-1000000</v>
      </c>
    </row>
    <row r="79" spans="2:5" ht="29.25" hidden="1" customHeight="1" outlineLevel="2" thickBot="1">
      <c r="B79" s="2" t="s">
        <v>95</v>
      </c>
      <c r="C79" s="2" t="s">
        <v>37</v>
      </c>
      <c r="D79" s="7" t="s">
        <v>38</v>
      </c>
      <c r="E79" s="16">
        <v>2000000</v>
      </c>
    </row>
    <row r="80" spans="2:5" ht="29.25" hidden="1" customHeight="1" outlineLevel="2" thickBot="1">
      <c r="B80" s="10" t="s">
        <v>95</v>
      </c>
      <c r="C80" s="10" t="s">
        <v>45</v>
      </c>
      <c r="D80" s="11" t="s">
        <v>46</v>
      </c>
      <c r="E80" s="14">
        <v>100000</v>
      </c>
    </row>
    <row r="81" spans="2:5" ht="29.25" hidden="1" customHeight="1" outlineLevel="2" thickBot="1">
      <c r="B81" s="2" t="s">
        <v>95</v>
      </c>
      <c r="C81" s="2" t="s">
        <v>43</v>
      </c>
      <c r="D81" s="7" t="s">
        <v>44</v>
      </c>
      <c r="E81" s="16">
        <v>100000</v>
      </c>
    </row>
    <row r="82" spans="2:5" ht="29.25" hidden="1" customHeight="1" outlineLevel="2" thickBot="1">
      <c r="B82" s="10" t="s">
        <v>95</v>
      </c>
      <c r="C82" s="10" t="s">
        <v>49</v>
      </c>
      <c r="D82" s="11" t="s">
        <v>50</v>
      </c>
      <c r="E82" s="14">
        <v>1000000</v>
      </c>
    </row>
    <row r="83" spans="2:5" ht="29.25" hidden="1" customHeight="1" outlineLevel="2" thickBot="1">
      <c r="B83" s="2" t="s">
        <v>95</v>
      </c>
      <c r="C83" s="2" t="s">
        <v>47</v>
      </c>
      <c r="D83" s="7" t="s">
        <v>48</v>
      </c>
      <c r="E83" s="16">
        <v>1000000</v>
      </c>
    </row>
    <row r="84" spans="2:5" ht="29.25" hidden="1" customHeight="1" outlineLevel="2" thickBot="1">
      <c r="B84" s="12" t="s">
        <v>95</v>
      </c>
      <c r="C84" s="12" t="s">
        <v>57</v>
      </c>
      <c r="D84" s="13" t="s">
        <v>58</v>
      </c>
      <c r="E84" s="15">
        <v>-100000</v>
      </c>
    </row>
    <row r="85" spans="2:5" ht="29.25" hidden="1" customHeight="1" outlineLevel="2" thickBot="1">
      <c r="B85" s="10" t="s">
        <v>95</v>
      </c>
      <c r="C85" s="10" t="s">
        <v>73</v>
      </c>
      <c r="D85" s="11" t="s">
        <v>74</v>
      </c>
      <c r="E85" s="14">
        <v>-100000</v>
      </c>
    </row>
    <row r="86" spans="2:5" ht="29.25" hidden="1" customHeight="1" outlineLevel="2" thickBot="1">
      <c r="B86" s="2" t="s">
        <v>95</v>
      </c>
      <c r="C86" s="2" t="s">
        <v>166</v>
      </c>
      <c r="D86" s="7" t="s">
        <v>167</v>
      </c>
      <c r="E86" s="16">
        <v>-100000</v>
      </c>
    </row>
    <row r="87" spans="2:5" ht="29.25" customHeight="1" outlineLevel="1" collapsed="1" thickBot="1">
      <c r="B87" s="21" t="s">
        <v>95</v>
      </c>
      <c r="C87" s="22"/>
      <c r="D87" s="23"/>
      <c r="E87" s="14">
        <f>E73+E76+E84</f>
        <v>-322455.43999999994</v>
      </c>
    </row>
    <row r="88" spans="2:5" ht="29.25" customHeight="1" thickBot="1">
      <c r="B88" s="24" t="s">
        <v>101</v>
      </c>
      <c r="C88" s="25"/>
      <c r="D88" s="26"/>
      <c r="E88" s="15">
        <f>E72+E87</f>
        <v>-32879432.77</v>
      </c>
    </row>
  </sheetData>
  <mergeCells count="7">
    <mergeCell ref="B72:D72"/>
    <mergeCell ref="B87:D87"/>
    <mergeCell ref="B88:D88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14"/>
  <sheetViews>
    <sheetView workbookViewId="0">
      <selection activeCell="E114" sqref="E114"/>
    </sheetView>
  </sheetViews>
  <sheetFormatPr baseColWidth="10" defaultRowHeight="15" outlineLevelRow="2"/>
  <cols>
    <col min="1" max="1" width="11.42578125" style="1"/>
    <col min="2" max="2" width="40.28515625" style="4" customWidth="1"/>
    <col min="3" max="3" width="11.42578125" style="4"/>
    <col min="4" max="4" width="49.28515625" style="4" customWidth="1"/>
    <col min="5" max="5" width="14.7109375" style="4" customWidth="1"/>
    <col min="6" max="16384" width="11.42578125" style="1"/>
  </cols>
  <sheetData>
    <row r="1" spans="2:5"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140</v>
      </c>
      <c r="C3" s="29"/>
      <c r="D3" s="29"/>
      <c r="E3" s="29"/>
    </row>
    <row r="4" spans="2:5" ht="36" customHeight="1">
      <c r="B4" s="30" t="s">
        <v>175</v>
      </c>
      <c r="C4" s="30"/>
      <c r="D4" s="30"/>
      <c r="E4" s="30"/>
    </row>
    <row r="5" spans="2:5" ht="15.75" thickBot="1"/>
    <row r="6" spans="2:5" ht="29.25" thickBot="1">
      <c r="B6" s="34" t="s">
        <v>99</v>
      </c>
      <c r="C6" s="25"/>
      <c r="D6" s="26"/>
      <c r="E6" s="9" t="s">
        <v>100</v>
      </c>
    </row>
    <row r="7" spans="2:5" ht="29.25" hidden="1" customHeight="1" outlineLevel="2" thickBot="1">
      <c r="B7" s="11" t="s">
        <v>123</v>
      </c>
      <c r="C7" s="13" t="s">
        <v>29</v>
      </c>
      <c r="D7" s="11" t="s">
        <v>30</v>
      </c>
      <c r="E7" s="15">
        <v>6000000</v>
      </c>
    </row>
    <row r="8" spans="2:5" ht="29.25" hidden="1" customHeight="1" outlineLevel="2" thickBot="1">
      <c r="B8" s="11" t="s">
        <v>123</v>
      </c>
      <c r="C8" s="11" t="s">
        <v>39</v>
      </c>
      <c r="D8" s="11" t="s">
        <v>40</v>
      </c>
      <c r="E8" s="14">
        <v>6000000</v>
      </c>
    </row>
    <row r="9" spans="2:5" ht="29.25" hidden="1" customHeight="1" outlineLevel="2" thickBot="1">
      <c r="B9" s="7" t="s">
        <v>126</v>
      </c>
      <c r="C9" s="7" t="s">
        <v>41</v>
      </c>
      <c r="D9" s="7" t="s">
        <v>42</v>
      </c>
      <c r="E9" s="16">
        <v>6000000</v>
      </c>
    </row>
    <row r="10" spans="2:5" ht="29.25" hidden="1" customHeight="1" outlineLevel="2" thickBot="1">
      <c r="B10" s="11" t="s">
        <v>123</v>
      </c>
      <c r="C10" s="13" t="s">
        <v>83</v>
      </c>
      <c r="D10" s="13" t="s">
        <v>84</v>
      </c>
      <c r="E10" s="15">
        <v>4153000</v>
      </c>
    </row>
    <row r="11" spans="2:5" ht="29.25" hidden="1" customHeight="1" outlineLevel="2" thickBot="1">
      <c r="B11" s="11" t="s">
        <v>123</v>
      </c>
      <c r="C11" s="11" t="s">
        <v>81</v>
      </c>
      <c r="D11" s="11" t="s">
        <v>82</v>
      </c>
      <c r="E11" s="14">
        <v>4153000</v>
      </c>
    </row>
    <row r="12" spans="2:5" ht="29.25" hidden="1" customHeight="1" outlineLevel="2" thickBot="1">
      <c r="B12" s="7" t="s">
        <v>126</v>
      </c>
      <c r="C12" s="7" t="s">
        <v>87</v>
      </c>
      <c r="D12" s="7" t="s">
        <v>88</v>
      </c>
      <c r="E12" s="16">
        <v>4153000</v>
      </c>
    </row>
    <row r="13" spans="2:5" ht="29.25" hidden="1" customHeight="1" outlineLevel="2" thickBot="1">
      <c r="B13" s="11" t="s">
        <v>123</v>
      </c>
      <c r="C13" s="13" t="s">
        <v>188</v>
      </c>
      <c r="D13" s="13" t="s">
        <v>191</v>
      </c>
      <c r="E13" s="14">
        <v>-10153000</v>
      </c>
    </row>
    <row r="14" spans="2:5" ht="29.25" hidden="1" customHeight="1" outlineLevel="2" thickBot="1">
      <c r="B14" s="11" t="s">
        <v>123</v>
      </c>
      <c r="C14" s="11" t="s">
        <v>189</v>
      </c>
      <c r="D14" s="11" t="s">
        <v>192</v>
      </c>
      <c r="E14" s="14">
        <v>-10153000</v>
      </c>
    </row>
    <row r="15" spans="2:5" ht="29.25" hidden="1" customHeight="1" outlineLevel="2" thickBot="1">
      <c r="B15" s="7" t="s">
        <v>126</v>
      </c>
      <c r="C15" s="7" t="s">
        <v>190</v>
      </c>
      <c r="D15" s="7" t="s">
        <v>193</v>
      </c>
      <c r="E15" s="14">
        <v>-10153000</v>
      </c>
    </row>
    <row r="16" spans="2:5" ht="29.25" customHeight="1" outlineLevel="1" collapsed="1" thickBot="1">
      <c r="B16" s="21" t="s">
        <v>123</v>
      </c>
      <c r="C16" s="22"/>
      <c r="D16" s="23"/>
      <c r="E16" s="14">
        <f>E7+E10+E13</f>
        <v>0</v>
      </c>
    </row>
    <row r="17" spans="2:5" ht="29.25" hidden="1" customHeight="1" outlineLevel="2" thickBot="1">
      <c r="B17" s="13" t="s">
        <v>103</v>
      </c>
      <c r="C17" s="13" t="s">
        <v>3</v>
      </c>
      <c r="D17" s="13" t="s">
        <v>4</v>
      </c>
      <c r="E17" s="15">
        <v>-4100967.05</v>
      </c>
    </row>
    <row r="18" spans="2:5" ht="29.25" hidden="1" customHeight="1" outlineLevel="2" thickBot="1">
      <c r="B18" s="11" t="s">
        <v>103</v>
      </c>
      <c r="C18" s="11" t="s">
        <v>7</v>
      </c>
      <c r="D18" s="11" t="s">
        <v>8</v>
      </c>
      <c r="E18" s="15">
        <v>-4100967.05</v>
      </c>
    </row>
    <row r="19" spans="2:5" ht="29.25" hidden="1" customHeight="1" outlineLevel="2" thickBot="1">
      <c r="B19" s="7" t="s">
        <v>127</v>
      </c>
      <c r="C19" s="7" t="s">
        <v>11</v>
      </c>
      <c r="D19" s="7" t="s">
        <v>12</v>
      </c>
      <c r="E19" s="20">
        <v>-4100967.05</v>
      </c>
    </row>
    <row r="20" spans="2:5" ht="29.25" hidden="1" customHeight="1" outlineLevel="2" thickBot="1">
      <c r="B20" s="13" t="s">
        <v>103</v>
      </c>
      <c r="C20" s="13" t="s">
        <v>29</v>
      </c>
      <c r="D20" s="13" t="s">
        <v>30</v>
      </c>
      <c r="E20" s="15">
        <v>-1500000</v>
      </c>
    </row>
    <row r="21" spans="2:5" ht="29.25" hidden="1" customHeight="1" outlineLevel="2" thickBot="1">
      <c r="B21" s="11" t="s">
        <v>103</v>
      </c>
      <c r="C21" s="11" t="s">
        <v>134</v>
      </c>
      <c r="D21" s="11" t="s">
        <v>135</v>
      </c>
      <c r="E21" s="14">
        <v>-1500000</v>
      </c>
    </row>
    <row r="22" spans="2:5" ht="29.25" hidden="1" customHeight="1" outlineLevel="2" thickBot="1">
      <c r="B22" s="7" t="s">
        <v>127</v>
      </c>
      <c r="C22" s="7" t="s">
        <v>136</v>
      </c>
      <c r="D22" s="7" t="s">
        <v>137</v>
      </c>
      <c r="E22" s="16">
        <v>-1500000</v>
      </c>
    </row>
    <row r="23" spans="2:5" ht="29.25" hidden="1" customHeight="1" outlineLevel="2" thickBot="1">
      <c r="B23" s="13" t="s">
        <v>103</v>
      </c>
      <c r="C23" s="13" t="s">
        <v>57</v>
      </c>
      <c r="D23" s="13" t="s">
        <v>58</v>
      </c>
      <c r="E23" s="15">
        <v>-1800000</v>
      </c>
    </row>
    <row r="24" spans="2:5" ht="29.25" hidden="1" customHeight="1" outlineLevel="2" thickBot="1">
      <c r="B24" s="11" t="s">
        <v>103</v>
      </c>
      <c r="C24" s="11" t="s">
        <v>59</v>
      </c>
      <c r="D24" s="11" t="s">
        <v>60</v>
      </c>
      <c r="E24" s="14">
        <v>-1800000</v>
      </c>
    </row>
    <row r="25" spans="2:5" ht="29.25" hidden="1" customHeight="1" outlineLevel="2" thickBot="1">
      <c r="B25" s="7" t="s">
        <v>127</v>
      </c>
      <c r="C25" s="7" t="s">
        <v>169</v>
      </c>
      <c r="D25" s="7" t="s">
        <v>170</v>
      </c>
      <c r="E25" s="16">
        <v>-1800000</v>
      </c>
    </row>
    <row r="26" spans="2:5" ht="29.25" hidden="1" customHeight="1" outlineLevel="2" thickBot="1">
      <c r="B26" s="13" t="s">
        <v>103</v>
      </c>
      <c r="C26" s="13" t="s">
        <v>83</v>
      </c>
      <c r="D26" s="13" t="s">
        <v>84</v>
      </c>
      <c r="E26" s="14">
        <v>1800000</v>
      </c>
    </row>
    <row r="27" spans="2:5" ht="29.25" hidden="1" customHeight="1" outlineLevel="2" thickBot="1">
      <c r="B27" s="11" t="s">
        <v>103</v>
      </c>
      <c r="C27" s="11" t="s">
        <v>81</v>
      </c>
      <c r="D27" s="13" t="s">
        <v>82</v>
      </c>
      <c r="E27" s="14">
        <v>1800000</v>
      </c>
    </row>
    <row r="28" spans="2:5" ht="29.25" hidden="1" customHeight="1" outlineLevel="2" thickBot="1">
      <c r="B28" s="7" t="s">
        <v>127</v>
      </c>
      <c r="C28" s="7" t="s">
        <v>87</v>
      </c>
      <c r="D28" s="7" t="s">
        <v>88</v>
      </c>
      <c r="E28" s="16">
        <v>1800000</v>
      </c>
    </row>
    <row r="29" spans="2:5" ht="29.25" customHeight="1" outlineLevel="1" collapsed="1" thickBot="1">
      <c r="B29" s="21" t="s">
        <v>103</v>
      </c>
      <c r="C29" s="22"/>
      <c r="D29" s="23"/>
      <c r="E29" s="14">
        <f>+E17+E20+E23+E26</f>
        <v>-5600967.0499999998</v>
      </c>
    </row>
    <row r="30" spans="2:5" ht="29.25" hidden="1" customHeight="1" outlineLevel="2" thickBot="1">
      <c r="B30" s="11" t="s">
        <v>106</v>
      </c>
      <c r="C30" s="13" t="s">
        <v>29</v>
      </c>
      <c r="D30" s="13" t="s">
        <v>30</v>
      </c>
      <c r="E30" s="15">
        <v>2153824</v>
      </c>
    </row>
    <row r="31" spans="2:5" ht="29.25" hidden="1" customHeight="1" outlineLevel="2" thickBot="1">
      <c r="B31" s="11" t="s">
        <v>106</v>
      </c>
      <c r="C31" s="11" t="s">
        <v>39</v>
      </c>
      <c r="D31" s="11" t="s">
        <v>40</v>
      </c>
      <c r="E31" s="14">
        <v>2153824</v>
      </c>
    </row>
    <row r="32" spans="2:5" ht="29.25" hidden="1" customHeight="1" outlineLevel="2" thickBot="1">
      <c r="B32" s="7" t="s">
        <v>128</v>
      </c>
      <c r="C32" s="7" t="s">
        <v>91</v>
      </c>
      <c r="D32" s="7" t="s">
        <v>92</v>
      </c>
      <c r="E32" s="16">
        <v>2153824</v>
      </c>
    </row>
    <row r="33" spans="2:5" ht="29.25" customHeight="1" outlineLevel="1" collapsed="1" thickBot="1">
      <c r="B33" s="21" t="s">
        <v>106</v>
      </c>
      <c r="C33" s="22"/>
      <c r="D33" s="23"/>
      <c r="E33" s="14">
        <f>E30</f>
        <v>2153824</v>
      </c>
    </row>
    <row r="34" spans="2:5" ht="29.25" hidden="1" customHeight="1" outlineLevel="2" thickBot="1">
      <c r="B34" s="13" t="s">
        <v>194</v>
      </c>
      <c r="C34" s="13" t="s">
        <v>29</v>
      </c>
      <c r="D34" s="13" t="s">
        <v>30</v>
      </c>
      <c r="E34" s="15">
        <v>-300000</v>
      </c>
    </row>
    <row r="35" spans="2:5" ht="29.25" hidden="1" customHeight="1" outlineLevel="2" thickBot="1">
      <c r="B35" s="13" t="s">
        <v>194</v>
      </c>
      <c r="C35" s="11" t="s">
        <v>33</v>
      </c>
      <c r="D35" s="13" t="s">
        <v>34</v>
      </c>
      <c r="E35" s="15">
        <v>-300000</v>
      </c>
    </row>
    <row r="36" spans="2:5" ht="29.25" hidden="1" customHeight="1" outlineLevel="2" thickBot="1">
      <c r="B36" s="7" t="s">
        <v>195</v>
      </c>
      <c r="C36" s="7" t="s">
        <v>31</v>
      </c>
      <c r="D36" s="7" t="s">
        <v>32</v>
      </c>
      <c r="E36" s="20">
        <v>-300000</v>
      </c>
    </row>
    <row r="37" spans="2:5" ht="29.25" hidden="1" customHeight="1" outlineLevel="2" thickBot="1">
      <c r="B37" s="13" t="s">
        <v>194</v>
      </c>
      <c r="C37" s="11" t="s">
        <v>49</v>
      </c>
      <c r="D37" s="11" t="s">
        <v>50</v>
      </c>
      <c r="E37" s="14">
        <v>0</v>
      </c>
    </row>
    <row r="38" spans="2:5" ht="29.25" hidden="1" customHeight="1" outlineLevel="2" thickBot="1">
      <c r="B38" s="7" t="s">
        <v>195</v>
      </c>
      <c r="C38" s="7" t="s">
        <v>47</v>
      </c>
      <c r="D38" s="7" t="s">
        <v>48</v>
      </c>
      <c r="E38" s="16">
        <v>-3200000</v>
      </c>
    </row>
    <row r="39" spans="2:5" ht="29.25" hidden="1" customHeight="1" outlineLevel="2" thickBot="1">
      <c r="B39" s="7" t="s">
        <v>195</v>
      </c>
      <c r="C39" s="7" t="s">
        <v>184</v>
      </c>
      <c r="D39" s="7" t="s">
        <v>185</v>
      </c>
      <c r="E39" s="16">
        <v>-3200000</v>
      </c>
    </row>
    <row r="40" spans="2:5" ht="29.25" hidden="1" customHeight="1" outlineLevel="2" thickBot="1">
      <c r="B40" s="13" t="s">
        <v>194</v>
      </c>
      <c r="C40" s="11" t="s">
        <v>57</v>
      </c>
      <c r="D40" s="11" t="s">
        <v>58</v>
      </c>
      <c r="E40" s="14">
        <v>300000</v>
      </c>
    </row>
    <row r="41" spans="2:5" ht="29.25" hidden="1" customHeight="1" outlineLevel="2" thickBot="1">
      <c r="B41" s="13" t="s">
        <v>194</v>
      </c>
      <c r="C41" s="11" t="s">
        <v>73</v>
      </c>
      <c r="D41" s="11" t="s">
        <v>74</v>
      </c>
      <c r="E41" s="14">
        <v>300000</v>
      </c>
    </row>
    <row r="42" spans="2:5" ht="29.25" hidden="1" customHeight="1" outlineLevel="2" thickBot="1">
      <c r="B42" s="7" t="s">
        <v>195</v>
      </c>
      <c r="C42" s="7" t="s">
        <v>111</v>
      </c>
      <c r="D42" s="7" t="s">
        <v>112</v>
      </c>
      <c r="E42" s="16">
        <v>300000</v>
      </c>
    </row>
    <row r="43" spans="2:5" ht="29.25" customHeight="1" outlineLevel="1" collapsed="1" thickBot="1">
      <c r="B43" s="21" t="s">
        <v>194</v>
      </c>
      <c r="C43" s="22"/>
      <c r="D43" s="23"/>
      <c r="E43" s="14">
        <f>+E34+E40</f>
        <v>0</v>
      </c>
    </row>
    <row r="44" spans="2:5" ht="29.25" hidden="1" customHeight="1" outlineLevel="2" thickBot="1">
      <c r="B44" s="13" t="s">
        <v>196</v>
      </c>
      <c r="C44" s="13" t="s">
        <v>3</v>
      </c>
      <c r="D44" s="13" t="s">
        <v>4</v>
      </c>
      <c r="E44" s="15">
        <v>-569831.26</v>
      </c>
    </row>
    <row r="45" spans="2:5" ht="29.25" hidden="1" customHeight="1" outlineLevel="2" thickBot="1">
      <c r="B45" s="13" t="s">
        <v>196</v>
      </c>
      <c r="C45" s="11" t="s">
        <v>1</v>
      </c>
      <c r="D45" s="11" t="s">
        <v>2</v>
      </c>
      <c r="E45" s="14">
        <v>0</v>
      </c>
    </row>
    <row r="46" spans="2:5" ht="29.25" hidden="1" customHeight="1" outlineLevel="2" thickBot="1">
      <c r="B46" s="7" t="s">
        <v>197</v>
      </c>
      <c r="C46" s="7" t="s">
        <v>151</v>
      </c>
      <c r="D46" s="7" t="s">
        <v>152</v>
      </c>
      <c r="E46" s="16">
        <v>-6500000</v>
      </c>
    </row>
    <row r="47" spans="2:5" ht="29.25" hidden="1" customHeight="1" outlineLevel="2" thickBot="1">
      <c r="B47" s="7" t="s">
        <v>197</v>
      </c>
      <c r="C47" s="7" t="s">
        <v>176</v>
      </c>
      <c r="D47" s="7" t="s">
        <v>177</v>
      </c>
      <c r="E47" s="16">
        <v>6500000</v>
      </c>
    </row>
    <row r="48" spans="2:5" ht="29.25" hidden="1" customHeight="1" outlineLevel="2" thickBot="1">
      <c r="B48" s="11" t="s">
        <v>196</v>
      </c>
      <c r="C48" s="11" t="s">
        <v>7</v>
      </c>
      <c r="D48" s="11" t="s">
        <v>8</v>
      </c>
      <c r="E48" s="14">
        <v>-569831.26</v>
      </c>
    </row>
    <row r="49" spans="2:5" ht="29.25" hidden="1" customHeight="1" outlineLevel="2" thickBot="1">
      <c r="B49" s="7" t="s">
        <v>197</v>
      </c>
      <c r="C49" s="7" t="s">
        <v>11</v>
      </c>
      <c r="D49" s="7" t="s">
        <v>12</v>
      </c>
      <c r="E49" s="16">
        <v>-569831.26</v>
      </c>
    </row>
    <row r="50" spans="2:5" ht="29.25" customHeight="1" outlineLevel="1" collapsed="1" thickBot="1">
      <c r="B50" s="21" t="s">
        <v>196</v>
      </c>
      <c r="C50" s="22"/>
      <c r="D50" s="23"/>
      <c r="E50" s="14">
        <f>E44</f>
        <v>-569831.26</v>
      </c>
    </row>
    <row r="51" spans="2:5" ht="29.25" hidden="1" customHeight="1" outlineLevel="2" thickBot="1">
      <c r="B51" s="13" t="s">
        <v>107</v>
      </c>
      <c r="C51" s="13" t="s">
        <v>3</v>
      </c>
      <c r="D51" s="13" t="s">
        <v>4</v>
      </c>
      <c r="E51" s="15">
        <v>-792403.34</v>
      </c>
    </row>
    <row r="52" spans="2:5" ht="29.25" hidden="1" customHeight="1" outlineLevel="2" thickBot="1">
      <c r="B52" s="11" t="s">
        <v>107</v>
      </c>
      <c r="C52" s="11" t="s">
        <v>7</v>
      </c>
      <c r="D52" s="11" t="s">
        <v>8</v>
      </c>
      <c r="E52" s="14">
        <v>-792403.34</v>
      </c>
    </row>
    <row r="53" spans="2:5" ht="29.25" hidden="1" customHeight="1" outlineLevel="2" thickBot="1">
      <c r="B53" s="7" t="s">
        <v>129</v>
      </c>
      <c r="C53" s="7" t="s">
        <v>11</v>
      </c>
      <c r="D53" s="7" t="s">
        <v>12</v>
      </c>
      <c r="E53" s="16">
        <v>-792403.34</v>
      </c>
    </row>
    <row r="54" spans="2:5" ht="29.25" hidden="1" customHeight="1" outlineLevel="2" thickBot="1">
      <c r="B54" s="13" t="s">
        <v>107</v>
      </c>
      <c r="C54" s="13" t="s">
        <v>29</v>
      </c>
      <c r="D54" s="13" t="s">
        <v>30</v>
      </c>
      <c r="E54" s="15">
        <v>4884365</v>
      </c>
    </row>
    <row r="55" spans="2:5" ht="29.25" hidden="1" customHeight="1" outlineLevel="2" thickBot="1">
      <c r="B55" s="11" t="s">
        <v>107</v>
      </c>
      <c r="C55" s="11" t="s">
        <v>33</v>
      </c>
      <c r="D55" s="11" t="s">
        <v>34</v>
      </c>
      <c r="E55" s="14">
        <v>825000</v>
      </c>
    </row>
    <row r="56" spans="2:5" ht="29.25" hidden="1" customHeight="1" outlineLevel="2" thickBot="1">
      <c r="B56" s="7" t="s">
        <v>129</v>
      </c>
      <c r="C56" s="7" t="s">
        <v>171</v>
      </c>
      <c r="D56" s="7" t="s">
        <v>174</v>
      </c>
      <c r="E56" s="16">
        <v>325000</v>
      </c>
    </row>
    <row r="57" spans="2:5" ht="29.25" hidden="1" customHeight="1" outlineLevel="2" thickBot="1">
      <c r="B57" s="7" t="s">
        <v>129</v>
      </c>
      <c r="C57" s="7" t="s">
        <v>35</v>
      </c>
      <c r="D57" s="7" t="s">
        <v>36</v>
      </c>
      <c r="E57" s="16">
        <v>500000</v>
      </c>
    </row>
    <row r="58" spans="2:5" ht="29.25" hidden="1" customHeight="1" outlineLevel="2" thickBot="1">
      <c r="B58" s="11" t="s">
        <v>107</v>
      </c>
      <c r="C58" s="11" t="s">
        <v>45</v>
      </c>
      <c r="D58" s="11" t="s">
        <v>46</v>
      </c>
      <c r="E58" s="14">
        <v>400377</v>
      </c>
    </row>
    <row r="59" spans="2:5" ht="29.25" hidden="1" customHeight="1" outlineLevel="2" thickBot="1">
      <c r="B59" s="7" t="s">
        <v>129</v>
      </c>
      <c r="C59" s="7" t="s">
        <v>156</v>
      </c>
      <c r="D59" s="7" t="s">
        <v>157</v>
      </c>
      <c r="E59" s="16">
        <v>400377</v>
      </c>
    </row>
    <row r="60" spans="2:5" ht="29.25" hidden="1" customHeight="1" outlineLevel="2" thickBot="1">
      <c r="B60" s="11" t="s">
        <v>107</v>
      </c>
      <c r="C60" s="11" t="s">
        <v>49</v>
      </c>
      <c r="D60" s="11" t="s">
        <v>50</v>
      </c>
      <c r="E60" s="14">
        <v>3658988</v>
      </c>
    </row>
    <row r="61" spans="2:5" ht="29.25" hidden="1" customHeight="1" outlineLevel="2" thickBot="1">
      <c r="B61" s="7" t="s">
        <v>129</v>
      </c>
      <c r="C61" s="7" t="s">
        <v>184</v>
      </c>
      <c r="D61" s="7" t="s">
        <v>185</v>
      </c>
      <c r="E61" s="16">
        <v>3658988</v>
      </c>
    </row>
    <row r="62" spans="2:5" ht="29.25" hidden="1" customHeight="1" outlineLevel="2" thickBot="1">
      <c r="B62" s="13" t="s">
        <v>107</v>
      </c>
      <c r="C62" s="13" t="s">
        <v>57</v>
      </c>
      <c r="D62" s="13" t="s">
        <v>58</v>
      </c>
      <c r="E62" s="15">
        <v>400000</v>
      </c>
    </row>
    <row r="63" spans="2:5" ht="29.25" hidden="1" customHeight="1" outlineLevel="2" thickBot="1">
      <c r="B63" s="11" t="s">
        <v>107</v>
      </c>
      <c r="C63" s="11" t="s">
        <v>108</v>
      </c>
      <c r="D63" s="11" t="s">
        <v>198</v>
      </c>
      <c r="E63" s="14">
        <v>400000</v>
      </c>
    </row>
    <row r="64" spans="2:5" ht="29.25" hidden="1" customHeight="1" outlineLevel="2" thickBot="1">
      <c r="B64" s="7" t="s">
        <v>129</v>
      </c>
      <c r="C64" s="7" t="s">
        <v>162</v>
      </c>
      <c r="D64" s="7" t="s">
        <v>163</v>
      </c>
      <c r="E64" s="16">
        <v>400000</v>
      </c>
    </row>
    <row r="65" spans="2:5" ht="29.25" hidden="1" customHeight="1" outlineLevel="2" thickBot="1">
      <c r="B65" s="13" t="s">
        <v>107</v>
      </c>
      <c r="C65" s="13" t="s">
        <v>188</v>
      </c>
      <c r="D65" s="13" t="s">
        <v>191</v>
      </c>
      <c r="E65" s="15">
        <v>-10284365</v>
      </c>
    </row>
    <row r="66" spans="2:5" ht="29.25" hidden="1" customHeight="1" outlineLevel="2" thickBot="1">
      <c r="B66" s="11" t="s">
        <v>107</v>
      </c>
      <c r="C66" s="11" t="s">
        <v>189</v>
      </c>
      <c r="D66" s="11" t="s">
        <v>192</v>
      </c>
      <c r="E66" s="14">
        <v>-10284365</v>
      </c>
    </row>
    <row r="67" spans="2:5" ht="29.25" hidden="1" customHeight="1" outlineLevel="2" thickBot="1">
      <c r="B67" s="7" t="s">
        <v>129</v>
      </c>
      <c r="C67" s="7" t="s">
        <v>190</v>
      </c>
      <c r="D67" s="7" t="s">
        <v>193</v>
      </c>
      <c r="E67" s="16">
        <v>-10284365</v>
      </c>
    </row>
    <row r="68" spans="2:5" ht="29.25" customHeight="1" outlineLevel="1" collapsed="1" thickBot="1">
      <c r="B68" s="21" t="s">
        <v>107</v>
      </c>
      <c r="C68" s="22"/>
      <c r="D68" s="23"/>
      <c r="E68" s="14">
        <f>E51+E54+E62+E65</f>
        <v>-5792403.3399999999</v>
      </c>
    </row>
    <row r="69" spans="2:5" ht="29.25" hidden="1" customHeight="1" outlineLevel="2" thickBot="1">
      <c r="B69" s="13" t="s">
        <v>113</v>
      </c>
      <c r="C69" s="13" t="s">
        <v>3</v>
      </c>
      <c r="D69" s="13" t="s">
        <v>4</v>
      </c>
      <c r="E69" s="15">
        <v>14093055.42</v>
      </c>
    </row>
    <row r="70" spans="2:5" ht="29.25" hidden="1" customHeight="1" outlineLevel="2" thickBot="1">
      <c r="B70" s="11" t="s">
        <v>113</v>
      </c>
      <c r="C70" s="11" t="s">
        <v>115</v>
      </c>
      <c r="D70" s="11" t="s">
        <v>116</v>
      </c>
      <c r="E70" s="14">
        <v>11750000</v>
      </c>
    </row>
    <row r="71" spans="2:5" ht="29.25" hidden="1" customHeight="1" outlineLevel="2" thickBot="1">
      <c r="B71" s="7" t="s">
        <v>130</v>
      </c>
      <c r="C71" s="7" t="s">
        <v>117</v>
      </c>
      <c r="D71" s="7" t="s">
        <v>118</v>
      </c>
      <c r="E71" s="16">
        <v>11750000</v>
      </c>
    </row>
    <row r="72" spans="2:5" ht="29.25" hidden="1" customHeight="1" outlineLevel="2" thickBot="1">
      <c r="B72" s="11" t="s">
        <v>113</v>
      </c>
      <c r="C72" s="11" t="s">
        <v>7</v>
      </c>
      <c r="D72" s="11" t="s">
        <v>8</v>
      </c>
      <c r="E72" s="14">
        <v>90590.42</v>
      </c>
    </row>
    <row r="73" spans="2:5" ht="29.25" hidden="1" customHeight="1" outlineLevel="2" thickBot="1">
      <c r="B73" s="7" t="s">
        <v>130</v>
      </c>
      <c r="C73" s="7" t="s">
        <v>9</v>
      </c>
      <c r="D73" s="7" t="s">
        <v>10</v>
      </c>
      <c r="E73" s="16">
        <v>979167</v>
      </c>
    </row>
    <row r="74" spans="2:5" ht="29.25" hidden="1" customHeight="1" outlineLevel="2" thickBot="1">
      <c r="B74" s="7" t="s">
        <v>130</v>
      </c>
      <c r="C74" s="7" t="s">
        <v>11</v>
      </c>
      <c r="D74" s="7" t="s">
        <v>12</v>
      </c>
      <c r="E74" s="16">
        <v>-888576.58</v>
      </c>
    </row>
    <row r="75" spans="2:5" ht="29.25" hidden="1" customHeight="1" outlineLevel="2" thickBot="1">
      <c r="B75" s="11" t="s">
        <v>113</v>
      </c>
      <c r="C75" s="11" t="s">
        <v>15</v>
      </c>
      <c r="D75" s="11" t="s">
        <v>16</v>
      </c>
      <c r="E75" s="14">
        <v>1145625</v>
      </c>
    </row>
    <row r="76" spans="2:5" ht="29.25" hidden="1" customHeight="1" outlineLevel="2" thickBot="1">
      <c r="B76" s="7" t="s">
        <v>130</v>
      </c>
      <c r="C76" s="7" t="s">
        <v>13</v>
      </c>
      <c r="D76" s="7" t="s">
        <v>14</v>
      </c>
      <c r="E76" s="16">
        <v>1086875</v>
      </c>
    </row>
    <row r="77" spans="2:5" ht="29.25" hidden="1" customHeight="1" outlineLevel="2" thickBot="1">
      <c r="B77" s="7" t="s">
        <v>130</v>
      </c>
      <c r="C77" s="7" t="s">
        <v>17</v>
      </c>
      <c r="D77" s="7" t="s">
        <v>18</v>
      </c>
      <c r="E77" s="16">
        <v>58750</v>
      </c>
    </row>
    <row r="78" spans="2:5" ht="29.25" hidden="1" customHeight="1" outlineLevel="2" thickBot="1">
      <c r="B78" s="7" t="s">
        <v>130</v>
      </c>
      <c r="C78" s="11" t="s">
        <v>21</v>
      </c>
      <c r="D78" s="11" t="s">
        <v>22</v>
      </c>
      <c r="E78" s="14">
        <v>1106840</v>
      </c>
    </row>
    <row r="79" spans="2:5" ht="29.25" hidden="1" customHeight="1" outlineLevel="2" thickBot="1">
      <c r="B79" s="7" t="s">
        <v>130</v>
      </c>
      <c r="C79" s="7" t="s">
        <v>19</v>
      </c>
      <c r="D79" s="7" t="s">
        <v>168</v>
      </c>
      <c r="E79" s="16">
        <v>578090</v>
      </c>
    </row>
    <row r="80" spans="2:5" ht="29.25" hidden="1" customHeight="1" outlineLevel="2" thickBot="1">
      <c r="B80" s="7" t="s">
        <v>130</v>
      </c>
      <c r="C80" s="7" t="s">
        <v>23</v>
      </c>
      <c r="D80" s="7" t="s">
        <v>24</v>
      </c>
      <c r="E80" s="16">
        <v>176250</v>
      </c>
    </row>
    <row r="81" spans="2:5" ht="29.25" hidden="1" customHeight="1" outlineLevel="2" thickBot="1">
      <c r="B81" s="7" t="s">
        <v>130</v>
      </c>
      <c r="C81" s="7" t="s">
        <v>25</v>
      </c>
      <c r="D81" s="7" t="s">
        <v>26</v>
      </c>
      <c r="E81" s="16">
        <v>352500</v>
      </c>
    </row>
    <row r="82" spans="2:5" ht="29.25" hidden="1" customHeight="1" outlineLevel="2" thickBot="1">
      <c r="B82" s="13" t="s">
        <v>113</v>
      </c>
      <c r="C82" s="13" t="s">
        <v>29</v>
      </c>
      <c r="D82" s="13" t="s">
        <v>30</v>
      </c>
      <c r="E82" s="15">
        <v>1250000</v>
      </c>
    </row>
    <row r="83" spans="2:5" ht="29.25" hidden="1" customHeight="1" outlineLevel="2" thickBot="1">
      <c r="B83" s="11" t="s">
        <v>113</v>
      </c>
      <c r="C83" s="11" t="s">
        <v>134</v>
      </c>
      <c r="D83" s="11" t="s">
        <v>135</v>
      </c>
      <c r="E83" s="14">
        <v>1500000</v>
      </c>
    </row>
    <row r="84" spans="2:5" ht="29.25" hidden="1" customHeight="1" outlineLevel="2" thickBot="1">
      <c r="B84" s="7" t="s">
        <v>130</v>
      </c>
      <c r="C84" s="7" t="s">
        <v>136</v>
      </c>
      <c r="D84" s="7" t="s">
        <v>137</v>
      </c>
      <c r="E84" s="16">
        <v>1500000</v>
      </c>
    </row>
    <row r="85" spans="2:5" ht="29.25" hidden="1" customHeight="1" outlineLevel="2" thickBot="1">
      <c r="B85" s="11" t="s">
        <v>113</v>
      </c>
      <c r="C85" s="11" t="s">
        <v>51</v>
      </c>
      <c r="D85" s="11" t="s">
        <v>52</v>
      </c>
      <c r="E85" s="14">
        <v>-250000</v>
      </c>
    </row>
    <row r="86" spans="2:5" ht="29.25" hidden="1" customHeight="1" outlineLevel="2" thickBot="1">
      <c r="B86" s="7" t="s">
        <v>130</v>
      </c>
      <c r="C86" s="7" t="s">
        <v>199</v>
      </c>
      <c r="D86" s="7" t="s">
        <v>200</v>
      </c>
      <c r="E86" s="16">
        <v>-250000</v>
      </c>
    </row>
    <row r="87" spans="2:5" ht="29.25" hidden="1" customHeight="1" outlineLevel="2" thickBot="1">
      <c r="B87" s="13" t="s">
        <v>113</v>
      </c>
      <c r="C87" s="13" t="s">
        <v>57</v>
      </c>
      <c r="D87" s="13" t="s">
        <v>58</v>
      </c>
      <c r="E87" s="15">
        <v>-6250000</v>
      </c>
    </row>
    <row r="88" spans="2:5" ht="29.25" hidden="1" customHeight="1" outlineLevel="2" thickBot="1">
      <c r="B88" s="11" t="s">
        <v>113</v>
      </c>
      <c r="C88" s="11" t="s">
        <v>55</v>
      </c>
      <c r="D88" s="11" t="s">
        <v>56</v>
      </c>
      <c r="E88" s="14">
        <v>-1750000</v>
      </c>
    </row>
    <row r="89" spans="2:5" ht="29.25" hidden="1" customHeight="1" outlineLevel="2" thickBot="1">
      <c r="B89" s="7" t="s">
        <v>130</v>
      </c>
      <c r="C89" s="7" t="s">
        <v>53</v>
      </c>
      <c r="D89" s="7" t="s">
        <v>54</v>
      </c>
      <c r="E89" s="16">
        <v>-500000</v>
      </c>
    </row>
    <row r="90" spans="2:5" ht="29.25" hidden="1" customHeight="1" outlineLevel="2" thickBot="1">
      <c r="B90" s="7" t="s">
        <v>130</v>
      </c>
      <c r="C90" s="7" t="s">
        <v>61</v>
      </c>
      <c r="D90" s="7" t="s">
        <v>62</v>
      </c>
      <c r="E90" s="16">
        <v>-250000</v>
      </c>
    </row>
    <row r="91" spans="2:5" ht="29.25" hidden="1" customHeight="1" outlineLevel="2" thickBot="1">
      <c r="B91" s="7" t="s">
        <v>130</v>
      </c>
      <c r="C91" s="7" t="s">
        <v>172</v>
      </c>
      <c r="D91" s="7" t="s">
        <v>173</v>
      </c>
      <c r="E91" s="16">
        <v>-1000000</v>
      </c>
    </row>
    <row r="92" spans="2:5" ht="29.25" hidden="1" customHeight="1" outlineLevel="2" thickBot="1">
      <c r="B92" s="11" t="s">
        <v>113</v>
      </c>
      <c r="C92" s="13" t="s">
        <v>108</v>
      </c>
      <c r="D92" s="13" t="s">
        <v>198</v>
      </c>
      <c r="E92" s="14">
        <v>-500000</v>
      </c>
    </row>
    <row r="93" spans="2:5" ht="29.25" hidden="1" customHeight="1" outlineLevel="2" thickBot="1">
      <c r="B93" s="7" t="s">
        <v>130</v>
      </c>
      <c r="C93" s="7" t="s">
        <v>162</v>
      </c>
      <c r="D93" s="7" t="s">
        <v>163</v>
      </c>
      <c r="E93" s="16">
        <v>-500000</v>
      </c>
    </row>
    <row r="94" spans="2:5" ht="29.25" hidden="1" customHeight="1" outlineLevel="2" thickBot="1">
      <c r="B94" s="11" t="s">
        <v>113</v>
      </c>
      <c r="C94" s="11" t="s">
        <v>59</v>
      </c>
      <c r="D94" s="13" t="s">
        <v>60</v>
      </c>
      <c r="E94" s="14">
        <v>-2000000</v>
      </c>
    </row>
    <row r="95" spans="2:5" ht="29.25" hidden="1" customHeight="1" outlineLevel="2" thickBot="1">
      <c r="B95" s="7" t="s">
        <v>130</v>
      </c>
      <c r="C95" s="7" t="s">
        <v>169</v>
      </c>
      <c r="D95" s="7" t="s">
        <v>170</v>
      </c>
      <c r="E95" s="16">
        <v>-2000000</v>
      </c>
    </row>
    <row r="96" spans="2:5" ht="29.25" hidden="1" customHeight="1" outlineLevel="2" thickBot="1">
      <c r="B96" s="11" t="s">
        <v>113</v>
      </c>
      <c r="C96" s="11" t="s">
        <v>73</v>
      </c>
      <c r="D96" s="11" t="s">
        <v>74</v>
      </c>
      <c r="E96" s="14">
        <v>-2000000</v>
      </c>
    </row>
    <row r="97" spans="2:5" ht="29.25" hidden="1" customHeight="1" outlineLevel="2" thickBot="1">
      <c r="B97" s="7" t="s">
        <v>130</v>
      </c>
      <c r="C97" s="7" t="s">
        <v>111</v>
      </c>
      <c r="D97" s="7" t="s">
        <v>112</v>
      </c>
      <c r="E97" s="16">
        <v>-1000000</v>
      </c>
    </row>
    <row r="98" spans="2:5" ht="29.25" hidden="1" customHeight="1" outlineLevel="2" thickBot="1">
      <c r="B98" s="7" t="s">
        <v>130</v>
      </c>
      <c r="C98" s="7" t="s">
        <v>93</v>
      </c>
      <c r="D98" s="7" t="s">
        <v>94</v>
      </c>
      <c r="E98" s="16">
        <v>-1000000</v>
      </c>
    </row>
    <row r="99" spans="2:5" ht="29.25" hidden="1" customHeight="1" outlineLevel="2" thickBot="1">
      <c r="B99" s="13" t="s">
        <v>113</v>
      </c>
      <c r="C99" s="13" t="s">
        <v>83</v>
      </c>
      <c r="D99" s="13" t="s">
        <v>84</v>
      </c>
      <c r="E99" s="15">
        <v>-500000</v>
      </c>
    </row>
    <row r="100" spans="2:5" ht="29.25" hidden="1" customHeight="1" outlineLevel="2" thickBot="1">
      <c r="B100" s="11" t="s">
        <v>113</v>
      </c>
      <c r="C100" s="11" t="s">
        <v>81</v>
      </c>
      <c r="D100" s="11" t="s">
        <v>82</v>
      </c>
      <c r="E100" s="14">
        <v>-500000</v>
      </c>
    </row>
    <row r="101" spans="2:5" ht="29.25" hidden="1" customHeight="1" outlineLevel="2" thickBot="1">
      <c r="B101" s="7" t="s">
        <v>130</v>
      </c>
      <c r="C101" s="7" t="s">
        <v>85</v>
      </c>
      <c r="D101" s="7" t="s">
        <v>86</v>
      </c>
      <c r="E101" s="16">
        <v>-500000</v>
      </c>
    </row>
    <row r="102" spans="2:5" ht="29.25" customHeight="1" outlineLevel="1" collapsed="1" thickBot="1">
      <c r="B102" s="21" t="s">
        <v>113</v>
      </c>
      <c r="C102" s="22"/>
      <c r="D102" s="23"/>
      <c r="E102" s="14">
        <f>E69+E82+E87+E99</f>
        <v>8593055.4199999999</v>
      </c>
    </row>
    <row r="103" spans="2:5" ht="29.25" hidden="1" customHeight="1" outlineLevel="2" thickBot="1">
      <c r="B103" s="13" t="s">
        <v>114</v>
      </c>
      <c r="C103" s="13" t="s">
        <v>29</v>
      </c>
      <c r="D103" s="13" t="s">
        <v>30</v>
      </c>
      <c r="E103" s="15">
        <v>498000</v>
      </c>
    </row>
    <row r="104" spans="2:5" ht="29.25" hidden="1" customHeight="1" outlineLevel="2" thickBot="1">
      <c r="B104" s="11" t="s">
        <v>114</v>
      </c>
      <c r="C104" s="11" t="s">
        <v>27</v>
      </c>
      <c r="D104" s="11" t="s">
        <v>28</v>
      </c>
      <c r="E104" s="14">
        <v>-1000000</v>
      </c>
    </row>
    <row r="105" spans="2:5" ht="29.25" hidden="1" customHeight="1" outlineLevel="2" thickBot="1">
      <c r="B105" s="7" t="s">
        <v>131</v>
      </c>
      <c r="C105" s="7" t="s">
        <v>104</v>
      </c>
      <c r="D105" s="7" t="s">
        <v>105</v>
      </c>
      <c r="E105" s="16">
        <v>-1000000</v>
      </c>
    </row>
    <row r="106" spans="2:5" ht="29.25" hidden="1" customHeight="1" outlineLevel="2" thickBot="1">
      <c r="B106" s="11" t="s">
        <v>114</v>
      </c>
      <c r="C106" s="11" t="s">
        <v>39</v>
      </c>
      <c r="D106" s="11" t="s">
        <v>40</v>
      </c>
      <c r="E106" s="14">
        <v>2998000</v>
      </c>
    </row>
    <row r="107" spans="2:5" ht="29.25" hidden="1" customHeight="1" outlineLevel="2" thickBot="1">
      <c r="B107" s="7" t="s">
        <v>131</v>
      </c>
      <c r="C107" s="7" t="s">
        <v>91</v>
      </c>
      <c r="D107" s="7" t="s">
        <v>92</v>
      </c>
      <c r="E107" s="16">
        <v>2998000</v>
      </c>
    </row>
    <row r="108" spans="2:5" ht="29.25" hidden="1" customHeight="1" outlineLevel="2" thickBot="1">
      <c r="B108" s="11" t="s">
        <v>114</v>
      </c>
      <c r="C108" s="11" t="s">
        <v>51</v>
      </c>
      <c r="D108" s="11" t="s">
        <v>52</v>
      </c>
      <c r="E108" s="14">
        <v>-1500000</v>
      </c>
    </row>
    <row r="109" spans="2:5" ht="29.25" hidden="1" customHeight="1" outlineLevel="2" thickBot="1">
      <c r="B109" s="7" t="s">
        <v>131</v>
      </c>
      <c r="C109" s="7" t="s">
        <v>199</v>
      </c>
      <c r="D109" s="7" t="s">
        <v>200</v>
      </c>
      <c r="E109" s="16">
        <v>-1500000</v>
      </c>
    </row>
    <row r="110" spans="2:5" ht="29.25" hidden="1" customHeight="1" outlineLevel="2" thickBot="1">
      <c r="B110" s="13" t="s">
        <v>114</v>
      </c>
      <c r="C110" s="13" t="s">
        <v>57</v>
      </c>
      <c r="D110" s="13" t="s">
        <v>58</v>
      </c>
      <c r="E110" s="15">
        <v>-498000</v>
      </c>
    </row>
    <row r="111" spans="2:5" ht="29.25" hidden="1" customHeight="1" outlineLevel="2" thickBot="1">
      <c r="B111" s="11" t="s">
        <v>114</v>
      </c>
      <c r="C111" s="11" t="s">
        <v>73</v>
      </c>
      <c r="D111" s="11" t="s">
        <v>74</v>
      </c>
      <c r="E111" s="14">
        <v>-498000</v>
      </c>
    </row>
    <row r="112" spans="2:5" ht="29.25" hidden="1" customHeight="1" outlineLevel="2" thickBot="1">
      <c r="B112" s="7" t="s">
        <v>131</v>
      </c>
      <c r="C112" s="3" t="s">
        <v>71</v>
      </c>
      <c r="D112" s="3" t="s">
        <v>72</v>
      </c>
      <c r="E112" s="16">
        <v>-498000</v>
      </c>
    </row>
    <row r="113" spans="2:5" ht="29.25" customHeight="1" outlineLevel="1" collapsed="1" thickBot="1">
      <c r="B113" s="31" t="s">
        <v>124</v>
      </c>
      <c r="C113" s="32"/>
      <c r="D113" s="33"/>
      <c r="E113" s="14">
        <f>+E103+E110</f>
        <v>0</v>
      </c>
    </row>
    <row r="114" spans="2:5" ht="29.25" customHeight="1" thickBot="1">
      <c r="B114" s="24" t="s">
        <v>125</v>
      </c>
      <c r="C114" s="25"/>
      <c r="D114" s="26"/>
      <c r="E114" s="15">
        <f>E16+E29+E33+E43+E50+E68+E102+E113</f>
        <v>-1216322.2299999986</v>
      </c>
    </row>
  </sheetData>
  <mergeCells count="13">
    <mergeCell ref="B114:D114"/>
    <mergeCell ref="B102:D102"/>
    <mergeCell ref="B113:D113"/>
    <mergeCell ref="B68:D68"/>
    <mergeCell ref="B2:E2"/>
    <mergeCell ref="B3:E3"/>
    <mergeCell ref="B4:E4"/>
    <mergeCell ref="B6:D6"/>
    <mergeCell ref="B16:D16"/>
    <mergeCell ref="B29:D29"/>
    <mergeCell ref="B33:D33"/>
    <mergeCell ref="B43:D43"/>
    <mergeCell ref="B50:D5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50"/>
  <sheetViews>
    <sheetView tabSelected="1" workbookViewId="0">
      <selection activeCell="E45" sqref="E45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4"/>
    <col min="4" max="4" width="55.28515625" style="4" customWidth="1"/>
    <col min="5" max="5" width="21" style="4" customWidth="1"/>
    <col min="6" max="16384" width="11.42578125" style="1"/>
  </cols>
  <sheetData>
    <row r="1" spans="2:5">
      <c r="B1" s="4"/>
      <c r="E1" s="5"/>
    </row>
    <row r="2" spans="2:5" ht="22.5" customHeight="1">
      <c r="B2" s="29" t="s">
        <v>0</v>
      </c>
      <c r="C2" s="29"/>
      <c r="D2" s="29"/>
      <c r="E2" s="29"/>
    </row>
    <row r="3" spans="2:5" ht="22.5" customHeight="1">
      <c r="B3" s="29" t="s">
        <v>141</v>
      </c>
      <c r="C3" s="29"/>
      <c r="D3" s="29"/>
      <c r="E3" s="29"/>
    </row>
    <row r="4" spans="2:5" ht="36" customHeight="1">
      <c r="B4" s="30" t="s">
        <v>175</v>
      </c>
      <c r="C4" s="30"/>
      <c r="D4" s="30"/>
      <c r="E4" s="30"/>
    </row>
    <row r="5" spans="2:5">
      <c r="B5" s="4"/>
    </row>
    <row r="7" spans="2:5" ht="15.75" thickBot="1"/>
    <row r="8" spans="2:5" ht="29.25" customHeight="1" thickBot="1">
      <c r="B8" s="34" t="s">
        <v>99</v>
      </c>
      <c r="C8" s="25"/>
      <c r="D8" s="26"/>
      <c r="E8" s="8" t="s">
        <v>100</v>
      </c>
    </row>
    <row r="9" spans="2:5" ht="29.25" hidden="1" customHeight="1" outlineLevel="2" thickBot="1">
      <c r="B9" s="13" t="s">
        <v>132</v>
      </c>
      <c r="C9" s="13" t="s">
        <v>3</v>
      </c>
      <c r="D9" s="13" t="s">
        <v>4</v>
      </c>
      <c r="E9" s="15">
        <v>-2344942</v>
      </c>
    </row>
    <row r="10" spans="2:5" ht="29.25" hidden="1" customHeight="1" outlineLevel="2" thickBot="1">
      <c r="B10" s="11" t="s">
        <v>132</v>
      </c>
      <c r="C10" s="11" t="s">
        <v>7</v>
      </c>
      <c r="D10" s="11" t="s">
        <v>8</v>
      </c>
      <c r="E10" s="14">
        <v>-2344942</v>
      </c>
    </row>
    <row r="11" spans="2:5" ht="29.25" hidden="1" customHeight="1" outlineLevel="2" thickBot="1">
      <c r="B11" s="7" t="s">
        <v>132</v>
      </c>
      <c r="C11" s="7" t="s">
        <v>11</v>
      </c>
      <c r="D11" s="7" t="s">
        <v>12</v>
      </c>
      <c r="E11" s="16">
        <v>-2344942</v>
      </c>
    </row>
    <row r="12" spans="2:5" ht="29.25" hidden="1" customHeight="1" outlineLevel="2" thickBot="1">
      <c r="B12" s="13" t="s">
        <v>132</v>
      </c>
      <c r="C12" s="13" t="s">
        <v>29</v>
      </c>
      <c r="D12" s="13" t="s">
        <v>30</v>
      </c>
      <c r="E12" s="15">
        <v>-1400000</v>
      </c>
    </row>
    <row r="13" spans="2:5" ht="29.25" hidden="1" customHeight="1" outlineLevel="2" thickBot="1">
      <c r="B13" s="11" t="s">
        <v>132</v>
      </c>
      <c r="C13" s="11" t="s">
        <v>39</v>
      </c>
      <c r="D13" s="11" t="s">
        <v>40</v>
      </c>
      <c r="E13" s="14">
        <v>-1400000</v>
      </c>
    </row>
    <row r="14" spans="2:5" ht="29.25" hidden="1" customHeight="1" outlineLevel="2" thickBot="1">
      <c r="B14" s="7" t="s">
        <v>132</v>
      </c>
      <c r="C14" s="7" t="s">
        <v>133</v>
      </c>
      <c r="D14" s="7" t="s">
        <v>155</v>
      </c>
      <c r="E14" s="16">
        <v>-1400000</v>
      </c>
    </row>
    <row r="15" spans="2:5" ht="29.25" hidden="1" customHeight="1" outlineLevel="2" thickBot="1">
      <c r="B15" s="13" t="s">
        <v>132</v>
      </c>
      <c r="C15" s="13" t="s">
        <v>57</v>
      </c>
      <c r="D15" s="11" t="s">
        <v>58</v>
      </c>
      <c r="E15" s="15">
        <v>-400000</v>
      </c>
    </row>
    <row r="16" spans="2:5" ht="29.25" hidden="1" customHeight="1" outlineLevel="2" thickBot="1">
      <c r="B16" s="11" t="s">
        <v>132</v>
      </c>
      <c r="C16" s="11" t="s">
        <v>69</v>
      </c>
      <c r="D16" s="11" t="s">
        <v>70</v>
      </c>
      <c r="E16" s="14">
        <v>-400000</v>
      </c>
    </row>
    <row r="17" spans="2:5" ht="29.25" hidden="1" customHeight="1" outlineLevel="2" thickBot="1">
      <c r="B17" s="7" t="s">
        <v>132</v>
      </c>
      <c r="C17" s="7" t="s">
        <v>186</v>
      </c>
      <c r="D17" s="7" t="s">
        <v>187</v>
      </c>
      <c r="E17" s="16">
        <v>-400000</v>
      </c>
    </row>
    <row r="18" spans="2:5" ht="29.25" hidden="1" customHeight="1" outlineLevel="2" thickBot="1">
      <c r="B18" s="11" t="s">
        <v>132</v>
      </c>
      <c r="C18" s="11" t="s">
        <v>83</v>
      </c>
      <c r="D18" s="11" t="s">
        <v>84</v>
      </c>
      <c r="E18" s="14">
        <v>7800000</v>
      </c>
    </row>
    <row r="19" spans="2:5" ht="29.25" hidden="1" customHeight="1" outlineLevel="2" thickBot="1">
      <c r="B19" s="11" t="s">
        <v>132</v>
      </c>
      <c r="C19" s="11" t="s">
        <v>81</v>
      </c>
      <c r="D19" s="11" t="s">
        <v>82</v>
      </c>
      <c r="E19" s="14">
        <v>1800000</v>
      </c>
    </row>
    <row r="20" spans="2:5" ht="29.25" hidden="1" customHeight="1" outlineLevel="2" thickBot="1">
      <c r="B20" s="7" t="s">
        <v>132</v>
      </c>
      <c r="C20" s="7" t="s">
        <v>87</v>
      </c>
      <c r="D20" s="7" t="s">
        <v>88</v>
      </c>
      <c r="E20" s="16">
        <v>1800000</v>
      </c>
    </row>
    <row r="21" spans="2:5" ht="29.25" hidden="1" customHeight="1" outlineLevel="2" thickBot="1">
      <c r="B21" s="11" t="s">
        <v>132</v>
      </c>
      <c r="C21" s="11" t="s">
        <v>138</v>
      </c>
      <c r="D21" s="11" t="s">
        <v>139</v>
      </c>
      <c r="E21" s="14">
        <v>6000000</v>
      </c>
    </row>
    <row r="22" spans="2:5" ht="29.25" hidden="1" customHeight="1" outlineLevel="2" thickBot="1">
      <c r="B22" s="7" t="s">
        <v>132</v>
      </c>
      <c r="C22" s="7" t="s">
        <v>144</v>
      </c>
      <c r="D22" s="7" t="s">
        <v>142</v>
      </c>
      <c r="E22" s="16">
        <v>6000000</v>
      </c>
    </row>
    <row r="23" spans="2:5" ht="29.25" customHeight="1" outlineLevel="1" collapsed="1" thickBot="1">
      <c r="B23" s="21" t="s">
        <v>149</v>
      </c>
      <c r="C23" s="22"/>
      <c r="D23" s="23"/>
      <c r="E23" s="14">
        <f>E10+E13+E16+E18</f>
        <v>3655058</v>
      </c>
    </row>
    <row r="24" spans="2:5" ht="29.25" hidden="1" customHeight="1" outlineLevel="2" thickBot="1">
      <c r="B24" s="13" t="s">
        <v>146</v>
      </c>
      <c r="C24" s="13" t="s">
        <v>83</v>
      </c>
      <c r="D24" s="13" t="s">
        <v>84</v>
      </c>
      <c r="E24" s="15">
        <v>23000000</v>
      </c>
    </row>
    <row r="25" spans="2:5" ht="29.25" hidden="1" customHeight="1" outlineLevel="2" thickBot="1">
      <c r="B25" s="11" t="s">
        <v>146</v>
      </c>
      <c r="C25" s="11" t="s">
        <v>138</v>
      </c>
      <c r="D25" s="11" t="s">
        <v>139</v>
      </c>
      <c r="E25" s="14">
        <v>23000000</v>
      </c>
    </row>
    <row r="26" spans="2:5" ht="29.25" hidden="1" customHeight="1" outlineLevel="2" thickBot="1">
      <c r="B26" s="7" t="s">
        <v>146</v>
      </c>
      <c r="C26" s="18" t="s">
        <v>145</v>
      </c>
      <c r="D26" s="18" t="s">
        <v>206</v>
      </c>
      <c r="E26" s="16">
        <v>23000000</v>
      </c>
    </row>
    <row r="27" spans="2:5" ht="29.25" customHeight="1" outlineLevel="1" collapsed="1" thickBot="1">
      <c r="B27" s="21" t="s">
        <v>146</v>
      </c>
      <c r="C27" s="22"/>
      <c r="D27" s="23"/>
      <c r="E27" s="14">
        <f>E24</f>
        <v>23000000</v>
      </c>
    </row>
    <row r="28" spans="2:5" ht="29.25" hidden="1" customHeight="1" outlineLevel="2" thickBot="1">
      <c r="B28" s="13" t="s">
        <v>142</v>
      </c>
      <c r="C28" s="13" t="s">
        <v>83</v>
      </c>
      <c r="D28" s="13" t="s">
        <v>84</v>
      </c>
      <c r="E28" s="15">
        <v>145449</v>
      </c>
    </row>
    <row r="29" spans="2:5" ht="29.25" hidden="1" customHeight="1" outlineLevel="2" thickBot="1">
      <c r="B29" s="11" t="s">
        <v>142</v>
      </c>
      <c r="C29" s="11" t="s">
        <v>138</v>
      </c>
      <c r="D29" s="11" t="s">
        <v>139</v>
      </c>
      <c r="E29" s="14">
        <v>145449</v>
      </c>
    </row>
    <row r="30" spans="2:5" ht="29.25" hidden="1" customHeight="1" outlineLevel="2" thickBot="1">
      <c r="B30" s="7" t="s">
        <v>142</v>
      </c>
      <c r="C30" s="17" t="s">
        <v>144</v>
      </c>
      <c r="D30" s="17" t="s">
        <v>201</v>
      </c>
      <c r="E30" s="16">
        <v>145449</v>
      </c>
    </row>
    <row r="31" spans="2:5" ht="29.25" customHeight="1" outlineLevel="1" collapsed="1" thickBot="1">
      <c r="B31" s="21" t="s">
        <v>148</v>
      </c>
      <c r="C31" s="22"/>
      <c r="D31" s="23"/>
      <c r="E31" s="14">
        <f>+E28</f>
        <v>145449</v>
      </c>
    </row>
    <row r="32" spans="2:5" ht="29.25" hidden="1" customHeight="1" outlineLevel="2" thickBot="1">
      <c r="B32" s="13" t="s">
        <v>143</v>
      </c>
      <c r="C32" s="13" t="s">
        <v>83</v>
      </c>
      <c r="D32" s="13" t="s">
        <v>84</v>
      </c>
      <c r="E32" s="15">
        <v>-1937183</v>
      </c>
    </row>
    <row r="33" spans="2:5" ht="29.25" hidden="1" customHeight="1" outlineLevel="2" thickBot="1">
      <c r="B33" s="11" t="s">
        <v>143</v>
      </c>
      <c r="C33" s="11" t="s">
        <v>138</v>
      </c>
      <c r="D33" s="11" t="s">
        <v>139</v>
      </c>
      <c r="E33" s="14">
        <v>-1937183</v>
      </c>
    </row>
    <row r="34" spans="2:5" ht="29.25" hidden="1" customHeight="1" outlineLevel="2" thickBot="1">
      <c r="B34" s="7" t="s">
        <v>143</v>
      </c>
      <c r="C34" s="7" t="s">
        <v>147</v>
      </c>
      <c r="D34" s="7" t="s">
        <v>202</v>
      </c>
      <c r="E34" s="16">
        <v>-1937183</v>
      </c>
    </row>
    <row r="35" spans="2:5" ht="29.25" hidden="1" customHeight="1" outlineLevel="2" thickBot="1">
      <c r="B35" s="13" t="s">
        <v>143</v>
      </c>
      <c r="C35" s="13" t="s">
        <v>83</v>
      </c>
      <c r="D35" s="13" t="s">
        <v>84</v>
      </c>
      <c r="E35" s="15">
        <v>2295248</v>
      </c>
    </row>
    <row r="36" spans="2:5" ht="29.25" hidden="1" customHeight="1" outlineLevel="2" thickBot="1">
      <c r="B36" s="11" t="s">
        <v>143</v>
      </c>
      <c r="C36" s="11" t="s">
        <v>138</v>
      </c>
      <c r="D36" s="11" t="s">
        <v>139</v>
      </c>
      <c r="E36" s="14">
        <v>2295248</v>
      </c>
    </row>
    <row r="37" spans="2:5" ht="29.25" hidden="1" customHeight="1" outlineLevel="2" thickBot="1">
      <c r="B37" s="7" t="s">
        <v>143</v>
      </c>
      <c r="C37" s="7" t="s">
        <v>147</v>
      </c>
      <c r="D37" s="7" t="s">
        <v>203</v>
      </c>
      <c r="E37" s="16">
        <v>2295248</v>
      </c>
    </row>
    <row r="38" spans="2:5" ht="29.25" hidden="1" customHeight="1" outlineLevel="2" thickBot="1">
      <c r="B38" s="13" t="s">
        <v>143</v>
      </c>
      <c r="C38" s="13" t="s">
        <v>83</v>
      </c>
      <c r="D38" s="13" t="s">
        <v>84</v>
      </c>
      <c r="E38" s="15">
        <v>5000000</v>
      </c>
    </row>
    <row r="39" spans="2:5" ht="29.25" hidden="1" customHeight="1" outlineLevel="2" thickBot="1">
      <c r="B39" s="11" t="s">
        <v>143</v>
      </c>
      <c r="C39" s="11" t="s">
        <v>138</v>
      </c>
      <c r="D39" s="11" t="s">
        <v>139</v>
      </c>
      <c r="E39" s="14">
        <v>5000000</v>
      </c>
    </row>
    <row r="40" spans="2:5" ht="29.25" hidden="1" customHeight="1" outlineLevel="2" thickBot="1">
      <c r="B40" s="7" t="s">
        <v>143</v>
      </c>
      <c r="C40" s="7" t="s">
        <v>147</v>
      </c>
      <c r="D40" s="7" t="s">
        <v>204</v>
      </c>
      <c r="E40" s="16">
        <v>5000000</v>
      </c>
    </row>
    <row r="41" spans="2:5" ht="29.25" hidden="1" customHeight="1" outlineLevel="2" thickBot="1">
      <c r="B41" s="13" t="s">
        <v>143</v>
      </c>
      <c r="C41" s="13" t="s">
        <v>83</v>
      </c>
      <c r="D41" s="13" t="s">
        <v>84</v>
      </c>
      <c r="E41" s="15">
        <v>1937183</v>
      </c>
    </row>
    <row r="42" spans="2:5" ht="29.25" hidden="1" customHeight="1" outlineLevel="2" thickBot="1">
      <c r="B42" s="11" t="s">
        <v>143</v>
      </c>
      <c r="C42" s="11" t="s">
        <v>138</v>
      </c>
      <c r="D42" s="11" t="s">
        <v>139</v>
      </c>
      <c r="E42" s="14">
        <v>1937183</v>
      </c>
    </row>
    <row r="43" spans="2:5" ht="29.25" hidden="1" customHeight="1" outlineLevel="2" thickBot="1">
      <c r="B43" s="7" t="s">
        <v>143</v>
      </c>
      <c r="C43" s="7" t="s">
        <v>147</v>
      </c>
      <c r="D43" s="7" t="s">
        <v>205</v>
      </c>
      <c r="E43" s="16">
        <v>1937183</v>
      </c>
    </row>
    <row r="44" spans="2:5" ht="29.25" customHeight="1" outlineLevel="1" collapsed="1" thickBot="1">
      <c r="B44" s="35" t="s">
        <v>143</v>
      </c>
      <c r="C44" s="36"/>
      <c r="D44" s="37"/>
      <c r="E44" s="14">
        <f>+E32+E35+E38+E41</f>
        <v>7295248</v>
      </c>
    </row>
    <row r="45" spans="2:5" ht="29.25" customHeight="1" thickBot="1">
      <c r="B45" s="24" t="s">
        <v>150</v>
      </c>
      <c r="C45" s="27"/>
      <c r="D45" s="28"/>
      <c r="E45" s="15">
        <f>E23+E27+E31+E44</f>
        <v>34095755</v>
      </c>
    </row>
    <row r="46" spans="2:5" ht="29.25" customHeight="1"/>
    <row r="47" spans="2:5">
      <c r="D47" s="19"/>
    </row>
    <row r="50" spans="5:5">
      <c r="E50" s="19"/>
    </row>
  </sheetData>
  <mergeCells count="9">
    <mergeCell ref="B45:D45"/>
    <mergeCell ref="B44:D44"/>
    <mergeCell ref="B31:D31"/>
    <mergeCell ref="B8:D8"/>
    <mergeCell ref="B2:E2"/>
    <mergeCell ref="B3:E3"/>
    <mergeCell ref="B4:E4"/>
    <mergeCell ref="B23:D23"/>
    <mergeCell ref="B27:D2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2019-02-21T18:45:30Z</dcterms:modified>
</cp:coreProperties>
</file>