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Indice de Transparencia\2017 Mios\"/>
    </mc:Choice>
  </mc:AlternateContent>
  <bookViews>
    <workbookView xWindow="0" yWindow="0" windowWidth="28800" windowHeight="11610" activeTab="3"/>
  </bookViews>
  <sheets>
    <sheet name="Ingresos" sheetId="5" r:id="rId1"/>
    <sheet name="Programa I- Administración G" sheetId="1" r:id="rId2"/>
    <sheet name="Programa II-Servicios Comunales" sheetId="2" r:id="rId3"/>
    <sheet name="Programa III- Inversiones" sheetId="3" r:id="rId4"/>
    <sheet name="Programa IV- Partidas Específic" sheetId="4" r:id="rId5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8" i="2" l="1"/>
  <c r="E57" i="2"/>
  <c r="E79" i="3"/>
  <c r="E88" i="3" l="1"/>
  <c r="E31" i="1"/>
  <c r="E45" i="3"/>
  <c r="E39" i="3"/>
  <c r="E17" i="3"/>
  <c r="E89" i="3" l="1"/>
  <c r="E82" i="2"/>
  <c r="E65" i="2"/>
  <c r="E61" i="2"/>
  <c r="E36" i="2"/>
  <c r="E32" i="2"/>
  <c r="E28" i="2"/>
  <c r="E16" i="2"/>
  <c r="E38" i="1"/>
  <c r="E39" i="1" l="1"/>
  <c r="E83" i="2"/>
</calcChain>
</file>

<file path=xl/sharedStrings.xml><?xml version="1.0" encoding="utf-8"?>
<sst xmlns="http://schemas.openxmlformats.org/spreadsheetml/2006/main" count="573" uniqueCount="189">
  <si>
    <t>MUNICIPALIDAD DE HEREDIA</t>
  </si>
  <si>
    <t>ADMINISTRACIÓN GENERAL</t>
  </si>
  <si>
    <t>1.00.00</t>
  </si>
  <si>
    <t>SERVICIOS</t>
  </si>
  <si>
    <t>1.02.00</t>
  </si>
  <si>
    <t>SERVICIOS BÁSICOS</t>
  </si>
  <si>
    <t>1.02.01</t>
  </si>
  <si>
    <t>Servicio de agua y alcantarillado</t>
  </si>
  <si>
    <t>1.02.02</t>
  </si>
  <si>
    <t>Servicio de energía eléctrica</t>
  </si>
  <si>
    <t>1.02.04</t>
  </si>
  <si>
    <t>Servicio de telecomunicaciones</t>
  </si>
  <si>
    <t>1.04.00</t>
  </si>
  <si>
    <t>SERVICIOS DE GESTIÓN Y APOYO</t>
  </si>
  <si>
    <t>1.04.06</t>
  </si>
  <si>
    <t>Servicios generales</t>
  </si>
  <si>
    <t>1.06.00</t>
  </si>
  <si>
    <t>SEGUROS, REASEGUROS Y OTRAS OBLIGACIONES</t>
  </si>
  <si>
    <t>1.06.01</t>
  </si>
  <si>
    <t>Seguros</t>
  </si>
  <si>
    <t>1.08.00</t>
  </si>
  <si>
    <t>MANTENIMIENTO Y REPARACIÓN</t>
  </si>
  <si>
    <t>1.08.99</t>
  </si>
  <si>
    <t>Mantenimiento y reparación de otros equipos</t>
  </si>
  <si>
    <t>2.00.00</t>
  </si>
  <si>
    <t>MATERIALES Y SUMINISTROS</t>
  </si>
  <si>
    <t>2.99.00</t>
  </si>
  <si>
    <t>ÚTILES, MATERIALES Y SUMINISTROS DIVERSOS</t>
  </si>
  <si>
    <t>2.99.05</t>
  </si>
  <si>
    <t>Útiles y materiales de limpieza</t>
  </si>
  <si>
    <t>5.00.00</t>
  </si>
  <si>
    <t>BIENES DURADEROS</t>
  </si>
  <si>
    <t>5.01.00</t>
  </si>
  <si>
    <t>MAQUINARIA, EQUIPO Y MOBILIARIO</t>
  </si>
  <si>
    <t>5.01.04</t>
  </si>
  <si>
    <t>Equipo y mobiliario de oficina</t>
  </si>
  <si>
    <t>5.01.05</t>
  </si>
  <si>
    <t>Equipo y programas de cómputo</t>
  </si>
  <si>
    <t>5.01.06</t>
  </si>
  <si>
    <t>Equipo sanitario, de laboratorio e investigación</t>
  </si>
  <si>
    <t>5.01.99</t>
  </si>
  <si>
    <t>Maquinaria, equipo y mobiliario diverso</t>
  </si>
  <si>
    <t>5.99.00</t>
  </si>
  <si>
    <t>BIENES DURADEROS DIVERSOS</t>
  </si>
  <si>
    <t>5.99.02</t>
  </si>
  <si>
    <t>Piezas y obras de colección</t>
  </si>
  <si>
    <t>ASEO DE VÍAS Y SITIOS PÚBLICOS</t>
  </si>
  <si>
    <t>5.01.01</t>
  </si>
  <si>
    <t>Maquinaria y equipo para la producción</t>
  </si>
  <si>
    <t>Cambio de la estructura, cubierta de techo, cielo raso y sistema eléctrico de la Casa de la Mujer</t>
  </si>
  <si>
    <t>5.02.00</t>
  </si>
  <si>
    <t>CONSTRUCCIONES, ADICIONES Y MEJORAS</t>
  </si>
  <si>
    <t>5.02.01</t>
  </si>
  <si>
    <t>Edificios</t>
  </si>
  <si>
    <t>CEMENTERIOS</t>
  </si>
  <si>
    <t>5.01.02</t>
  </si>
  <si>
    <t>Equipo de transporte</t>
  </si>
  <si>
    <t>COMPLEJOS TURÍSTICOS</t>
  </si>
  <si>
    <t>Conclusión del sistema electrico gimnasio de Mercedes Norte</t>
  </si>
  <si>
    <t>5.02.99</t>
  </si>
  <si>
    <t>Construcción de Aceras Frente a Áreas Públicas Municipales</t>
  </si>
  <si>
    <t>5.02.02</t>
  </si>
  <si>
    <t>Construcción de Cordón y Caño</t>
  </si>
  <si>
    <t>Construcción de Corredor Accesible</t>
  </si>
  <si>
    <t>Construcción de Edificio en Nísperos 3</t>
  </si>
  <si>
    <t>Construcción de muro de retención en Barrio España. Calle Alfaro, Distrito Mercedes</t>
  </si>
  <si>
    <t>Construcción de Rampas en Diversos Puntos del Cantón.</t>
  </si>
  <si>
    <t>Construcción del Centro Diurno en Mercedes Sur junto con el Mobiliario</t>
  </si>
  <si>
    <t>Construcción del Segundo Piso del Salón Comunal de Cubujuqui</t>
  </si>
  <si>
    <t>Construcción Muro de Retención en Barrio España. Calle Alfaro, Distrito de Mercedes</t>
  </si>
  <si>
    <t>Construcción y Colocación de Losas de Concreto en la Vía Férrea</t>
  </si>
  <si>
    <t>Dirección técnica y estudios</t>
  </si>
  <si>
    <t>1.04.03</t>
  </si>
  <si>
    <t>Servicios de ingeniería</t>
  </si>
  <si>
    <t>1.08.03</t>
  </si>
  <si>
    <t>Mantenimiento de instalaciones y otras obras</t>
  </si>
  <si>
    <t>1.03.00</t>
  </si>
  <si>
    <t>SERVICIOS COMERCIALES Y FINANCIEROS</t>
  </si>
  <si>
    <t>1.07.00</t>
  </si>
  <si>
    <t>CAPACITACIÓN Y PROTOCOLO</t>
  </si>
  <si>
    <t>1.07.02</t>
  </si>
  <si>
    <t>Actividades protocolarias y sociales</t>
  </si>
  <si>
    <t>2.01.00</t>
  </si>
  <si>
    <t>PRODUCTOS QUÍMICOS Y CONEXOS</t>
  </si>
  <si>
    <t>2.01.02</t>
  </si>
  <si>
    <t>Productos farmacéuticos y medicinales</t>
  </si>
  <si>
    <t>5.01.03</t>
  </si>
  <si>
    <t>Equipo de comunicación</t>
  </si>
  <si>
    <t>6.00.00</t>
  </si>
  <si>
    <t>TRANSFERENCIAS CORRIENTES</t>
  </si>
  <si>
    <t>Diseño y Construcción del Puente Las Cloacas</t>
  </si>
  <si>
    <t>Dotar de plays en Áreas Públicas Cuya Naturaleza será de Juegos Infantiles</t>
  </si>
  <si>
    <t>Instalación de Mallas Tipo Ciclón en Áreas Públicas</t>
  </si>
  <si>
    <t>MANTENIMIENTO DE CAMINOS Y CALLES</t>
  </si>
  <si>
    <t>MANTENIMIENTO DE EDIFICIOS</t>
  </si>
  <si>
    <t>1.08.01</t>
  </si>
  <si>
    <t>Mantenimiento de edificios, locales y terrenos</t>
  </si>
  <si>
    <t>2.03.00</t>
  </si>
  <si>
    <t>MATERIALES Y PRODUCTOS DE USO EN LA CONSTRUCCIÓN Y MANTENIMIENTO</t>
  </si>
  <si>
    <t>2.03.01</t>
  </si>
  <si>
    <t>Materiales y productos metálicos</t>
  </si>
  <si>
    <t>Mejoras Constructivas del Centro de Acopio de Guarari</t>
  </si>
  <si>
    <t>MERCADOS, PLAZAS Y FERIAS</t>
  </si>
  <si>
    <t>2.03.06</t>
  </si>
  <si>
    <t>Materiales y productos de plástico</t>
  </si>
  <si>
    <t>2.99.06</t>
  </si>
  <si>
    <t>Útiles y materiales de resguardo y seguridad</t>
  </si>
  <si>
    <t>2.99.07</t>
  </si>
  <si>
    <t>Útiles y materiales de cocina y comedor</t>
  </si>
  <si>
    <t>OTROS FONDOS E INVERSIONES (Programa 3)</t>
  </si>
  <si>
    <t>5.03.00</t>
  </si>
  <si>
    <t>BIENES PREEXISTENTES</t>
  </si>
  <si>
    <t>5.03.01</t>
  </si>
  <si>
    <t>Terrenos</t>
  </si>
  <si>
    <t>7.00.00</t>
  </si>
  <si>
    <t>TRANSFERENCIAS DE CAPITAL</t>
  </si>
  <si>
    <t>7.01.00</t>
  </si>
  <si>
    <t>TRANSFERENCIAS DE CAPITAL AL SECTOR PÚBLICO</t>
  </si>
  <si>
    <t>7.01.03</t>
  </si>
  <si>
    <t>Transferencias de capital a Instituciones Descentralizadas no Empresariales</t>
  </si>
  <si>
    <t>7.03.00</t>
  </si>
  <si>
    <t>TRANSFERENCIAS DE CAPITAL A ENTIDADES PRIVADAS SIN FINES DE LUCRO</t>
  </si>
  <si>
    <t>7.03.01</t>
  </si>
  <si>
    <t>Transferencias de capital a asociaciones</t>
  </si>
  <si>
    <t>PROTECCIÓN DEL MEDIO AMBIENTE</t>
  </si>
  <si>
    <t>1.04.99</t>
  </si>
  <si>
    <t>Otros servicios de gestión y apoyo</t>
  </si>
  <si>
    <t>RECOLECCIÓN DE BASURA</t>
  </si>
  <si>
    <t>1.03.07</t>
  </si>
  <si>
    <t>Servicios de transferencia electrónica de información</t>
  </si>
  <si>
    <t>1.07.01</t>
  </si>
  <si>
    <t>Actividades de capacitación</t>
  </si>
  <si>
    <t>Registro de deuda, fondos y transferencias</t>
  </si>
  <si>
    <t>6.01.00</t>
  </si>
  <si>
    <t>TRANSFERENCIAS CORRIENTES AL SECTOR PÚBLICO</t>
  </si>
  <si>
    <t>6.01.01</t>
  </si>
  <si>
    <t>Transferencias corrientes al Gobierno Central</t>
  </si>
  <si>
    <t>6.01.02</t>
  </si>
  <si>
    <t>Transferencias corrientes a Órganos Desconcentrados</t>
  </si>
  <si>
    <t>6.01.03</t>
  </si>
  <si>
    <t>Transferencias corrientes a Instituciones Descentralizadas no Empresariales</t>
  </si>
  <si>
    <t>6.01.04</t>
  </si>
  <si>
    <t>Transferencias corrientes a Gobiernos Locales</t>
  </si>
  <si>
    <t>Reparación de Aula de la Esc. San Francisco de Asís</t>
  </si>
  <si>
    <t>Reparación del Techo de Centro de Cultura Herediana Omar Dengo</t>
  </si>
  <si>
    <t>Repello Costado Este del Parque Alfredo Gonzales Flores</t>
  </si>
  <si>
    <t>SERVICIOS SOCIALES Y COMPLEMENTARIOS</t>
  </si>
  <si>
    <t>Suministro, Acarreo, Colocación y Acabado Final de Carpetas Asfálticas</t>
  </si>
  <si>
    <t>Suministro e Instalación de Piso Modular para el Gimnasio de Mercede Norte</t>
  </si>
  <si>
    <t>Trampolines a instalar en 3 áreas de juegos infantiles</t>
  </si>
  <si>
    <t>PROGRAMA I: ADMINISTRACIÓN GENERAL</t>
  </si>
  <si>
    <t>Descripción</t>
  </si>
  <si>
    <t>Monto Ejecutado</t>
  </si>
  <si>
    <t>PRESUPUESTO EXTRAORDINARIO 01-2017</t>
  </si>
  <si>
    <t>PROGRAMA II: SERVICIOS COMUNALES</t>
  </si>
  <si>
    <t>EDIFICIOS</t>
  </si>
  <si>
    <t>Monto</t>
  </si>
  <si>
    <t>VÍAS DE COMUNICACIÓN TERRESTRE</t>
  </si>
  <si>
    <t>OTRAS CONSTRUCCIONES ADICIONES Y MEJORAS</t>
  </si>
  <si>
    <t>PROGRAMA III: INVERSIONES</t>
  </si>
  <si>
    <t>Administración General</t>
  </si>
  <si>
    <t>Total general Programa I: Administración General</t>
  </si>
  <si>
    <t xml:space="preserve"> ASEO DE VÍAS Y SITIOS PÚBLICOS</t>
  </si>
  <si>
    <t xml:space="preserve"> RECOLECCIÓN DE BASURA</t>
  </si>
  <si>
    <t xml:space="preserve"> MANTENIMIENTO DE CAMINOS Y CALLES</t>
  </si>
  <si>
    <t xml:space="preserve"> MERCADOS, PLAZAS Y FERIAS</t>
  </si>
  <si>
    <t>Vías de comunicación terrestre</t>
  </si>
  <si>
    <t xml:space="preserve"> Dirección técnica y estudios</t>
  </si>
  <si>
    <t>Otras Construcciones, adiciones y mejoras</t>
  </si>
  <si>
    <t>Otros Fondos e Inversiones (Programa 3)</t>
  </si>
  <si>
    <t>Total General Programa III: Inversiones</t>
  </si>
  <si>
    <t>Total General Programa II: Servicios Comunales</t>
  </si>
  <si>
    <t>PROGRAMA IV: Partidas Específicas</t>
  </si>
  <si>
    <t>1.0.0.0.00.00.0.0.000</t>
  </si>
  <si>
    <t>INGRESOS CORRIENTES</t>
  </si>
  <si>
    <t>1.4.0.0.00.00.0.0.000</t>
  </si>
  <si>
    <t>1.4.1.0.00.00.0.0.000</t>
  </si>
  <si>
    <t>TRANSFERENCIAS CORRIENTES DEL SECTOR PUBLICO</t>
  </si>
  <si>
    <t>1.4.1.2.00.00.0.0.000</t>
  </si>
  <si>
    <t>Transferencias corrientes de Órganos Desconcentrados</t>
  </si>
  <si>
    <t>3.0.0.0.00.00.0.0.000</t>
  </si>
  <si>
    <t>FINANCIAMIENTO</t>
  </si>
  <si>
    <t>3.3.0.0.00.00.0.0.000</t>
  </si>
  <si>
    <t>RECURSOS DE VIGENCIAS ANTERIORES</t>
  </si>
  <si>
    <t>3.3.1.0.00.00.0.0.000</t>
  </si>
  <si>
    <t>SUPERÁVIT LIBRE</t>
  </si>
  <si>
    <t>3.3.2.0.00.00.0.0.000</t>
  </si>
  <si>
    <t>SUPERÁVIT ESPECIFICO</t>
  </si>
  <si>
    <t>INGRESOS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</si>
</sst>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(* #,##0_);_(* \(#,##0\);_(* &quot;-&quot;_);_(@_)"/>
    <numFmt numFmtId="43" formatCode="_(* #,##0.00_);_(* \(#,##0.00\);_(* &quot;-&quot;??_);_(@_)"/>
    <numFmt numFmtId="164" formatCode="&quot;₡&quot;#,##0.00"/>
    <numFmt numFmtId="165" formatCode="&quot;₡&quot;#,##0"/>
    <numFmt numFmtId="166" formatCode="_(* #,##0.00_);_(* \(#,##0.00\);_(* &quot;-&quot;_);_(@_)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404040"/>
      <name val="Segoe UI"/>
      <family val="2"/>
    </font>
    <font>
      <b/>
      <sz val="9"/>
      <color rgb="FF404040"/>
      <name val="&amp;quot"/>
    </font>
    <font>
      <sz val="9"/>
      <color rgb="FF404040"/>
      <name val="&amp;quot"/>
    </font>
    <font>
      <b/>
      <sz val="10"/>
      <color rgb="FF404040"/>
      <name val="&amp;quot"/>
    </font>
    <font>
      <b/>
      <sz val="9"/>
      <color rgb="FF404040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7">
    <border>
      <left/>
      <right/>
      <top/>
      <bottom/>
      <diagonal/>
    </border>
    <border>
      <left style="medium">
        <color rgb="FFF2F2F2"/>
      </left>
      <right/>
      <top style="medium">
        <color rgb="FFF2F2F2"/>
      </top>
      <bottom/>
      <diagonal/>
    </border>
    <border>
      <left style="medium">
        <color rgb="FFF2F2F2"/>
      </left>
      <right/>
      <top style="medium">
        <color rgb="FFE0E0E0"/>
      </top>
      <bottom style="medium">
        <color rgb="FFE0E0E0"/>
      </bottom>
      <diagonal/>
    </border>
    <border>
      <left/>
      <right/>
      <top style="medium">
        <color rgb="FFE0E0E0"/>
      </top>
      <bottom style="medium">
        <color rgb="FFE0E0E0"/>
      </bottom>
      <diagonal/>
    </border>
    <border>
      <left/>
      <right style="medium">
        <color rgb="FFE0E0E0"/>
      </right>
      <top style="medium">
        <color rgb="FFE0E0E0"/>
      </top>
      <bottom style="medium">
        <color rgb="FFE0E0E0"/>
      </bottom>
      <diagonal/>
    </border>
    <border>
      <left/>
      <right style="medium">
        <color rgb="FFE0E0E0"/>
      </right>
      <top style="medium">
        <color rgb="FFF2F2F2"/>
      </top>
      <bottom style="medium">
        <color rgb="FFE0E0E0"/>
      </bottom>
      <diagonal/>
    </border>
    <border>
      <left style="medium">
        <color rgb="FFF2F2F2"/>
      </left>
      <right style="medium">
        <color rgb="FFE0E0E0"/>
      </right>
      <top style="medium">
        <color rgb="FFF2F2F2"/>
      </top>
      <bottom style="medium">
        <color rgb="FFE0E0E0"/>
      </bottom>
      <diagonal/>
    </border>
    <border>
      <left/>
      <right style="medium">
        <color rgb="FFE0E0E0"/>
      </right>
      <top/>
      <bottom style="medium">
        <color rgb="FFE0E0E0"/>
      </bottom>
      <diagonal/>
    </border>
    <border>
      <left/>
      <right/>
      <top style="medium">
        <color rgb="FFF2F2F2"/>
      </top>
      <bottom style="medium">
        <color rgb="FFE0E0E0"/>
      </bottom>
      <diagonal/>
    </border>
    <border>
      <left style="medium">
        <color rgb="FFF2F2F2"/>
      </left>
      <right style="medium">
        <color rgb="FFE0E0E0"/>
      </right>
      <top style="medium">
        <color rgb="FFE0E0E0"/>
      </top>
      <bottom style="medium">
        <color rgb="FFE0E0E0"/>
      </bottom>
      <diagonal/>
    </border>
    <border>
      <left style="medium">
        <color rgb="FFF2F2F2"/>
      </left>
      <right/>
      <top style="medium">
        <color rgb="FFE0E0E0"/>
      </top>
      <bottom style="medium">
        <color rgb="FFF2F2F2"/>
      </bottom>
      <diagonal/>
    </border>
    <border>
      <left/>
      <right/>
      <top style="medium">
        <color rgb="FFE0E0E0"/>
      </top>
      <bottom style="medium">
        <color rgb="FFF2F2F2"/>
      </bottom>
      <diagonal/>
    </border>
    <border>
      <left/>
      <right style="medium">
        <color rgb="FFF2F2F2"/>
      </right>
      <top style="medium">
        <color rgb="FFE0E0E0"/>
      </top>
      <bottom style="medium">
        <color rgb="FFF2F2F2"/>
      </bottom>
      <diagonal/>
    </border>
    <border>
      <left style="medium">
        <color rgb="FFF2F2F2"/>
      </left>
      <right/>
      <top style="medium">
        <color rgb="FFF2F2F2"/>
      </top>
      <bottom style="medium">
        <color rgb="FFF2F2F2"/>
      </bottom>
      <diagonal/>
    </border>
    <border>
      <left/>
      <right/>
      <top style="medium">
        <color rgb="FFF2F2F2"/>
      </top>
      <bottom style="medium">
        <color rgb="FFF2F2F2"/>
      </bottom>
      <diagonal/>
    </border>
    <border>
      <left/>
      <right style="medium">
        <color rgb="FFF2F2F2"/>
      </right>
      <top style="medium">
        <color rgb="FFF2F2F2"/>
      </top>
      <bottom style="medium">
        <color rgb="FFF2F2F2"/>
      </bottom>
      <diagonal/>
    </border>
    <border>
      <left/>
      <right/>
      <top style="medium">
        <color rgb="FFE0E0E0"/>
      </top>
      <bottom/>
      <diagonal/>
    </border>
  </borders>
  <cellStyleXfs count="4">
    <xf numFmtId="0" fontId="0" fillId="0" borderId="0"/>
    <xf numFmtId="41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0" fillId="3" borderId="0" xfId="0" applyFill="1"/>
    <xf numFmtId="164" fontId="2" fillId="3" borderId="0" xfId="2" applyNumberFormat="1" applyFont="1" applyFill="1" applyAlignment="1">
      <alignment horizontal="center" vertical="center"/>
    </xf>
    <xf numFmtId="0" fontId="3" fillId="4" borderId="5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165" fontId="4" fillId="4" borderId="6" xfId="1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 indent="1"/>
    </xf>
    <xf numFmtId="0" fontId="4" fillId="2" borderId="1" xfId="0" applyFont="1" applyFill="1" applyBorder="1" applyAlignment="1">
      <alignment horizontal="center" vertical="center" wrapText="1"/>
    </xf>
    <xf numFmtId="165" fontId="5" fillId="3" borderId="6" xfId="1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 indent="1"/>
    </xf>
    <xf numFmtId="0" fontId="5" fillId="2" borderId="1" xfId="0" applyFont="1" applyFill="1" applyBorder="1" applyAlignment="1">
      <alignment horizontal="center" vertical="center" wrapText="1"/>
    </xf>
    <xf numFmtId="165" fontId="4" fillId="3" borderId="6" xfId="1" applyNumberFormat="1" applyFont="1" applyFill="1" applyBorder="1" applyAlignment="1">
      <alignment horizontal="center" vertical="center" wrapText="1"/>
    </xf>
    <xf numFmtId="165" fontId="5" fillId="3" borderId="6" xfId="1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 indent="1"/>
    </xf>
    <xf numFmtId="165" fontId="6" fillId="4" borderId="7" xfId="1" applyNumberFormat="1" applyFont="1" applyFill="1" applyBorder="1" applyAlignment="1">
      <alignment horizontal="center" vertical="center" wrapText="1"/>
    </xf>
    <xf numFmtId="41" fontId="6" fillId="4" borderId="9" xfId="1" applyFont="1" applyFill="1" applyBorder="1" applyAlignment="1">
      <alignment horizontal="center" vertical="center" wrapText="1"/>
    </xf>
    <xf numFmtId="166" fontId="0" fillId="3" borderId="0" xfId="1" applyNumberFormat="1" applyFont="1" applyFill="1"/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vertical="center" wrapText="1" indent="1"/>
    </xf>
    <xf numFmtId="164" fontId="2" fillId="3" borderId="0" xfId="2" applyNumberFormat="1" applyFont="1" applyFill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165" fontId="0" fillId="3" borderId="0" xfId="0" applyNumberFormat="1" applyFill="1"/>
    <xf numFmtId="43" fontId="0" fillId="3" borderId="0" xfId="3" applyNumberFormat="1" applyFont="1" applyFill="1"/>
    <xf numFmtId="0" fontId="7" fillId="2" borderId="1" xfId="0" applyFont="1" applyFill="1" applyBorder="1" applyAlignment="1">
      <alignment horizontal="left" vertical="center" wrapText="1" indent="1"/>
    </xf>
    <xf numFmtId="0" fontId="0" fillId="3" borderId="0" xfId="0" applyFill="1" applyAlignment="1">
      <alignment horizontal="center"/>
    </xf>
    <xf numFmtId="0" fontId="7" fillId="2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164" fontId="2" fillId="3" borderId="0" xfId="2" applyNumberFormat="1" applyFont="1" applyFill="1" applyAlignment="1">
      <alignment horizontal="center" vertical="center"/>
    </xf>
    <xf numFmtId="165" fontId="5" fillId="3" borderId="10" xfId="1" applyNumberFormat="1" applyFont="1" applyFill="1" applyBorder="1" applyAlignment="1">
      <alignment horizontal="center" vertical="center" wrapText="1"/>
    </xf>
    <xf numFmtId="165" fontId="5" fillId="3" borderId="11" xfId="1" applyNumberFormat="1" applyFont="1" applyFill="1" applyBorder="1" applyAlignment="1">
      <alignment horizontal="center" vertical="center" wrapText="1"/>
    </xf>
    <xf numFmtId="165" fontId="5" fillId="3" borderId="12" xfId="1" applyNumberFormat="1" applyFont="1" applyFill="1" applyBorder="1" applyAlignment="1">
      <alignment horizontal="center" vertical="center" wrapText="1"/>
    </xf>
    <xf numFmtId="41" fontId="6" fillId="4" borderId="2" xfId="1" applyFont="1" applyFill="1" applyBorder="1" applyAlignment="1">
      <alignment horizontal="center" vertical="center" wrapText="1"/>
    </xf>
    <xf numFmtId="41" fontId="6" fillId="4" borderId="3" xfId="1" applyFont="1" applyFill="1" applyBorder="1" applyAlignment="1">
      <alignment horizontal="center" vertical="center" wrapText="1"/>
    </xf>
    <xf numFmtId="41" fontId="6" fillId="4" borderId="4" xfId="1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165" fontId="5" fillId="3" borderId="16" xfId="1" applyNumberFormat="1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</cellXfs>
  <cellStyles count="4">
    <cellStyle name="Millares" xfId="3" builtinId="3"/>
    <cellStyle name="Millares [0]" xfId="1" builtinId="6"/>
    <cellStyle name="Normal" xfId="0" builtinId="0"/>
    <cellStyle name="Normal 7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1104901</xdr:colOff>
      <xdr:row>0</xdr:row>
      <xdr:rowOff>57150</xdr:rowOff>
    </xdr:from>
    <xdr:to>
      <xdr:col>2</xdr:col>
      <xdr:colOff>2457451</xdr:colOff>
      <xdr:row>5</xdr:row>
      <xdr:rowOff>133350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51ECF67-FB71-4CC2-8211-1D0CBB895F18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628901" y="57150"/>
          <a:ext cx="1352550" cy="1057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495300</xdr:colOff>
      <xdr:row>0</xdr:row>
      <xdr:rowOff>9525</xdr:rowOff>
    </xdr:from>
    <xdr:to>
      <xdr:col>1</xdr:col>
      <xdr:colOff>1857375</xdr:colOff>
      <xdr:row>6</xdr:row>
      <xdr:rowOff>66675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1979286-37BC-430C-AE09-23CEAD80AAEA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9525"/>
          <a:ext cx="1362075" cy="1238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1190626</xdr:colOff>
      <xdr:row>1</xdr:row>
      <xdr:rowOff>38100</xdr:rowOff>
    </xdr:from>
    <xdr:to>
      <xdr:col>1</xdr:col>
      <xdr:colOff>2638426</xdr:colOff>
      <xdr:row>7</xdr:row>
      <xdr:rowOff>28575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0BEA42E-1DCD-4267-B3AD-9A805C33F615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52626" y="228600"/>
          <a:ext cx="1447800" cy="1162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2914649</xdr:colOff>
      <xdr:row>0</xdr:row>
      <xdr:rowOff>38101</xdr:rowOff>
    </xdr:from>
    <xdr:to>
      <xdr:col>2</xdr:col>
      <xdr:colOff>819151</xdr:colOff>
      <xdr:row>5</xdr:row>
      <xdr:rowOff>57150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F14A2BA-D00B-4A37-9F85-B0E5DB6DCF47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76649" y="38101"/>
          <a:ext cx="1314452" cy="10001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1476374</xdr:colOff>
      <xdr:row>0</xdr:row>
      <xdr:rowOff>0</xdr:rowOff>
    </xdr:from>
    <xdr:to>
      <xdr:col>2</xdr:col>
      <xdr:colOff>266700</xdr:colOff>
      <xdr:row>5</xdr:row>
      <xdr:rowOff>142874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1835615-55F4-435D-8B7E-46CA3B998086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38374" y="0"/>
          <a:ext cx="1323976" cy="11239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15"/>
  <sheetViews>
    <sheetView workbookViewId="0">
      <selection activeCell="G9" sqref="G9"/>
    </sheetView>
  </sheetViews>
  <sheetFormatPr baseColWidth="10" defaultRowHeight="15"/>
  <cols>
    <col min="1" max="2" width="11.42578125" style="1"/>
    <col min="3" max="3" width="39.42578125" style="1" customWidth="1"/>
    <col min="4" max="4" width="60.42578125" style="24" customWidth="1"/>
    <col min="5" max="5" width="39.42578125" style="22" customWidth="1"/>
    <col min="6" max="16384" width="11.42578125" style="1"/>
  </cols>
  <sheetData>
    <row r="2" spans="2:5">
      <c r="E2" s="16"/>
    </row>
    <row r="3" spans="2:5" ht="15.75">
      <c r="B3" s="28" t="s">
        <v>0</v>
      </c>
      <c r="C3" s="28"/>
      <c r="D3" s="28"/>
      <c r="E3" s="28"/>
    </row>
    <row r="4" spans="2:5" ht="15.75">
      <c r="B4" s="28" t="s">
        <v>188</v>
      </c>
      <c r="C4" s="28"/>
      <c r="D4" s="28"/>
      <c r="E4" s="28"/>
    </row>
    <row r="5" spans="2:5" ht="15.75">
      <c r="B5" s="28" t="s">
        <v>153</v>
      </c>
      <c r="C5" s="28"/>
      <c r="D5" s="28"/>
      <c r="E5" s="28"/>
    </row>
    <row r="6" spans="2:5" ht="16.5" thickBot="1">
      <c r="B6" s="19"/>
      <c r="C6" s="19"/>
      <c r="D6" s="19"/>
      <c r="E6" s="19"/>
    </row>
    <row r="7" spans="2:5" ht="30" customHeight="1" thickBot="1">
      <c r="B7" s="19"/>
      <c r="C7" s="26" t="s">
        <v>151</v>
      </c>
      <c r="D7" s="27"/>
      <c r="E7" s="3" t="s">
        <v>152</v>
      </c>
    </row>
    <row r="8" spans="2:5" ht="38.1" customHeight="1" thickBot="1">
      <c r="C8" s="4" t="s">
        <v>173</v>
      </c>
      <c r="D8" s="4" t="s">
        <v>174</v>
      </c>
      <c r="E8" s="5">
        <v>3661121</v>
      </c>
    </row>
    <row r="9" spans="2:5" ht="38.1" customHeight="1" thickBot="1">
      <c r="C9" s="23" t="s">
        <v>175</v>
      </c>
      <c r="D9" s="25" t="s">
        <v>89</v>
      </c>
      <c r="E9" s="11">
        <v>3661121</v>
      </c>
    </row>
    <row r="10" spans="2:5" ht="38.1" customHeight="1" thickBot="1">
      <c r="C10" s="12" t="s">
        <v>176</v>
      </c>
      <c r="D10" s="8" t="s">
        <v>177</v>
      </c>
      <c r="E10" s="8">
        <v>3661121</v>
      </c>
    </row>
    <row r="11" spans="2:5" ht="38.1" customHeight="1" thickBot="1">
      <c r="C11" s="12" t="s">
        <v>178</v>
      </c>
      <c r="D11" s="8" t="s">
        <v>179</v>
      </c>
      <c r="E11" s="8">
        <v>3661121</v>
      </c>
    </row>
    <row r="12" spans="2:5" ht="38.1" customHeight="1" thickBot="1">
      <c r="C12" s="4" t="s">
        <v>180</v>
      </c>
      <c r="D12" s="4" t="s">
        <v>181</v>
      </c>
      <c r="E12" s="5">
        <v>3284577987</v>
      </c>
    </row>
    <row r="13" spans="2:5" ht="38.1" customHeight="1" thickBot="1">
      <c r="C13" s="23" t="s">
        <v>182</v>
      </c>
      <c r="D13" s="25" t="s">
        <v>183</v>
      </c>
      <c r="E13" s="11">
        <v>3284577987</v>
      </c>
    </row>
    <row r="14" spans="2:5" ht="38.1" customHeight="1" thickBot="1">
      <c r="C14" s="12" t="s">
        <v>184</v>
      </c>
      <c r="D14" s="8" t="s">
        <v>185</v>
      </c>
      <c r="E14" s="8">
        <v>968401789</v>
      </c>
    </row>
    <row r="15" spans="2:5" ht="38.1" customHeight="1" thickBot="1">
      <c r="C15" s="12" t="s">
        <v>186</v>
      </c>
      <c r="D15" s="8" t="s">
        <v>187</v>
      </c>
      <c r="E15" s="8">
        <v>2316176198</v>
      </c>
    </row>
  </sheetData>
  <mergeCells count="4">
    <mergeCell ref="C7:D7"/>
    <mergeCell ref="B3:E3"/>
    <mergeCell ref="B4:E4"/>
    <mergeCell ref="B5:E5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E48"/>
  <sheetViews>
    <sheetView workbookViewId="0">
      <selection activeCell="H39" sqref="H39"/>
    </sheetView>
  </sheetViews>
  <sheetFormatPr baseColWidth="10" defaultRowHeight="15" outlineLevelRow="2"/>
  <cols>
    <col min="1" max="1" width="11.42578125" style="1"/>
    <col min="2" max="2" width="55.140625" style="1" customWidth="1"/>
    <col min="3" max="3" width="11.42578125" style="1"/>
    <col min="4" max="4" width="44.5703125" style="1" customWidth="1"/>
    <col min="5" max="5" width="15.28515625" style="16" customWidth="1"/>
    <col min="6" max="16384" width="11.42578125" style="1"/>
  </cols>
  <sheetData>
    <row r="3" spans="2:5" ht="15.75">
      <c r="B3" s="28" t="s">
        <v>0</v>
      </c>
      <c r="C3" s="28"/>
      <c r="D3" s="28"/>
      <c r="E3" s="28"/>
    </row>
    <row r="4" spans="2:5" ht="15.75">
      <c r="B4" s="28" t="s">
        <v>150</v>
      </c>
      <c r="C4" s="28"/>
      <c r="D4" s="28"/>
      <c r="E4" s="28"/>
    </row>
    <row r="5" spans="2:5" ht="15.75">
      <c r="B5" s="28" t="s">
        <v>153</v>
      </c>
      <c r="C5" s="28"/>
      <c r="D5" s="28"/>
      <c r="E5" s="28"/>
    </row>
    <row r="6" spans="2:5" ht="15.75">
      <c r="B6" s="2"/>
      <c r="C6" s="2"/>
      <c r="D6" s="2"/>
    </row>
    <row r="7" spans="2:5" ht="16.5" thickBot="1">
      <c r="B7" s="2"/>
      <c r="C7" s="2"/>
      <c r="D7" s="2"/>
    </row>
    <row r="8" spans="2:5" ht="29.25" customHeight="1" thickBot="1">
      <c r="B8" s="26" t="s">
        <v>151</v>
      </c>
      <c r="C8" s="27"/>
      <c r="D8" s="35"/>
      <c r="E8" s="3" t="s">
        <v>152</v>
      </c>
    </row>
    <row r="9" spans="2:5" ht="43.5" hidden="1" customHeight="1" outlineLevel="2" thickBot="1">
      <c r="B9" s="4" t="s">
        <v>1</v>
      </c>
      <c r="C9" s="4" t="s">
        <v>2</v>
      </c>
      <c r="D9" s="4" t="s">
        <v>3</v>
      </c>
      <c r="E9" s="5">
        <v>58500000</v>
      </c>
    </row>
    <row r="10" spans="2:5" ht="43.5" hidden="1" customHeight="1" outlineLevel="2" thickBot="1">
      <c r="B10" s="6" t="s">
        <v>1</v>
      </c>
      <c r="C10" s="6" t="s">
        <v>4</v>
      </c>
      <c r="D10" s="7" t="s">
        <v>5</v>
      </c>
      <c r="E10" s="11">
        <v>25000000</v>
      </c>
    </row>
    <row r="11" spans="2:5" ht="43.5" hidden="1" customHeight="1" outlineLevel="2" thickBot="1">
      <c r="B11" s="9" t="s">
        <v>1</v>
      </c>
      <c r="C11" s="9" t="s">
        <v>6</v>
      </c>
      <c r="D11" s="10" t="s">
        <v>7</v>
      </c>
      <c r="E11" s="8">
        <v>12000000</v>
      </c>
    </row>
    <row r="12" spans="2:5" ht="43.5" hidden="1" customHeight="1" outlineLevel="2" thickBot="1">
      <c r="B12" s="9" t="s">
        <v>1</v>
      </c>
      <c r="C12" s="9" t="s">
        <v>8</v>
      </c>
      <c r="D12" s="10" t="s">
        <v>9</v>
      </c>
      <c r="E12" s="8">
        <v>10000000</v>
      </c>
    </row>
    <row r="13" spans="2:5" ht="43.5" hidden="1" customHeight="1" outlineLevel="2" thickBot="1">
      <c r="B13" s="9" t="s">
        <v>1</v>
      </c>
      <c r="C13" s="9" t="s">
        <v>10</v>
      </c>
      <c r="D13" s="10" t="s">
        <v>11</v>
      </c>
      <c r="E13" s="8">
        <v>3000000</v>
      </c>
    </row>
    <row r="14" spans="2:5" ht="43.5" hidden="1" customHeight="1" outlineLevel="2" thickBot="1">
      <c r="B14" s="6" t="s">
        <v>1</v>
      </c>
      <c r="C14" s="6" t="s">
        <v>12</v>
      </c>
      <c r="D14" s="7" t="s">
        <v>13</v>
      </c>
      <c r="E14" s="11">
        <v>17200000</v>
      </c>
    </row>
    <row r="15" spans="2:5" ht="43.5" hidden="1" customHeight="1" outlineLevel="2" thickBot="1">
      <c r="B15" s="9" t="s">
        <v>1</v>
      </c>
      <c r="C15" s="9" t="s">
        <v>14</v>
      </c>
      <c r="D15" s="10" t="s">
        <v>15</v>
      </c>
      <c r="E15" s="8">
        <v>17200000</v>
      </c>
    </row>
    <row r="16" spans="2:5" ht="43.5" hidden="1" customHeight="1" outlineLevel="2" thickBot="1">
      <c r="B16" s="6" t="s">
        <v>1</v>
      </c>
      <c r="C16" s="6" t="s">
        <v>16</v>
      </c>
      <c r="D16" s="7" t="s">
        <v>17</v>
      </c>
      <c r="E16" s="11">
        <v>16000000</v>
      </c>
    </row>
    <row r="17" spans="2:5" ht="43.5" hidden="1" customHeight="1" outlineLevel="2" thickBot="1">
      <c r="B17" s="9" t="s">
        <v>1</v>
      </c>
      <c r="C17" s="9" t="s">
        <v>18</v>
      </c>
      <c r="D17" s="10" t="s">
        <v>19</v>
      </c>
      <c r="E17" s="8">
        <v>16000000</v>
      </c>
    </row>
    <row r="18" spans="2:5" ht="43.5" hidden="1" customHeight="1" outlineLevel="2" thickBot="1">
      <c r="B18" s="6" t="s">
        <v>1</v>
      </c>
      <c r="C18" s="6" t="s">
        <v>20</v>
      </c>
      <c r="D18" s="7" t="s">
        <v>21</v>
      </c>
      <c r="E18" s="11">
        <v>300000</v>
      </c>
    </row>
    <row r="19" spans="2:5" ht="43.5" hidden="1" customHeight="1" outlineLevel="2" thickBot="1">
      <c r="B19" s="9" t="s">
        <v>1</v>
      </c>
      <c r="C19" s="9" t="s">
        <v>22</v>
      </c>
      <c r="D19" s="10" t="s">
        <v>23</v>
      </c>
      <c r="E19" s="8">
        <v>300000</v>
      </c>
    </row>
    <row r="20" spans="2:5" ht="43.5" hidden="1" customHeight="1" outlineLevel="2" thickBot="1">
      <c r="B20" s="4" t="s">
        <v>1</v>
      </c>
      <c r="C20" s="4" t="s">
        <v>24</v>
      </c>
      <c r="D20" s="4" t="s">
        <v>25</v>
      </c>
      <c r="E20" s="5">
        <v>6400000</v>
      </c>
    </row>
    <row r="21" spans="2:5" ht="43.5" hidden="1" customHeight="1" outlineLevel="2" thickBot="1">
      <c r="B21" s="6" t="s">
        <v>1</v>
      </c>
      <c r="C21" s="6" t="s">
        <v>26</v>
      </c>
      <c r="D21" s="7" t="s">
        <v>27</v>
      </c>
      <c r="E21" s="11">
        <v>6400000</v>
      </c>
    </row>
    <row r="22" spans="2:5" ht="43.5" hidden="1" customHeight="1" outlineLevel="2" thickBot="1">
      <c r="B22" s="9" t="s">
        <v>1</v>
      </c>
      <c r="C22" s="9" t="s">
        <v>28</v>
      </c>
      <c r="D22" s="10" t="s">
        <v>29</v>
      </c>
      <c r="E22" s="8">
        <v>6400000</v>
      </c>
    </row>
    <row r="23" spans="2:5" ht="43.5" hidden="1" customHeight="1" outlineLevel="2" thickBot="1">
      <c r="B23" s="4" t="s">
        <v>1</v>
      </c>
      <c r="C23" s="4" t="s">
        <v>30</v>
      </c>
      <c r="D23" s="4" t="s">
        <v>31</v>
      </c>
      <c r="E23" s="5">
        <v>32100000</v>
      </c>
    </row>
    <row r="24" spans="2:5" ht="43.5" hidden="1" customHeight="1" outlineLevel="2" thickBot="1">
      <c r="B24" s="6" t="s">
        <v>1</v>
      </c>
      <c r="C24" s="6" t="s">
        <v>32</v>
      </c>
      <c r="D24" s="7" t="s">
        <v>33</v>
      </c>
      <c r="E24" s="11">
        <v>30600000</v>
      </c>
    </row>
    <row r="25" spans="2:5" ht="43.5" hidden="1" customHeight="1" outlineLevel="2" thickBot="1">
      <c r="B25" s="9" t="s">
        <v>1</v>
      </c>
      <c r="C25" s="9" t="s">
        <v>34</v>
      </c>
      <c r="D25" s="10" t="s">
        <v>35</v>
      </c>
      <c r="E25" s="8">
        <v>5000000</v>
      </c>
    </row>
    <row r="26" spans="2:5" ht="43.5" hidden="1" customHeight="1" outlineLevel="2" thickBot="1">
      <c r="B26" s="9" t="s">
        <v>1</v>
      </c>
      <c r="C26" s="9" t="s">
        <v>36</v>
      </c>
      <c r="D26" s="10" t="s">
        <v>37</v>
      </c>
      <c r="E26" s="8">
        <v>5100000</v>
      </c>
    </row>
    <row r="27" spans="2:5" ht="43.5" hidden="1" customHeight="1" outlineLevel="2" thickBot="1">
      <c r="B27" s="9" t="s">
        <v>1</v>
      </c>
      <c r="C27" s="9" t="s">
        <v>38</v>
      </c>
      <c r="D27" s="10" t="s">
        <v>39</v>
      </c>
      <c r="E27" s="8">
        <v>18000000</v>
      </c>
    </row>
    <row r="28" spans="2:5" ht="43.5" hidden="1" customHeight="1" outlineLevel="2" thickBot="1">
      <c r="B28" s="9" t="s">
        <v>1</v>
      </c>
      <c r="C28" s="9" t="s">
        <v>40</v>
      </c>
      <c r="D28" s="10" t="s">
        <v>41</v>
      </c>
      <c r="E28" s="8">
        <v>2500000</v>
      </c>
    </row>
    <row r="29" spans="2:5" ht="43.5" hidden="1" customHeight="1" outlineLevel="2" thickBot="1">
      <c r="B29" s="6" t="s">
        <v>1</v>
      </c>
      <c r="C29" s="6" t="s">
        <v>42</v>
      </c>
      <c r="D29" s="7" t="s">
        <v>43</v>
      </c>
      <c r="E29" s="11">
        <v>1500000</v>
      </c>
    </row>
    <row r="30" spans="2:5" ht="43.5" hidden="1" customHeight="1" outlineLevel="2" thickBot="1">
      <c r="B30" s="12" t="s">
        <v>1</v>
      </c>
      <c r="C30" s="8" t="s">
        <v>44</v>
      </c>
      <c r="D30" s="8" t="s">
        <v>45</v>
      </c>
      <c r="E30" s="8">
        <v>1500000</v>
      </c>
    </row>
    <row r="31" spans="2:5" ht="43.5" customHeight="1" outlineLevel="1" collapsed="1" thickBot="1">
      <c r="B31" s="29" t="s">
        <v>160</v>
      </c>
      <c r="C31" s="30"/>
      <c r="D31" s="31"/>
      <c r="E31" s="8">
        <f>E23+E20+E9</f>
        <v>97000000</v>
      </c>
    </row>
    <row r="32" spans="2:5" ht="43.5" hidden="1" customHeight="1" outlineLevel="2" thickBot="1">
      <c r="B32" s="17" t="s">
        <v>132</v>
      </c>
      <c r="C32" s="17" t="s">
        <v>88</v>
      </c>
      <c r="D32" s="17" t="s">
        <v>89</v>
      </c>
      <c r="E32" s="5">
        <v>219560834</v>
      </c>
    </row>
    <row r="33" spans="2:5" ht="43.5" hidden="1" customHeight="1" outlineLevel="2" thickBot="1">
      <c r="B33" s="9" t="s">
        <v>132</v>
      </c>
      <c r="C33" s="9" t="s">
        <v>133</v>
      </c>
      <c r="D33" s="10" t="s">
        <v>134</v>
      </c>
      <c r="E33" s="11">
        <v>219560834</v>
      </c>
    </row>
    <row r="34" spans="2:5" ht="43.5" hidden="1" customHeight="1" outlineLevel="2" thickBot="1">
      <c r="B34" s="12" t="s">
        <v>132</v>
      </c>
      <c r="C34" s="8" t="s">
        <v>135</v>
      </c>
      <c r="D34" s="8" t="s">
        <v>136</v>
      </c>
      <c r="E34" s="8">
        <v>9051662</v>
      </c>
    </row>
    <row r="35" spans="2:5" ht="43.5" hidden="1" customHeight="1" outlineLevel="2" thickBot="1">
      <c r="B35" s="12" t="s">
        <v>132</v>
      </c>
      <c r="C35" s="8" t="s">
        <v>137</v>
      </c>
      <c r="D35" s="8" t="s">
        <v>138</v>
      </c>
      <c r="E35" s="8">
        <v>37762011</v>
      </c>
    </row>
    <row r="36" spans="2:5" ht="43.5" hidden="1" customHeight="1" outlineLevel="2" thickBot="1">
      <c r="B36" s="12" t="s">
        <v>132</v>
      </c>
      <c r="C36" s="8" t="s">
        <v>139</v>
      </c>
      <c r="D36" s="8" t="s">
        <v>140</v>
      </c>
      <c r="E36" s="8">
        <v>90518421</v>
      </c>
    </row>
    <row r="37" spans="2:5" ht="43.5" hidden="1" customHeight="1" outlineLevel="2" thickBot="1">
      <c r="B37" s="12" t="s">
        <v>132</v>
      </c>
      <c r="C37" s="8" t="s">
        <v>141</v>
      </c>
      <c r="D37" s="8" t="s">
        <v>142</v>
      </c>
      <c r="E37" s="8">
        <v>82228740</v>
      </c>
    </row>
    <row r="38" spans="2:5" ht="43.5" customHeight="1" outlineLevel="1" collapsed="1" thickBot="1">
      <c r="B38" s="29" t="s">
        <v>132</v>
      </c>
      <c r="C38" s="30"/>
      <c r="D38" s="31"/>
      <c r="E38" s="8">
        <f>E32</f>
        <v>219560834</v>
      </c>
    </row>
    <row r="39" spans="2:5" ht="43.5" customHeight="1" thickBot="1">
      <c r="B39" s="32" t="s">
        <v>161</v>
      </c>
      <c r="C39" s="33"/>
      <c r="D39" s="34"/>
      <c r="E39" s="5">
        <f>E38+E31</f>
        <v>316560834</v>
      </c>
    </row>
    <row r="48" spans="2:5">
      <c r="D48" s="21"/>
    </row>
  </sheetData>
  <mergeCells count="7">
    <mergeCell ref="B38:D38"/>
    <mergeCell ref="B39:D39"/>
    <mergeCell ref="B8:D8"/>
    <mergeCell ref="B31:D31"/>
    <mergeCell ref="B3:E3"/>
    <mergeCell ref="B4:E4"/>
    <mergeCell ref="B5:E5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E83"/>
  <sheetViews>
    <sheetView workbookViewId="0">
      <selection activeCell="G7" sqref="G7"/>
    </sheetView>
  </sheetViews>
  <sheetFormatPr baseColWidth="10" defaultRowHeight="15" outlineLevelRow="2"/>
  <cols>
    <col min="1" max="1" width="11.42578125" style="1"/>
    <col min="2" max="2" width="54.5703125" style="1" customWidth="1"/>
    <col min="3" max="3" width="24.85546875" style="1" customWidth="1"/>
    <col min="4" max="4" width="55.140625" style="1" customWidth="1"/>
    <col min="5" max="5" width="24.85546875" style="16" customWidth="1"/>
    <col min="6" max="16384" width="11.42578125" style="1"/>
  </cols>
  <sheetData>
    <row r="4" spans="2:5" ht="15.75">
      <c r="B4" s="28" t="s">
        <v>0</v>
      </c>
      <c r="C4" s="28"/>
      <c r="D4" s="28"/>
      <c r="E4" s="28"/>
    </row>
    <row r="5" spans="2:5" ht="15.75">
      <c r="B5" s="28" t="s">
        <v>154</v>
      </c>
      <c r="C5" s="28"/>
      <c r="D5" s="28"/>
      <c r="E5" s="28"/>
    </row>
    <row r="6" spans="2:5" ht="15.75">
      <c r="B6" s="28" t="s">
        <v>153</v>
      </c>
      <c r="C6" s="28"/>
      <c r="D6" s="28"/>
      <c r="E6" s="28"/>
    </row>
    <row r="8" spans="2:5" ht="15.75" thickBot="1"/>
    <row r="9" spans="2:5" ht="34.5" customHeight="1" thickBot="1">
      <c r="B9" s="26" t="s">
        <v>151</v>
      </c>
      <c r="C9" s="27"/>
      <c r="D9" s="35"/>
      <c r="E9" s="3" t="s">
        <v>152</v>
      </c>
    </row>
    <row r="10" spans="2:5" ht="36.75" hidden="1" customHeight="1" outlineLevel="2" thickBot="1">
      <c r="B10" s="4" t="s">
        <v>46</v>
      </c>
      <c r="C10" s="4" t="s">
        <v>2</v>
      </c>
      <c r="D10" s="4" t="s">
        <v>3</v>
      </c>
      <c r="E10" s="5">
        <v>45000000</v>
      </c>
    </row>
    <row r="11" spans="2:5" ht="36.75" hidden="1" customHeight="1" outlineLevel="2" thickBot="1">
      <c r="B11" s="7" t="s">
        <v>46</v>
      </c>
      <c r="C11" s="7" t="s">
        <v>12</v>
      </c>
      <c r="D11" s="7" t="s">
        <v>13</v>
      </c>
      <c r="E11" s="11">
        <v>45000000</v>
      </c>
    </row>
    <row r="12" spans="2:5" ht="36.75" hidden="1" customHeight="1" outlineLevel="2" thickBot="1">
      <c r="B12" s="10" t="s">
        <v>46</v>
      </c>
      <c r="C12" s="10" t="s">
        <v>14</v>
      </c>
      <c r="D12" s="10" t="s">
        <v>15</v>
      </c>
      <c r="E12" s="8">
        <v>45000000</v>
      </c>
    </row>
    <row r="13" spans="2:5" ht="36.75" hidden="1" customHeight="1" outlineLevel="2" thickBot="1">
      <c r="B13" s="4" t="s">
        <v>46</v>
      </c>
      <c r="C13" s="4" t="s">
        <v>30</v>
      </c>
      <c r="D13" s="4" t="s">
        <v>31</v>
      </c>
      <c r="E13" s="5">
        <v>5000000</v>
      </c>
    </row>
    <row r="14" spans="2:5" ht="36.75" hidden="1" customHeight="1" outlineLevel="2" thickBot="1">
      <c r="B14" s="7" t="s">
        <v>46</v>
      </c>
      <c r="C14" s="7" t="s">
        <v>32</v>
      </c>
      <c r="D14" s="7" t="s">
        <v>33</v>
      </c>
      <c r="E14" s="11">
        <v>5000000</v>
      </c>
    </row>
    <row r="15" spans="2:5" ht="36.75" hidden="1" customHeight="1" outlineLevel="2" thickBot="1">
      <c r="B15" s="10" t="s">
        <v>46</v>
      </c>
      <c r="C15" s="10" t="s">
        <v>47</v>
      </c>
      <c r="D15" s="10" t="s">
        <v>48</v>
      </c>
      <c r="E15" s="8">
        <v>5000000</v>
      </c>
    </row>
    <row r="16" spans="2:5" ht="36.75" customHeight="1" outlineLevel="1" collapsed="1" thickBot="1">
      <c r="B16" s="36" t="s">
        <v>162</v>
      </c>
      <c r="C16" s="37"/>
      <c r="D16" s="38"/>
      <c r="E16" s="8">
        <f>E13+E10</f>
        <v>50000000</v>
      </c>
    </row>
    <row r="17" spans="2:5" ht="36.75" hidden="1" customHeight="1" outlineLevel="2" thickBot="1">
      <c r="B17" s="4" t="s">
        <v>127</v>
      </c>
      <c r="C17" s="4" t="s">
        <v>2</v>
      </c>
      <c r="D17" s="4" t="s">
        <v>3</v>
      </c>
      <c r="E17" s="5">
        <v>211000000</v>
      </c>
    </row>
    <row r="18" spans="2:5" ht="36.75" hidden="1" customHeight="1" outlineLevel="2" thickBot="1">
      <c r="B18" s="7" t="s">
        <v>127</v>
      </c>
      <c r="C18" s="7" t="s">
        <v>76</v>
      </c>
      <c r="D18" s="7" t="s">
        <v>77</v>
      </c>
      <c r="E18" s="11">
        <v>1050000</v>
      </c>
    </row>
    <row r="19" spans="2:5" ht="36.75" hidden="1" customHeight="1" outlineLevel="2" thickBot="1">
      <c r="B19" s="10" t="s">
        <v>127</v>
      </c>
      <c r="C19" s="10" t="s">
        <v>128</v>
      </c>
      <c r="D19" s="10" t="s">
        <v>129</v>
      </c>
      <c r="E19" s="8">
        <v>1050000</v>
      </c>
    </row>
    <row r="20" spans="2:5" ht="36.75" hidden="1" customHeight="1" outlineLevel="2" thickBot="1">
      <c r="B20" s="7" t="s">
        <v>127</v>
      </c>
      <c r="C20" s="7" t="s">
        <v>12</v>
      </c>
      <c r="D20" s="7" t="s">
        <v>13</v>
      </c>
      <c r="E20" s="11">
        <v>190450000</v>
      </c>
    </row>
    <row r="21" spans="2:5" ht="36.75" hidden="1" customHeight="1" outlineLevel="2" thickBot="1">
      <c r="B21" s="10" t="s">
        <v>127</v>
      </c>
      <c r="C21" s="10" t="s">
        <v>14</v>
      </c>
      <c r="D21" s="10" t="s">
        <v>15</v>
      </c>
      <c r="E21" s="8">
        <v>190450000</v>
      </c>
    </row>
    <row r="22" spans="2:5" ht="36.75" hidden="1" customHeight="1" outlineLevel="2" thickBot="1">
      <c r="B22" s="7" t="s">
        <v>127</v>
      </c>
      <c r="C22" s="7" t="s">
        <v>78</v>
      </c>
      <c r="D22" s="7" t="s">
        <v>79</v>
      </c>
      <c r="E22" s="11">
        <v>19500000</v>
      </c>
    </row>
    <row r="23" spans="2:5" ht="36.75" hidden="1" customHeight="1" outlineLevel="2" thickBot="1">
      <c r="B23" s="10" t="s">
        <v>127</v>
      </c>
      <c r="C23" s="10" t="s">
        <v>130</v>
      </c>
      <c r="D23" s="10" t="s">
        <v>131</v>
      </c>
      <c r="E23" s="8">
        <v>16500000</v>
      </c>
    </row>
    <row r="24" spans="2:5" ht="36.75" hidden="1" customHeight="1" outlineLevel="2" thickBot="1">
      <c r="B24" s="10" t="s">
        <v>127</v>
      </c>
      <c r="C24" s="10" t="s">
        <v>80</v>
      </c>
      <c r="D24" s="10" t="s">
        <v>81</v>
      </c>
      <c r="E24" s="8">
        <v>3000000</v>
      </c>
    </row>
    <row r="25" spans="2:5" ht="36.75" hidden="1" customHeight="1" outlineLevel="2" thickBot="1">
      <c r="B25" s="4" t="s">
        <v>127</v>
      </c>
      <c r="C25" s="4" t="s">
        <v>30</v>
      </c>
      <c r="D25" s="4" t="s">
        <v>31</v>
      </c>
      <c r="E25" s="5">
        <v>4000000</v>
      </c>
    </row>
    <row r="26" spans="2:5" ht="36.75" hidden="1" customHeight="1" outlineLevel="2" thickBot="1">
      <c r="B26" s="7" t="s">
        <v>127</v>
      </c>
      <c r="C26" s="7" t="s">
        <v>32</v>
      </c>
      <c r="D26" s="7" t="s">
        <v>33</v>
      </c>
      <c r="E26" s="11">
        <v>4000000</v>
      </c>
    </row>
    <row r="27" spans="2:5" ht="36.75" hidden="1" customHeight="1" outlineLevel="2" thickBot="1">
      <c r="B27" s="10" t="s">
        <v>127</v>
      </c>
      <c r="C27" s="10" t="s">
        <v>40</v>
      </c>
      <c r="D27" s="10" t="s">
        <v>41</v>
      </c>
      <c r="E27" s="8">
        <v>4000000</v>
      </c>
    </row>
    <row r="28" spans="2:5" ht="36.75" customHeight="1" outlineLevel="1" collapsed="1" thickBot="1">
      <c r="B28" s="36" t="s">
        <v>163</v>
      </c>
      <c r="C28" s="37"/>
      <c r="D28" s="38"/>
      <c r="E28" s="8">
        <f>E25+E17</f>
        <v>215000000</v>
      </c>
    </row>
    <row r="29" spans="2:5" ht="36.75" hidden="1" customHeight="1" outlineLevel="2" thickBot="1">
      <c r="B29" s="4" t="s">
        <v>93</v>
      </c>
      <c r="C29" s="4" t="s">
        <v>2</v>
      </c>
      <c r="D29" s="4" t="s">
        <v>3</v>
      </c>
      <c r="E29" s="5">
        <v>135000</v>
      </c>
    </row>
    <row r="30" spans="2:5" ht="36.75" hidden="1" customHeight="1" outlineLevel="2" thickBot="1">
      <c r="B30" s="7" t="s">
        <v>93</v>
      </c>
      <c r="C30" s="7" t="s">
        <v>12</v>
      </c>
      <c r="D30" s="7" t="s">
        <v>13</v>
      </c>
      <c r="E30" s="11">
        <v>135000</v>
      </c>
    </row>
    <row r="31" spans="2:5" ht="36.75" hidden="1" customHeight="1" outlineLevel="2" thickBot="1">
      <c r="B31" s="10" t="s">
        <v>93</v>
      </c>
      <c r="C31" s="10" t="s">
        <v>14</v>
      </c>
      <c r="D31" s="10" t="s">
        <v>15</v>
      </c>
      <c r="E31" s="8">
        <v>135000</v>
      </c>
    </row>
    <row r="32" spans="2:5" ht="36.75" customHeight="1" outlineLevel="1" collapsed="1" thickBot="1">
      <c r="B32" s="36" t="s">
        <v>164</v>
      </c>
      <c r="C32" s="37"/>
      <c r="D32" s="38"/>
      <c r="E32" s="8">
        <f>E29</f>
        <v>135000</v>
      </c>
    </row>
    <row r="33" spans="2:5" ht="36.75" hidden="1" customHeight="1" outlineLevel="2" thickBot="1">
      <c r="B33" s="4" t="s">
        <v>54</v>
      </c>
      <c r="C33" s="4" t="s">
        <v>30</v>
      </c>
      <c r="D33" s="4" t="s">
        <v>31</v>
      </c>
      <c r="E33" s="5">
        <v>20000000</v>
      </c>
    </row>
    <row r="34" spans="2:5" ht="36.75" hidden="1" customHeight="1" outlineLevel="2" thickBot="1">
      <c r="B34" s="7" t="s">
        <v>54</v>
      </c>
      <c r="C34" s="7" t="s">
        <v>32</v>
      </c>
      <c r="D34" s="7" t="s">
        <v>33</v>
      </c>
      <c r="E34" s="11">
        <v>20000000</v>
      </c>
    </row>
    <row r="35" spans="2:5" ht="36.75" hidden="1" customHeight="1" outlineLevel="2" thickBot="1">
      <c r="B35" s="10" t="s">
        <v>54</v>
      </c>
      <c r="C35" s="10" t="s">
        <v>55</v>
      </c>
      <c r="D35" s="10" t="s">
        <v>56</v>
      </c>
      <c r="E35" s="8">
        <v>20000000</v>
      </c>
    </row>
    <row r="36" spans="2:5" ht="36.75" customHeight="1" outlineLevel="1" collapsed="1" thickBot="1">
      <c r="B36" s="36" t="s">
        <v>54</v>
      </c>
      <c r="C36" s="37"/>
      <c r="D36" s="38"/>
      <c r="E36" s="8">
        <f>E33</f>
        <v>20000000</v>
      </c>
    </row>
    <row r="37" spans="2:5" ht="36.75" hidden="1" customHeight="1" outlineLevel="2" thickBot="1">
      <c r="B37" s="4" t="s">
        <v>102</v>
      </c>
      <c r="C37" s="4" t="s">
        <v>2</v>
      </c>
      <c r="D37" s="4" t="s">
        <v>3</v>
      </c>
      <c r="E37" s="5">
        <v>10800000</v>
      </c>
    </row>
    <row r="38" spans="2:5" ht="36.75" hidden="1" customHeight="1" outlineLevel="2" thickBot="1">
      <c r="B38" s="7" t="s">
        <v>102</v>
      </c>
      <c r="C38" s="7" t="s">
        <v>12</v>
      </c>
      <c r="D38" s="7" t="s">
        <v>13</v>
      </c>
      <c r="E38" s="11">
        <v>5300000</v>
      </c>
    </row>
    <row r="39" spans="2:5" ht="36.75" hidden="1" customHeight="1" outlineLevel="2" thickBot="1">
      <c r="B39" s="10" t="s">
        <v>102</v>
      </c>
      <c r="C39" s="10" t="s">
        <v>14</v>
      </c>
      <c r="D39" s="10" t="s">
        <v>15</v>
      </c>
      <c r="E39" s="8">
        <v>5300000</v>
      </c>
    </row>
    <row r="40" spans="2:5" ht="36.75" hidden="1" customHeight="1" outlineLevel="2" thickBot="1">
      <c r="B40" s="7" t="s">
        <v>102</v>
      </c>
      <c r="C40" s="7" t="s">
        <v>16</v>
      </c>
      <c r="D40" s="7" t="s">
        <v>17</v>
      </c>
      <c r="E40" s="11">
        <v>5000000</v>
      </c>
    </row>
    <row r="41" spans="2:5" ht="36.75" hidden="1" customHeight="1" outlineLevel="2" thickBot="1">
      <c r="B41" s="10" t="s">
        <v>102</v>
      </c>
      <c r="C41" s="10" t="s">
        <v>18</v>
      </c>
      <c r="D41" s="10" t="s">
        <v>19</v>
      </c>
      <c r="E41" s="8">
        <v>5000000</v>
      </c>
    </row>
    <row r="42" spans="2:5" ht="36.75" hidden="1" customHeight="1" outlineLevel="2" thickBot="1">
      <c r="B42" s="7" t="s">
        <v>102</v>
      </c>
      <c r="C42" s="7" t="s">
        <v>20</v>
      </c>
      <c r="D42" s="7" t="s">
        <v>21</v>
      </c>
      <c r="E42" s="11">
        <v>500000</v>
      </c>
    </row>
    <row r="43" spans="2:5" ht="36.75" hidden="1" customHeight="1" outlineLevel="2" thickBot="1">
      <c r="B43" s="10" t="s">
        <v>102</v>
      </c>
      <c r="C43" s="10" t="s">
        <v>95</v>
      </c>
      <c r="D43" s="10" t="s">
        <v>96</v>
      </c>
      <c r="E43" s="8">
        <v>500000</v>
      </c>
    </row>
    <row r="44" spans="2:5" ht="36.75" hidden="1" customHeight="1" outlineLevel="2" thickBot="1">
      <c r="B44" s="4" t="s">
        <v>102</v>
      </c>
      <c r="C44" s="4" t="s">
        <v>24</v>
      </c>
      <c r="D44" s="4" t="s">
        <v>25</v>
      </c>
      <c r="E44" s="5">
        <v>2000000</v>
      </c>
    </row>
    <row r="45" spans="2:5" ht="36.75" hidden="1" customHeight="1" outlineLevel="2" thickBot="1">
      <c r="B45" s="7" t="s">
        <v>102</v>
      </c>
      <c r="C45" s="7" t="s">
        <v>82</v>
      </c>
      <c r="D45" s="7" t="s">
        <v>83</v>
      </c>
      <c r="E45" s="11">
        <v>400000</v>
      </c>
    </row>
    <row r="46" spans="2:5" ht="36.75" hidden="1" customHeight="1" outlineLevel="2" thickBot="1">
      <c r="B46" s="10" t="s">
        <v>102</v>
      </c>
      <c r="C46" s="10" t="s">
        <v>84</v>
      </c>
      <c r="D46" s="10" t="s">
        <v>85</v>
      </c>
      <c r="E46" s="8">
        <v>400000</v>
      </c>
    </row>
    <row r="47" spans="2:5" ht="36.75" hidden="1" customHeight="1" outlineLevel="2" thickBot="1">
      <c r="B47" s="7" t="s">
        <v>102</v>
      </c>
      <c r="C47" s="7" t="s">
        <v>97</v>
      </c>
      <c r="D47" s="7" t="s">
        <v>98</v>
      </c>
      <c r="E47" s="11">
        <v>600000</v>
      </c>
    </row>
    <row r="48" spans="2:5" ht="36.75" hidden="1" customHeight="1" outlineLevel="2" thickBot="1">
      <c r="B48" s="10" t="s">
        <v>102</v>
      </c>
      <c r="C48" s="10" t="s">
        <v>103</v>
      </c>
      <c r="D48" s="10" t="s">
        <v>104</v>
      </c>
      <c r="E48" s="8">
        <v>600000</v>
      </c>
    </row>
    <row r="49" spans="2:5" ht="36.75" hidden="1" customHeight="1" outlineLevel="2" thickBot="1">
      <c r="B49" s="7" t="s">
        <v>102</v>
      </c>
      <c r="C49" s="7" t="s">
        <v>26</v>
      </c>
      <c r="D49" s="7" t="s">
        <v>27</v>
      </c>
      <c r="E49" s="11">
        <v>1000000</v>
      </c>
    </row>
    <row r="50" spans="2:5" ht="36.75" hidden="1" customHeight="1" outlineLevel="2" thickBot="1">
      <c r="B50" s="10" t="s">
        <v>102</v>
      </c>
      <c r="C50" s="10" t="s">
        <v>105</v>
      </c>
      <c r="D50" s="10" t="s">
        <v>106</v>
      </c>
      <c r="E50" s="8">
        <v>900000</v>
      </c>
    </row>
    <row r="51" spans="2:5" ht="36.75" hidden="1" customHeight="1" outlineLevel="2" thickBot="1">
      <c r="B51" s="10" t="s">
        <v>102</v>
      </c>
      <c r="C51" s="10" t="s">
        <v>107</v>
      </c>
      <c r="D51" s="10" t="s">
        <v>108</v>
      </c>
      <c r="E51" s="8">
        <v>100000</v>
      </c>
    </row>
    <row r="52" spans="2:5" ht="36.75" hidden="1" customHeight="1" outlineLevel="2" thickBot="1">
      <c r="B52" s="4" t="s">
        <v>102</v>
      </c>
      <c r="C52" s="4" t="s">
        <v>30</v>
      </c>
      <c r="D52" s="4" t="s">
        <v>31</v>
      </c>
      <c r="E52" s="5">
        <v>15200000</v>
      </c>
    </row>
    <row r="53" spans="2:5" ht="36.75" hidden="1" customHeight="1" outlineLevel="2" thickBot="1">
      <c r="B53" s="7" t="s">
        <v>102</v>
      </c>
      <c r="C53" s="7" t="s">
        <v>32</v>
      </c>
      <c r="D53" s="7" t="s">
        <v>33</v>
      </c>
      <c r="E53" s="11">
        <v>15200000</v>
      </c>
    </row>
    <row r="54" spans="2:5" ht="36.75" hidden="1" customHeight="1" outlineLevel="2" thickBot="1">
      <c r="B54" s="10" t="s">
        <v>102</v>
      </c>
      <c r="C54" s="10" t="s">
        <v>86</v>
      </c>
      <c r="D54" s="10" t="s">
        <v>87</v>
      </c>
      <c r="E54" s="8">
        <v>5000000</v>
      </c>
    </row>
    <row r="55" spans="2:5" ht="36.75" hidden="1" customHeight="1" outlineLevel="2" thickBot="1">
      <c r="B55" s="10" t="s">
        <v>102</v>
      </c>
      <c r="C55" s="10" t="s">
        <v>34</v>
      </c>
      <c r="D55" s="10" t="s">
        <v>35</v>
      </c>
      <c r="E55" s="8">
        <v>4800000</v>
      </c>
    </row>
    <row r="56" spans="2:5" ht="36.75" hidden="1" customHeight="1" outlineLevel="2" thickBot="1">
      <c r="B56" s="10" t="s">
        <v>102</v>
      </c>
      <c r="C56" s="10" t="s">
        <v>40</v>
      </c>
      <c r="D56" s="10" t="s">
        <v>41</v>
      </c>
      <c r="E56" s="8">
        <v>5400000</v>
      </c>
    </row>
    <row r="57" spans="2:5" ht="36.75" customHeight="1" outlineLevel="1" collapsed="1" thickBot="1">
      <c r="B57" s="36" t="s">
        <v>165</v>
      </c>
      <c r="C57" s="37"/>
      <c r="D57" s="38"/>
      <c r="E57" s="8">
        <f>E52+E44+E37</f>
        <v>28000000</v>
      </c>
    </row>
    <row r="58" spans="2:5" ht="36.75" hidden="1" customHeight="1" outlineLevel="2" thickBot="1">
      <c r="B58" s="4" t="s">
        <v>146</v>
      </c>
      <c r="C58" s="4" t="s">
        <v>2</v>
      </c>
      <c r="D58" s="4" t="s">
        <v>3</v>
      </c>
      <c r="E58" s="5">
        <v>8733116</v>
      </c>
    </row>
    <row r="59" spans="2:5" ht="36.75" hidden="1" customHeight="1" outlineLevel="2" thickBot="1">
      <c r="B59" s="7" t="s">
        <v>146</v>
      </c>
      <c r="C59" s="7" t="s">
        <v>78</v>
      </c>
      <c r="D59" s="7" t="s">
        <v>79</v>
      </c>
      <c r="E59" s="11">
        <v>8733116</v>
      </c>
    </row>
    <row r="60" spans="2:5" ht="36.75" hidden="1" customHeight="1" outlineLevel="2" thickBot="1">
      <c r="B60" s="8" t="s">
        <v>146</v>
      </c>
      <c r="C60" s="8" t="s">
        <v>80</v>
      </c>
      <c r="D60" s="8" t="s">
        <v>81</v>
      </c>
      <c r="E60" s="8">
        <v>8733116</v>
      </c>
    </row>
    <row r="61" spans="2:5" ht="36.75" customHeight="1" outlineLevel="1" collapsed="1" thickBot="1">
      <c r="B61" s="29" t="s">
        <v>146</v>
      </c>
      <c r="C61" s="30"/>
      <c r="D61" s="31"/>
      <c r="E61" s="8">
        <f>E58</f>
        <v>8733116</v>
      </c>
    </row>
    <row r="62" spans="2:5" ht="36.75" hidden="1" customHeight="1" outlineLevel="2" thickBot="1">
      <c r="B62" s="4" t="s">
        <v>57</v>
      </c>
      <c r="C62" s="4" t="s">
        <v>30</v>
      </c>
      <c r="D62" s="4" t="s">
        <v>31</v>
      </c>
      <c r="E62" s="5">
        <v>10000000</v>
      </c>
    </row>
    <row r="63" spans="2:5" ht="36.75" hidden="1" customHeight="1" outlineLevel="2" thickBot="1">
      <c r="B63" s="7" t="s">
        <v>57</v>
      </c>
      <c r="C63" s="7" t="s">
        <v>50</v>
      </c>
      <c r="D63" s="7" t="s">
        <v>51</v>
      </c>
      <c r="E63" s="11">
        <v>10000000</v>
      </c>
    </row>
    <row r="64" spans="2:5" ht="36.75" hidden="1" customHeight="1" outlineLevel="2" thickBot="1">
      <c r="B64" s="10" t="s">
        <v>57</v>
      </c>
      <c r="C64" s="10" t="s">
        <v>52</v>
      </c>
      <c r="D64" s="10" t="s">
        <v>53</v>
      </c>
      <c r="E64" s="8">
        <v>10000000</v>
      </c>
    </row>
    <row r="65" spans="2:5" ht="36.75" customHeight="1" outlineLevel="1" collapsed="1" thickBot="1">
      <c r="B65" s="36" t="s">
        <v>57</v>
      </c>
      <c r="C65" s="37"/>
      <c r="D65" s="38"/>
      <c r="E65" s="8">
        <f>E62</f>
        <v>10000000</v>
      </c>
    </row>
    <row r="66" spans="2:5" ht="36.75" hidden="1" customHeight="1" outlineLevel="2" thickBot="1">
      <c r="B66" s="4" t="s">
        <v>94</v>
      </c>
      <c r="C66" s="4" t="s">
        <v>2</v>
      </c>
      <c r="D66" s="4" t="s">
        <v>3</v>
      </c>
      <c r="E66" s="5">
        <v>27500000</v>
      </c>
    </row>
    <row r="67" spans="2:5" ht="36.75" hidden="1" customHeight="1" outlineLevel="2" thickBot="1">
      <c r="B67" s="7" t="s">
        <v>94</v>
      </c>
      <c r="C67" s="7" t="s">
        <v>20</v>
      </c>
      <c r="D67" s="7" t="s">
        <v>21</v>
      </c>
      <c r="E67" s="11">
        <v>27500000</v>
      </c>
    </row>
    <row r="68" spans="2:5" ht="36.75" hidden="1" customHeight="1" outlineLevel="2" thickBot="1">
      <c r="B68" s="10" t="s">
        <v>94</v>
      </c>
      <c r="C68" s="10" t="s">
        <v>95</v>
      </c>
      <c r="D68" s="10" t="s">
        <v>96</v>
      </c>
      <c r="E68" s="8">
        <v>27500000</v>
      </c>
    </row>
    <row r="69" spans="2:5" ht="36.75" hidden="1" customHeight="1" outlineLevel="2" thickBot="1">
      <c r="B69" s="4" t="s">
        <v>94</v>
      </c>
      <c r="C69" s="4" t="s">
        <v>24</v>
      </c>
      <c r="D69" s="4" t="s">
        <v>25</v>
      </c>
      <c r="E69" s="5">
        <v>1000000</v>
      </c>
    </row>
    <row r="70" spans="2:5" ht="36.75" hidden="1" customHeight="1" outlineLevel="2" thickBot="1">
      <c r="B70" s="7" t="s">
        <v>94</v>
      </c>
      <c r="C70" s="7" t="s">
        <v>97</v>
      </c>
      <c r="D70" s="7" t="s">
        <v>98</v>
      </c>
      <c r="E70" s="11">
        <v>1000000</v>
      </c>
    </row>
    <row r="71" spans="2:5" ht="36.75" hidden="1" customHeight="1" outlineLevel="2" thickBot="1">
      <c r="B71" s="10" t="s">
        <v>94</v>
      </c>
      <c r="C71" s="10" t="s">
        <v>99</v>
      </c>
      <c r="D71" s="10" t="s">
        <v>100</v>
      </c>
      <c r="E71" s="8">
        <v>1000000</v>
      </c>
    </row>
    <row r="72" spans="2:5" ht="36.75" hidden="1" customHeight="1" outlineLevel="2" thickBot="1">
      <c r="B72" s="4" t="s">
        <v>94</v>
      </c>
      <c r="C72" s="4" t="s">
        <v>30</v>
      </c>
      <c r="D72" s="4" t="s">
        <v>31</v>
      </c>
      <c r="E72" s="5">
        <v>63600000</v>
      </c>
    </row>
    <row r="73" spans="2:5" ht="36.75" hidden="1" customHeight="1" outlineLevel="2" thickBot="1">
      <c r="B73" s="7" t="s">
        <v>94</v>
      </c>
      <c r="C73" s="7" t="s">
        <v>32</v>
      </c>
      <c r="D73" s="7" t="s">
        <v>33</v>
      </c>
      <c r="E73" s="11">
        <v>48100000</v>
      </c>
    </row>
    <row r="74" spans="2:5" ht="36.75" hidden="1" customHeight="1" outlineLevel="2" thickBot="1">
      <c r="B74" s="10" t="s">
        <v>94</v>
      </c>
      <c r="C74" s="10" t="s">
        <v>86</v>
      </c>
      <c r="D74" s="10" t="s">
        <v>87</v>
      </c>
      <c r="E74" s="8">
        <v>45000000</v>
      </c>
    </row>
    <row r="75" spans="2:5" ht="36.75" hidden="1" customHeight="1" outlineLevel="2" thickBot="1">
      <c r="B75" s="10" t="s">
        <v>94</v>
      </c>
      <c r="C75" s="10" t="s">
        <v>40</v>
      </c>
      <c r="D75" s="10" t="s">
        <v>41</v>
      </c>
      <c r="E75" s="8">
        <v>3100000</v>
      </c>
    </row>
    <row r="76" spans="2:5" ht="36.75" hidden="1" customHeight="1" outlineLevel="2" thickBot="1">
      <c r="B76" s="7" t="s">
        <v>94</v>
      </c>
      <c r="C76" s="7" t="s">
        <v>50</v>
      </c>
      <c r="D76" s="7" t="s">
        <v>51</v>
      </c>
      <c r="E76" s="11">
        <v>15500000</v>
      </c>
    </row>
    <row r="77" spans="2:5" ht="36.75" hidden="1" customHeight="1" outlineLevel="2" thickBot="1">
      <c r="B77" s="10" t="s">
        <v>94</v>
      </c>
      <c r="C77" s="10" t="s">
        <v>52</v>
      </c>
      <c r="D77" s="10" t="s">
        <v>53</v>
      </c>
      <c r="E77" s="8">
        <v>15500000</v>
      </c>
    </row>
    <row r="78" spans="2:5" ht="36.75" customHeight="1" outlineLevel="1" collapsed="1" thickBot="1">
      <c r="B78" s="36" t="s">
        <v>94</v>
      </c>
      <c r="C78" s="37"/>
      <c r="D78" s="38"/>
      <c r="E78" s="8">
        <f>E72+E69+E66</f>
        <v>92100000</v>
      </c>
    </row>
    <row r="79" spans="2:5" ht="36.75" hidden="1" customHeight="1" outlineLevel="2" thickBot="1">
      <c r="B79" s="4" t="s">
        <v>124</v>
      </c>
      <c r="C79" s="4" t="s">
        <v>2</v>
      </c>
      <c r="D79" s="4" t="s">
        <v>3</v>
      </c>
      <c r="E79" s="5">
        <v>20000000</v>
      </c>
    </row>
    <row r="80" spans="2:5" ht="36.75" hidden="1" customHeight="1" outlineLevel="2" thickBot="1">
      <c r="B80" s="7" t="s">
        <v>124</v>
      </c>
      <c r="C80" s="7" t="s">
        <v>12</v>
      </c>
      <c r="D80" s="7" t="s">
        <v>13</v>
      </c>
      <c r="E80" s="11">
        <v>20000000</v>
      </c>
    </row>
    <row r="81" spans="2:5" ht="36.75" hidden="1" customHeight="1" outlineLevel="2" thickBot="1">
      <c r="B81" s="8" t="s">
        <v>124</v>
      </c>
      <c r="C81" s="8" t="s">
        <v>125</v>
      </c>
      <c r="D81" s="8" t="s">
        <v>126</v>
      </c>
      <c r="E81" s="8">
        <v>20000000</v>
      </c>
    </row>
    <row r="82" spans="2:5" ht="36.75" customHeight="1" outlineLevel="1" collapsed="1" thickBot="1">
      <c r="B82" s="36" t="s">
        <v>124</v>
      </c>
      <c r="C82" s="37"/>
      <c r="D82" s="38"/>
      <c r="E82" s="8">
        <f>E79</f>
        <v>20000000</v>
      </c>
    </row>
    <row r="83" spans="2:5" ht="36.75" customHeight="1" thickBot="1">
      <c r="B83" s="32" t="s">
        <v>171</v>
      </c>
      <c r="C83" s="33"/>
      <c r="D83" s="34"/>
      <c r="E83" s="5">
        <f>E82+E78+E65+E61+E57+E36+E32+E28+E16</f>
        <v>443968116</v>
      </c>
    </row>
  </sheetData>
  <mergeCells count="14">
    <mergeCell ref="B9:D9"/>
    <mergeCell ref="B16:D16"/>
    <mergeCell ref="B4:E4"/>
    <mergeCell ref="B5:E5"/>
    <mergeCell ref="B6:E6"/>
    <mergeCell ref="B65:D65"/>
    <mergeCell ref="B78:D78"/>
    <mergeCell ref="B82:D82"/>
    <mergeCell ref="B83:D83"/>
    <mergeCell ref="B28:D28"/>
    <mergeCell ref="B32:D32"/>
    <mergeCell ref="B36:D36"/>
    <mergeCell ref="B57:D57"/>
    <mergeCell ref="B61:D61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89"/>
  <sheetViews>
    <sheetView tabSelected="1" topLeftCell="B1" workbookViewId="0">
      <selection activeCell="E17" sqref="E17"/>
    </sheetView>
  </sheetViews>
  <sheetFormatPr baseColWidth="10" defaultRowHeight="15" outlineLevelRow="2"/>
  <cols>
    <col min="1" max="1" width="11.42578125" style="1"/>
    <col min="2" max="2" width="51.140625" style="1" customWidth="1"/>
    <col min="3" max="3" width="26.42578125" style="1" customWidth="1"/>
    <col min="4" max="4" width="72" style="1" customWidth="1"/>
    <col min="5" max="5" width="28.42578125" style="16" customWidth="1"/>
    <col min="6" max="16384" width="11.42578125" style="1"/>
  </cols>
  <sheetData>
    <row r="2" spans="2:5" ht="15.75">
      <c r="B2" s="28" t="s">
        <v>0</v>
      </c>
      <c r="C2" s="28"/>
      <c r="D2" s="28"/>
      <c r="E2" s="28"/>
    </row>
    <row r="3" spans="2:5" ht="15.75">
      <c r="B3" s="28" t="s">
        <v>159</v>
      </c>
      <c r="C3" s="28"/>
      <c r="D3" s="28"/>
      <c r="E3" s="28"/>
    </row>
    <row r="4" spans="2:5" ht="15.75">
      <c r="B4" s="28" t="s">
        <v>153</v>
      </c>
      <c r="C4" s="28"/>
      <c r="D4" s="28"/>
      <c r="E4" s="28"/>
    </row>
    <row r="6" spans="2:5" ht="15.75" thickBot="1"/>
    <row r="7" spans="2:5" ht="40.5" customHeight="1" thickBot="1">
      <c r="B7" s="40" t="s">
        <v>151</v>
      </c>
      <c r="C7" s="40"/>
      <c r="D7" s="41"/>
      <c r="E7" s="15" t="s">
        <v>156</v>
      </c>
    </row>
    <row r="8" spans="2:5" ht="40.5" hidden="1" customHeight="1" outlineLevel="2" thickBot="1">
      <c r="B8" s="4" t="s">
        <v>155</v>
      </c>
      <c r="C8" s="13" t="s">
        <v>30</v>
      </c>
      <c r="D8" s="4" t="s">
        <v>31</v>
      </c>
      <c r="E8" s="14">
        <v>7000000</v>
      </c>
    </row>
    <row r="9" spans="2:5" ht="40.5" hidden="1" customHeight="1" outlineLevel="2" thickBot="1">
      <c r="B9" s="7" t="s">
        <v>155</v>
      </c>
      <c r="C9" s="6" t="s">
        <v>50</v>
      </c>
      <c r="D9" s="7" t="s">
        <v>51</v>
      </c>
      <c r="E9" s="11">
        <v>7000000</v>
      </c>
    </row>
    <row r="10" spans="2:5" ht="40.5" hidden="1" customHeight="1" outlineLevel="2" thickBot="1">
      <c r="B10" s="10" t="s">
        <v>155</v>
      </c>
      <c r="C10" s="9" t="s">
        <v>52</v>
      </c>
      <c r="D10" s="10" t="s">
        <v>49</v>
      </c>
      <c r="E10" s="8">
        <v>7000000</v>
      </c>
    </row>
    <row r="11" spans="2:5" ht="40.5" hidden="1" customHeight="1" outlineLevel="2" thickBot="1">
      <c r="B11" s="4" t="s">
        <v>155</v>
      </c>
      <c r="C11" s="13" t="s">
        <v>30</v>
      </c>
      <c r="D11" s="4" t="s">
        <v>31</v>
      </c>
      <c r="E11" s="14">
        <v>35000000</v>
      </c>
    </row>
    <row r="12" spans="2:5" ht="40.5" hidden="1" customHeight="1" outlineLevel="2" thickBot="1">
      <c r="B12" s="7" t="s">
        <v>155</v>
      </c>
      <c r="C12" s="6" t="s">
        <v>50</v>
      </c>
      <c r="D12" s="7" t="s">
        <v>51</v>
      </c>
      <c r="E12" s="11">
        <v>35000000</v>
      </c>
    </row>
    <row r="13" spans="2:5" ht="40.5" hidden="1" customHeight="1" outlineLevel="2" thickBot="1">
      <c r="B13" s="10" t="s">
        <v>155</v>
      </c>
      <c r="C13" s="9" t="s">
        <v>52</v>
      </c>
      <c r="D13" s="10" t="s">
        <v>64</v>
      </c>
      <c r="E13" s="8">
        <v>35000000</v>
      </c>
    </row>
    <row r="14" spans="2:5" ht="40.5" hidden="1" customHeight="1" outlineLevel="2" thickBot="1">
      <c r="B14" s="4" t="s">
        <v>155</v>
      </c>
      <c r="C14" s="13" t="s">
        <v>30</v>
      </c>
      <c r="D14" s="4" t="s">
        <v>31</v>
      </c>
      <c r="E14" s="14">
        <v>12000000</v>
      </c>
    </row>
    <row r="15" spans="2:5" ht="40.5" hidden="1" customHeight="1" outlineLevel="2" thickBot="1">
      <c r="B15" s="7" t="s">
        <v>155</v>
      </c>
      <c r="C15" s="6" t="s">
        <v>50</v>
      </c>
      <c r="D15" s="7" t="s">
        <v>51</v>
      </c>
      <c r="E15" s="11">
        <v>12000000</v>
      </c>
    </row>
    <row r="16" spans="2:5" ht="40.5" hidden="1" customHeight="1" outlineLevel="2" thickBot="1">
      <c r="B16" s="10" t="s">
        <v>155</v>
      </c>
      <c r="C16" s="9" t="s">
        <v>52</v>
      </c>
      <c r="D16" s="10" t="s">
        <v>144</v>
      </c>
      <c r="E16" s="8">
        <v>12000000</v>
      </c>
    </row>
    <row r="17" spans="2:5" ht="40.5" customHeight="1" outlineLevel="1" collapsed="1" thickBot="1">
      <c r="B17" s="36" t="s">
        <v>53</v>
      </c>
      <c r="C17" s="37"/>
      <c r="D17" s="37"/>
      <c r="E17" s="8">
        <f>E14+E11+E8</f>
        <v>54000000</v>
      </c>
    </row>
    <row r="18" spans="2:5" ht="40.5" hidden="1" customHeight="1" outlineLevel="2" thickBot="1">
      <c r="B18" s="4" t="s">
        <v>157</v>
      </c>
      <c r="C18" s="13" t="s">
        <v>30</v>
      </c>
      <c r="D18" s="4" t="s">
        <v>31</v>
      </c>
      <c r="E18" s="5">
        <v>200000000</v>
      </c>
    </row>
    <row r="19" spans="2:5" ht="40.5" hidden="1" customHeight="1" outlineLevel="2" thickBot="1">
      <c r="B19" s="7" t="s">
        <v>157</v>
      </c>
      <c r="C19" s="6" t="s">
        <v>50</v>
      </c>
      <c r="D19" s="7" t="s">
        <v>51</v>
      </c>
      <c r="E19" s="11">
        <v>200000000</v>
      </c>
    </row>
    <row r="20" spans="2:5" ht="40.5" hidden="1" customHeight="1" outlineLevel="2" thickBot="1">
      <c r="B20" s="10" t="s">
        <v>157</v>
      </c>
      <c r="C20" s="9" t="s">
        <v>61</v>
      </c>
      <c r="D20" s="10" t="s">
        <v>60</v>
      </c>
      <c r="E20" s="8">
        <v>200000000</v>
      </c>
    </row>
    <row r="21" spans="2:5" ht="40.5" hidden="1" customHeight="1" outlineLevel="2" thickBot="1">
      <c r="B21" s="4" t="s">
        <v>157</v>
      </c>
      <c r="C21" s="13" t="s">
        <v>30</v>
      </c>
      <c r="D21" s="4" t="s">
        <v>31</v>
      </c>
      <c r="E21" s="5">
        <v>200000000</v>
      </c>
    </row>
    <row r="22" spans="2:5" ht="40.5" hidden="1" customHeight="1" outlineLevel="2" thickBot="1">
      <c r="B22" s="7" t="s">
        <v>157</v>
      </c>
      <c r="C22" s="6" t="s">
        <v>50</v>
      </c>
      <c r="D22" s="7" t="s">
        <v>51</v>
      </c>
      <c r="E22" s="11">
        <v>200000000</v>
      </c>
    </row>
    <row r="23" spans="2:5" ht="40.5" hidden="1" customHeight="1" outlineLevel="2" thickBot="1">
      <c r="B23" s="10" t="s">
        <v>157</v>
      </c>
      <c r="C23" s="9" t="s">
        <v>61</v>
      </c>
      <c r="D23" s="10" t="s">
        <v>62</v>
      </c>
      <c r="E23" s="8">
        <v>200000000</v>
      </c>
    </row>
    <row r="24" spans="2:5" ht="40.5" hidden="1" customHeight="1" outlineLevel="2" thickBot="1">
      <c r="B24" s="4" t="s">
        <v>157</v>
      </c>
      <c r="C24" s="13" t="s">
        <v>30</v>
      </c>
      <c r="D24" s="4" t="s">
        <v>31</v>
      </c>
      <c r="E24" s="5">
        <v>100000000</v>
      </c>
    </row>
    <row r="25" spans="2:5" ht="40.5" hidden="1" customHeight="1" outlineLevel="2" thickBot="1">
      <c r="B25" s="7" t="s">
        <v>157</v>
      </c>
      <c r="C25" s="6" t="s">
        <v>50</v>
      </c>
      <c r="D25" s="7" t="s">
        <v>51</v>
      </c>
      <c r="E25" s="11">
        <v>100000000</v>
      </c>
    </row>
    <row r="26" spans="2:5" ht="40.5" hidden="1" customHeight="1" outlineLevel="2" thickBot="1">
      <c r="B26" s="10" t="s">
        <v>157</v>
      </c>
      <c r="C26" s="9" t="s">
        <v>61</v>
      </c>
      <c r="D26" s="10" t="s">
        <v>63</v>
      </c>
      <c r="E26" s="8">
        <v>100000000</v>
      </c>
    </row>
    <row r="27" spans="2:5" ht="40.5" hidden="1" customHeight="1" outlineLevel="2" thickBot="1">
      <c r="B27" s="17" t="s">
        <v>157</v>
      </c>
      <c r="C27" s="18" t="s">
        <v>30</v>
      </c>
      <c r="D27" s="17" t="s">
        <v>31</v>
      </c>
      <c r="E27" s="5">
        <v>390000000</v>
      </c>
    </row>
    <row r="28" spans="2:5" ht="40.5" hidden="1" customHeight="1" outlineLevel="2" thickBot="1">
      <c r="B28" s="7" t="s">
        <v>157</v>
      </c>
      <c r="C28" s="6" t="s">
        <v>50</v>
      </c>
      <c r="D28" s="7" t="s">
        <v>51</v>
      </c>
      <c r="E28" s="11">
        <v>390000000</v>
      </c>
    </row>
    <row r="29" spans="2:5" ht="40.5" hidden="1" customHeight="1" outlineLevel="2" thickBot="1">
      <c r="B29" s="10" t="s">
        <v>157</v>
      </c>
      <c r="C29" s="9" t="s">
        <v>61</v>
      </c>
      <c r="D29" s="10" t="s">
        <v>70</v>
      </c>
      <c r="E29" s="8">
        <v>390000000</v>
      </c>
    </row>
    <row r="30" spans="2:5" ht="40.5" hidden="1" customHeight="1" outlineLevel="2" thickBot="1">
      <c r="B30" s="4" t="s">
        <v>157</v>
      </c>
      <c r="C30" s="13" t="s">
        <v>30</v>
      </c>
      <c r="D30" s="4" t="s">
        <v>31</v>
      </c>
      <c r="E30" s="5">
        <v>36000000</v>
      </c>
    </row>
    <row r="31" spans="2:5" ht="40.5" hidden="1" customHeight="1" outlineLevel="2" thickBot="1">
      <c r="B31" s="7" t="s">
        <v>157</v>
      </c>
      <c r="C31" s="6" t="s">
        <v>50</v>
      </c>
      <c r="D31" s="7" t="s">
        <v>51</v>
      </c>
      <c r="E31" s="11">
        <v>36000000</v>
      </c>
    </row>
    <row r="32" spans="2:5" ht="40.5" hidden="1" customHeight="1" outlineLevel="2" thickBot="1">
      <c r="B32" s="10" t="s">
        <v>157</v>
      </c>
      <c r="C32" s="9" t="s">
        <v>61</v>
      </c>
      <c r="D32" s="10" t="s">
        <v>66</v>
      </c>
      <c r="E32" s="8">
        <v>36000000</v>
      </c>
    </row>
    <row r="33" spans="2:5" ht="40.5" hidden="1" customHeight="1" outlineLevel="2" thickBot="1">
      <c r="B33" s="4" t="s">
        <v>157</v>
      </c>
      <c r="C33" s="13" t="s">
        <v>30</v>
      </c>
      <c r="D33" s="4" t="s">
        <v>31</v>
      </c>
      <c r="E33" s="5">
        <v>230000000</v>
      </c>
    </row>
    <row r="34" spans="2:5" ht="40.5" hidden="1" customHeight="1" outlineLevel="2" thickBot="1">
      <c r="B34" s="7" t="s">
        <v>157</v>
      </c>
      <c r="C34" s="6" t="s">
        <v>50</v>
      </c>
      <c r="D34" s="7" t="s">
        <v>51</v>
      </c>
      <c r="E34" s="11">
        <v>230000000</v>
      </c>
    </row>
    <row r="35" spans="2:5" ht="40.5" hidden="1" customHeight="1" outlineLevel="2" thickBot="1">
      <c r="B35" s="10" t="s">
        <v>157</v>
      </c>
      <c r="C35" s="9" t="s">
        <v>61</v>
      </c>
      <c r="D35" s="10" t="s">
        <v>90</v>
      </c>
      <c r="E35" s="8">
        <v>230000000</v>
      </c>
    </row>
    <row r="36" spans="2:5" ht="40.5" hidden="1" customHeight="1" outlineLevel="2" thickBot="1">
      <c r="B36" s="4" t="s">
        <v>157</v>
      </c>
      <c r="C36" s="13" t="s">
        <v>30</v>
      </c>
      <c r="D36" s="4" t="s">
        <v>31</v>
      </c>
      <c r="E36" s="5">
        <v>91100000.099999994</v>
      </c>
    </row>
    <row r="37" spans="2:5" ht="40.5" hidden="1" customHeight="1" outlineLevel="2" thickBot="1">
      <c r="B37" s="7" t="s">
        <v>157</v>
      </c>
      <c r="C37" s="6" t="s">
        <v>50</v>
      </c>
      <c r="D37" s="7" t="s">
        <v>51</v>
      </c>
      <c r="E37" s="11">
        <v>91100000.099999994</v>
      </c>
    </row>
    <row r="38" spans="2:5" ht="40.5" hidden="1" customHeight="1" outlineLevel="2" thickBot="1">
      <c r="B38" s="10" t="s">
        <v>157</v>
      </c>
      <c r="C38" s="9" t="s">
        <v>61</v>
      </c>
      <c r="D38" s="10" t="s">
        <v>147</v>
      </c>
      <c r="E38" s="8">
        <v>91100000.099999994</v>
      </c>
    </row>
    <row r="39" spans="2:5" ht="40.5" customHeight="1" outlineLevel="1" collapsed="1" thickBot="1">
      <c r="B39" s="36" t="s">
        <v>166</v>
      </c>
      <c r="C39" s="37"/>
      <c r="D39" s="37"/>
      <c r="E39" s="8">
        <f>E36+E33+E30+E27+E24+E21+E18</f>
        <v>1247100000.0999999</v>
      </c>
    </row>
    <row r="40" spans="2:5" ht="40.5" hidden="1" customHeight="1" outlineLevel="2" thickBot="1">
      <c r="B40" s="4" t="s">
        <v>71</v>
      </c>
      <c r="C40" s="13" t="s">
        <v>2</v>
      </c>
      <c r="D40" s="4" t="s">
        <v>3</v>
      </c>
      <c r="E40" s="5">
        <v>146100000.09999999</v>
      </c>
    </row>
    <row r="41" spans="2:5" ht="40.5" hidden="1" customHeight="1" outlineLevel="2" thickBot="1">
      <c r="B41" s="7" t="s">
        <v>71</v>
      </c>
      <c r="C41" s="6" t="s">
        <v>12</v>
      </c>
      <c r="D41" s="7" t="s">
        <v>13</v>
      </c>
      <c r="E41" s="11">
        <v>102500000.5</v>
      </c>
    </row>
    <row r="42" spans="2:5" ht="40.5" hidden="1" customHeight="1" outlineLevel="2" thickBot="1">
      <c r="B42" s="10" t="s">
        <v>71</v>
      </c>
      <c r="C42" s="9" t="s">
        <v>72</v>
      </c>
      <c r="D42" s="10" t="s">
        <v>73</v>
      </c>
      <c r="E42" s="8">
        <v>102500000.5</v>
      </c>
    </row>
    <row r="43" spans="2:5" ht="40.5" hidden="1" customHeight="1" outlineLevel="2" thickBot="1">
      <c r="B43" s="7" t="s">
        <v>71</v>
      </c>
      <c r="C43" s="6" t="s">
        <v>20</v>
      </c>
      <c r="D43" s="7" t="s">
        <v>21</v>
      </c>
      <c r="E43" s="11">
        <v>43600000.600000001</v>
      </c>
    </row>
    <row r="44" spans="2:5" ht="40.5" hidden="1" customHeight="1" outlineLevel="2" thickBot="1">
      <c r="B44" s="10" t="s">
        <v>71</v>
      </c>
      <c r="C44" s="9" t="s">
        <v>74</v>
      </c>
      <c r="D44" s="10" t="s">
        <v>75</v>
      </c>
      <c r="E44" s="11">
        <v>43600000.600000001</v>
      </c>
    </row>
    <row r="45" spans="2:5" ht="40.5" customHeight="1" outlineLevel="1" collapsed="1" thickBot="1">
      <c r="B45" s="36" t="s">
        <v>167</v>
      </c>
      <c r="C45" s="37"/>
      <c r="D45" s="37"/>
      <c r="E45" s="8">
        <f>E40</f>
        <v>146100000.09999999</v>
      </c>
    </row>
    <row r="46" spans="2:5" ht="40.5" hidden="1" customHeight="1" outlineLevel="2" thickBot="1">
      <c r="B46" s="4" t="s">
        <v>158</v>
      </c>
      <c r="C46" s="13" t="s">
        <v>30</v>
      </c>
      <c r="D46" s="4" t="s">
        <v>31</v>
      </c>
      <c r="E46" s="5">
        <v>93000000</v>
      </c>
    </row>
    <row r="47" spans="2:5" ht="40.5" hidden="1" customHeight="1" outlineLevel="2" thickBot="1">
      <c r="B47" s="7" t="s">
        <v>158</v>
      </c>
      <c r="C47" s="6" t="s">
        <v>50</v>
      </c>
      <c r="D47" s="7" t="s">
        <v>51</v>
      </c>
      <c r="E47" s="11">
        <v>93000000</v>
      </c>
    </row>
    <row r="48" spans="2:5" ht="40.5" hidden="1" customHeight="1" outlineLevel="2" thickBot="1">
      <c r="B48" s="10" t="s">
        <v>158</v>
      </c>
      <c r="C48" s="9" t="s">
        <v>59</v>
      </c>
      <c r="D48" s="10" t="s">
        <v>67</v>
      </c>
      <c r="E48" s="8">
        <v>93000000</v>
      </c>
    </row>
    <row r="49" spans="2:5" ht="40.5" hidden="1" customHeight="1" outlineLevel="2" thickBot="1">
      <c r="B49" s="4" t="s">
        <v>158</v>
      </c>
      <c r="C49" s="13" t="s">
        <v>30</v>
      </c>
      <c r="D49" s="4" t="s">
        <v>31</v>
      </c>
      <c r="E49" s="5">
        <v>120000000</v>
      </c>
    </row>
    <row r="50" spans="2:5" ht="40.5" hidden="1" customHeight="1" outlineLevel="2" thickBot="1">
      <c r="B50" s="7" t="s">
        <v>158</v>
      </c>
      <c r="C50" s="6" t="s">
        <v>50</v>
      </c>
      <c r="D50" s="7" t="s">
        <v>51</v>
      </c>
      <c r="E50" s="11">
        <v>120000000</v>
      </c>
    </row>
    <row r="51" spans="2:5" ht="40.5" hidden="1" customHeight="1" outlineLevel="2" thickBot="1">
      <c r="B51" s="10" t="s">
        <v>158</v>
      </c>
      <c r="C51" s="9" t="s">
        <v>59</v>
      </c>
      <c r="D51" s="10" t="s">
        <v>68</v>
      </c>
      <c r="E51" s="8">
        <v>120000000</v>
      </c>
    </row>
    <row r="52" spans="2:5" ht="40.5" hidden="1" customHeight="1" outlineLevel="2" thickBot="1">
      <c r="B52" s="4" t="s">
        <v>158</v>
      </c>
      <c r="C52" s="13" t="s">
        <v>30</v>
      </c>
      <c r="D52" s="4" t="s">
        <v>31</v>
      </c>
      <c r="E52" s="5">
        <v>7500000.5</v>
      </c>
    </row>
    <row r="53" spans="2:5" ht="40.5" hidden="1" customHeight="1" outlineLevel="2" thickBot="1">
      <c r="B53" s="7" t="s">
        <v>158</v>
      </c>
      <c r="C53" s="6" t="s">
        <v>50</v>
      </c>
      <c r="D53" s="7" t="s">
        <v>51</v>
      </c>
      <c r="E53" s="11">
        <v>7500000.5</v>
      </c>
    </row>
    <row r="54" spans="2:5" ht="40.5" hidden="1" customHeight="1" outlineLevel="2" thickBot="1">
      <c r="B54" s="10" t="s">
        <v>158</v>
      </c>
      <c r="C54" s="9" t="s">
        <v>59</v>
      </c>
      <c r="D54" s="10" t="s">
        <v>69</v>
      </c>
      <c r="E54" s="8">
        <v>7500000.5</v>
      </c>
    </row>
    <row r="55" spans="2:5" ht="40.5" hidden="1" customHeight="1" outlineLevel="2" thickBot="1">
      <c r="B55" s="4" t="s">
        <v>158</v>
      </c>
      <c r="C55" s="13" t="s">
        <v>30</v>
      </c>
      <c r="D55" s="4" t="s">
        <v>31</v>
      </c>
      <c r="E55" s="5">
        <v>10050000.050000001</v>
      </c>
    </row>
    <row r="56" spans="2:5" ht="40.5" hidden="1" customHeight="1" outlineLevel="2" thickBot="1">
      <c r="B56" s="7" t="s">
        <v>158</v>
      </c>
      <c r="C56" s="6" t="s">
        <v>50</v>
      </c>
      <c r="D56" s="7" t="s">
        <v>51</v>
      </c>
      <c r="E56" s="11">
        <v>10050000.050000001</v>
      </c>
    </row>
    <row r="57" spans="2:5" ht="40.5" hidden="1" customHeight="1" outlineLevel="2" thickBot="1">
      <c r="B57" s="10" t="s">
        <v>158</v>
      </c>
      <c r="C57" s="9" t="s">
        <v>59</v>
      </c>
      <c r="D57" s="10" t="s">
        <v>91</v>
      </c>
      <c r="E57" s="8">
        <v>10050000.050000001</v>
      </c>
    </row>
    <row r="58" spans="2:5" ht="40.5" hidden="1" customHeight="1" outlineLevel="2" thickBot="1">
      <c r="B58" s="4" t="s">
        <v>158</v>
      </c>
      <c r="C58" s="13" t="s">
        <v>30</v>
      </c>
      <c r="D58" s="4" t="s">
        <v>31</v>
      </c>
      <c r="E58" s="5">
        <v>337266321.25999999</v>
      </c>
    </row>
    <row r="59" spans="2:5" ht="40.5" hidden="1" customHeight="1" outlineLevel="2" thickBot="1">
      <c r="B59" s="7" t="s">
        <v>158</v>
      </c>
      <c r="C59" s="6" t="s">
        <v>50</v>
      </c>
      <c r="D59" s="7" t="s">
        <v>51</v>
      </c>
      <c r="E59" s="11">
        <v>337266321.25999999</v>
      </c>
    </row>
    <row r="60" spans="2:5" ht="40.5" hidden="1" customHeight="1" outlineLevel="2" thickBot="1">
      <c r="B60" s="10" t="s">
        <v>158</v>
      </c>
      <c r="C60" s="9" t="s">
        <v>59</v>
      </c>
      <c r="D60" s="10" t="s">
        <v>92</v>
      </c>
      <c r="E60" s="8">
        <v>337266321.25999999</v>
      </c>
    </row>
    <row r="61" spans="2:5" ht="40.5" hidden="1" customHeight="1" outlineLevel="2" thickBot="1">
      <c r="B61" s="4" t="s">
        <v>158</v>
      </c>
      <c r="C61" s="13" t="s">
        <v>30</v>
      </c>
      <c r="D61" s="4" t="s">
        <v>31</v>
      </c>
      <c r="E61" s="5">
        <v>15000000</v>
      </c>
    </row>
    <row r="62" spans="2:5" ht="40.5" hidden="1" customHeight="1" outlineLevel="2" thickBot="1">
      <c r="B62" s="7" t="s">
        <v>158</v>
      </c>
      <c r="C62" s="6" t="s">
        <v>50</v>
      </c>
      <c r="D62" s="7" t="s">
        <v>51</v>
      </c>
      <c r="E62" s="11">
        <v>15000000</v>
      </c>
    </row>
    <row r="63" spans="2:5" ht="40.5" hidden="1" customHeight="1" outlineLevel="2" thickBot="1">
      <c r="B63" s="10" t="s">
        <v>158</v>
      </c>
      <c r="C63" s="9" t="s">
        <v>59</v>
      </c>
      <c r="D63" s="10" t="s">
        <v>101</v>
      </c>
      <c r="E63" s="8">
        <v>15000000</v>
      </c>
    </row>
    <row r="64" spans="2:5" ht="40.5" hidden="1" customHeight="1" outlineLevel="2" thickBot="1">
      <c r="B64" s="4" t="s">
        <v>158</v>
      </c>
      <c r="C64" s="13" t="s">
        <v>30</v>
      </c>
      <c r="D64" s="4" t="s">
        <v>31</v>
      </c>
      <c r="E64" s="5">
        <v>5000000</v>
      </c>
    </row>
    <row r="65" spans="2:5" ht="40.5" hidden="1" customHeight="1" outlineLevel="2" thickBot="1">
      <c r="B65" s="7" t="s">
        <v>158</v>
      </c>
      <c r="C65" s="6" t="s">
        <v>50</v>
      </c>
      <c r="D65" s="7" t="s">
        <v>51</v>
      </c>
      <c r="E65" s="11">
        <v>5000000</v>
      </c>
    </row>
    <row r="66" spans="2:5" ht="40.5" hidden="1" customHeight="1" outlineLevel="2" thickBot="1">
      <c r="B66" s="10" t="s">
        <v>158</v>
      </c>
      <c r="C66" s="9" t="s">
        <v>59</v>
      </c>
      <c r="D66" s="10" t="s">
        <v>143</v>
      </c>
      <c r="E66" s="8">
        <v>5000000</v>
      </c>
    </row>
    <row r="67" spans="2:5" ht="40.5" hidden="1" customHeight="1" outlineLevel="2" thickBot="1">
      <c r="B67" s="4" t="s">
        <v>158</v>
      </c>
      <c r="C67" s="13" t="s">
        <v>30</v>
      </c>
      <c r="D67" s="4" t="s">
        <v>31</v>
      </c>
      <c r="E67" s="5">
        <v>5000000</v>
      </c>
    </row>
    <row r="68" spans="2:5" ht="40.5" hidden="1" customHeight="1" outlineLevel="2" thickBot="1">
      <c r="B68" s="7" t="s">
        <v>158</v>
      </c>
      <c r="C68" s="6" t="s">
        <v>50</v>
      </c>
      <c r="D68" s="7" t="s">
        <v>51</v>
      </c>
      <c r="E68" s="11">
        <v>5000000</v>
      </c>
    </row>
    <row r="69" spans="2:5" ht="40.5" hidden="1" customHeight="1" outlineLevel="2" thickBot="1">
      <c r="B69" s="10" t="s">
        <v>158</v>
      </c>
      <c r="C69" s="9" t="s">
        <v>59</v>
      </c>
      <c r="D69" s="10" t="s">
        <v>145</v>
      </c>
      <c r="E69" s="8">
        <v>5000000</v>
      </c>
    </row>
    <row r="70" spans="2:5" ht="40.5" hidden="1" customHeight="1" outlineLevel="2" thickBot="1">
      <c r="B70" s="4" t="s">
        <v>158</v>
      </c>
      <c r="C70" s="13" t="s">
        <v>30</v>
      </c>
      <c r="D70" s="4" t="s">
        <v>31</v>
      </c>
      <c r="E70" s="5">
        <v>37000000</v>
      </c>
    </row>
    <row r="71" spans="2:5" ht="40.5" hidden="1" customHeight="1" outlineLevel="2" thickBot="1">
      <c r="B71" s="7" t="s">
        <v>158</v>
      </c>
      <c r="C71" s="6" t="s">
        <v>50</v>
      </c>
      <c r="D71" s="7" t="s">
        <v>51</v>
      </c>
      <c r="E71" s="11">
        <v>37000000</v>
      </c>
    </row>
    <row r="72" spans="2:5" ht="40.5" hidden="1" customHeight="1" outlineLevel="2" thickBot="1">
      <c r="B72" s="10" t="s">
        <v>158</v>
      </c>
      <c r="C72" s="9" t="s">
        <v>59</v>
      </c>
      <c r="D72" s="10" t="s">
        <v>148</v>
      </c>
      <c r="E72" s="8">
        <v>37000000</v>
      </c>
    </row>
    <row r="73" spans="2:5" ht="40.5" hidden="1" customHeight="1" outlineLevel="2" thickBot="1">
      <c r="B73" s="4" t="s">
        <v>158</v>
      </c>
      <c r="C73" s="13" t="s">
        <v>30</v>
      </c>
      <c r="D73" s="4" t="s">
        <v>31</v>
      </c>
      <c r="E73" s="5">
        <v>100000000</v>
      </c>
    </row>
    <row r="74" spans="2:5" ht="40.5" hidden="1" customHeight="1" outlineLevel="2" thickBot="1">
      <c r="B74" s="7" t="s">
        <v>158</v>
      </c>
      <c r="C74" s="6" t="s">
        <v>50</v>
      </c>
      <c r="D74" s="7" t="s">
        <v>51</v>
      </c>
      <c r="E74" s="11">
        <v>100000000</v>
      </c>
    </row>
    <row r="75" spans="2:5" ht="40.5" hidden="1" customHeight="1" outlineLevel="2" thickBot="1">
      <c r="B75" s="10" t="s">
        <v>158</v>
      </c>
      <c r="C75" s="9" t="s">
        <v>59</v>
      </c>
      <c r="D75" s="10" t="s">
        <v>149</v>
      </c>
      <c r="E75" s="8">
        <v>100000000</v>
      </c>
    </row>
    <row r="76" spans="2:5" ht="40.5" hidden="1" customHeight="1" outlineLevel="2" thickBot="1">
      <c r="B76" s="4" t="s">
        <v>158</v>
      </c>
      <c r="C76" s="13" t="s">
        <v>30</v>
      </c>
      <c r="D76" s="4" t="s">
        <v>31</v>
      </c>
      <c r="E76" s="5">
        <v>27000000</v>
      </c>
    </row>
    <row r="77" spans="2:5" ht="40.5" hidden="1" customHeight="1" outlineLevel="2" thickBot="1">
      <c r="B77" s="7" t="s">
        <v>158</v>
      </c>
      <c r="C77" s="6" t="s">
        <v>50</v>
      </c>
      <c r="D77" s="7" t="s">
        <v>51</v>
      </c>
      <c r="E77" s="11">
        <v>27000000</v>
      </c>
    </row>
    <row r="78" spans="2:5" ht="40.5" hidden="1" customHeight="1" outlineLevel="2" thickBot="1">
      <c r="B78" s="10" t="s">
        <v>158</v>
      </c>
      <c r="C78" s="9" t="s">
        <v>59</v>
      </c>
      <c r="D78" s="10" t="s">
        <v>58</v>
      </c>
      <c r="E78" s="8">
        <v>27000000</v>
      </c>
    </row>
    <row r="79" spans="2:5" ht="40.5" customHeight="1" outlineLevel="1" collapsed="1" thickBot="1">
      <c r="B79" s="36" t="s">
        <v>168</v>
      </c>
      <c r="C79" s="37"/>
      <c r="D79" s="37"/>
      <c r="E79" s="8">
        <f>E76+E73+E70+E67+E64+E61+E58+E55+E52+E49+E46</f>
        <v>756816321.80999994</v>
      </c>
    </row>
    <row r="80" spans="2:5" ht="40.5" hidden="1" customHeight="1" outlineLevel="2" thickBot="1">
      <c r="B80" s="4" t="s">
        <v>109</v>
      </c>
      <c r="C80" s="13" t="s">
        <v>30</v>
      </c>
      <c r="D80" s="4" t="s">
        <v>31</v>
      </c>
      <c r="E80" s="5">
        <v>75000000</v>
      </c>
    </row>
    <row r="81" spans="2:5" ht="40.5" hidden="1" customHeight="1" outlineLevel="2" thickBot="1">
      <c r="B81" s="7" t="s">
        <v>109</v>
      </c>
      <c r="C81" s="6" t="s">
        <v>110</v>
      </c>
      <c r="D81" s="7" t="s">
        <v>111</v>
      </c>
      <c r="E81" s="11">
        <v>75000000</v>
      </c>
    </row>
    <row r="82" spans="2:5" ht="40.5" hidden="1" customHeight="1" outlineLevel="2" thickBot="1">
      <c r="B82" s="10" t="s">
        <v>109</v>
      </c>
      <c r="C82" s="9" t="s">
        <v>112</v>
      </c>
      <c r="D82" s="10" t="s">
        <v>113</v>
      </c>
      <c r="E82" s="8">
        <v>75000000</v>
      </c>
    </row>
    <row r="83" spans="2:5" ht="40.5" hidden="1" customHeight="1" outlineLevel="2" thickBot="1">
      <c r="B83" s="4" t="s">
        <v>109</v>
      </c>
      <c r="C83" s="13" t="s">
        <v>114</v>
      </c>
      <c r="D83" s="4" t="s">
        <v>115</v>
      </c>
      <c r="E83" s="5">
        <v>244000000</v>
      </c>
    </row>
    <row r="84" spans="2:5" ht="40.5" hidden="1" customHeight="1" outlineLevel="2" thickBot="1">
      <c r="B84" s="7" t="s">
        <v>109</v>
      </c>
      <c r="C84" s="6" t="s">
        <v>116</v>
      </c>
      <c r="D84" s="7" t="s">
        <v>117</v>
      </c>
      <c r="E84" s="11">
        <v>65000000</v>
      </c>
    </row>
    <row r="85" spans="2:5" ht="40.5" hidden="1" customHeight="1" outlineLevel="2" thickBot="1">
      <c r="B85" s="10" t="s">
        <v>109</v>
      </c>
      <c r="C85" s="9" t="s">
        <v>118</v>
      </c>
      <c r="D85" s="10" t="s">
        <v>119</v>
      </c>
      <c r="E85" s="8">
        <v>65000000</v>
      </c>
    </row>
    <row r="86" spans="2:5" ht="40.5" hidden="1" customHeight="1" outlineLevel="2" thickBot="1">
      <c r="B86" s="7" t="s">
        <v>109</v>
      </c>
      <c r="C86" s="6" t="s">
        <v>120</v>
      </c>
      <c r="D86" s="7" t="s">
        <v>121</v>
      </c>
      <c r="E86" s="11">
        <v>179000000</v>
      </c>
    </row>
    <row r="87" spans="2:5" ht="40.5" hidden="1" customHeight="1" outlineLevel="2" thickBot="1">
      <c r="B87" s="8" t="s">
        <v>109</v>
      </c>
      <c r="C87" s="12" t="s">
        <v>122</v>
      </c>
      <c r="D87" s="8" t="s">
        <v>123</v>
      </c>
      <c r="E87" s="8">
        <v>179000000</v>
      </c>
    </row>
    <row r="88" spans="2:5" ht="40.5" customHeight="1" outlineLevel="1" collapsed="1" thickBot="1">
      <c r="B88" s="39" t="s">
        <v>169</v>
      </c>
      <c r="C88" s="39"/>
      <c r="D88" s="39"/>
      <c r="E88" s="8">
        <f>E83+E80</f>
        <v>319000000</v>
      </c>
    </row>
    <row r="89" spans="2:5" ht="40.5" customHeight="1" thickBot="1">
      <c r="B89" s="32" t="s">
        <v>170</v>
      </c>
      <c r="C89" s="33"/>
      <c r="D89" s="34"/>
      <c r="E89" s="5">
        <f>E88+E79+E45+E39+E17</f>
        <v>2523016322.0099998</v>
      </c>
    </row>
  </sheetData>
  <mergeCells count="10">
    <mergeCell ref="B7:D7"/>
    <mergeCell ref="B79:D79"/>
    <mergeCell ref="B2:E2"/>
    <mergeCell ref="B3:E3"/>
    <mergeCell ref="B4:E4"/>
    <mergeCell ref="B88:D88"/>
    <mergeCell ref="B89:D89"/>
    <mergeCell ref="B17:D17"/>
    <mergeCell ref="B39:D39"/>
    <mergeCell ref="B45:D45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11"/>
  <sheetViews>
    <sheetView workbookViewId="0">
      <selection activeCell="G12" sqref="G12"/>
    </sheetView>
  </sheetViews>
  <sheetFormatPr baseColWidth="10" defaultRowHeight="15"/>
  <cols>
    <col min="1" max="1" width="11.42578125" style="1"/>
    <col min="2" max="2" width="38" style="1" customWidth="1"/>
    <col min="3" max="3" width="20" style="1" customWidth="1"/>
    <col min="4" max="4" width="40" style="1" customWidth="1"/>
    <col min="5" max="5" width="41" style="1" customWidth="1"/>
    <col min="6" max="6" width="20.28515625" style="1" customWidth="1"/>
    <col min="7" max="16384" width="11.42578125" style="1"/>
  </cols>
  <sheetData>
    <row r="2" spans="2:5" ht="15.75">
      <c r="B2" s="28" t="s">
        <v>0</v>
      </c>
      <c r="C2" s="28"/>
      <c r="D2" s="28"/>
      <c r="E2" s="28"/>
    </row>
    <row r="3" spans="2:5" ht="15.75">
      <c r="B3" s="28" t="s">
        <v>172</v>
      </c>
      <c r="C3" s="28"/>
      <c r="D3" s="28"/>
      <c r="E3" s="28"/>
    </row>
    <row r="4" spans="2:5" ht="15.75">
      <c r="B4" s="28" t="s">
        <v>153</v>
      </c>
      <c r="C4" s="28"/>
      <c r="D4" s="28"/>
      <c r="E4" s="28"/>
    </row>
    <row r="5" spans="2:5">
      <c r="E5" s="16"/>
    </row>
    <row r="6" spans="2:5">
      <c r="E6" s="16"/>
    </row>
    <row r="7" spans="2:5" ht="15.75" thickBot="1"/>
    <row r="8" spans="2:5" ht="25.5" customHeight="1" thickBot="1">
      <c r="B8" s="40" t="s">
        <v>151</v>
      </c>
      <c r="C8" s="40"/>
      <c r="D8" s="41"/>
      <c r="E8" s="15" t="s">
        <v>156</v>
      </c>
    </row>
    <row r="9" spans="2:5" ht="33" customHeight="1" thickBot="1">
      <c r="B9" s="20" t="s">
        <v>158</v>
      </c>
      <c r="C9" s="20" t="s">
        <v>30</v>
      </c>
      <c r="D9" s="20" t="s">
        <v>31</v>
      </c>
      <c r="E9" s="11">
        <v>4693837.6900000004</v>
      </c>
    </row>
    <row r="10" spans="2:5" ht="33" customHeight="1" thickBot="1">
      <c r="B10" s="20" t="s">
        <v>158</v>
      </c>
      <c r="C10" s="20" t="s">
        <v>50</v>
      </c>
      <c r="D10" s="20" t="s">
        <v>51</v>
      </c>
      <c r="E10" s="11">
        <v>4693837.6900000004</v>
      </c>
    </row>
    <row r="11" spans="2:5" ht="42" customHeight="1" thickBot="1">
      <c r="B11" s="8" t="s">
        <v>158</v>
      </c>
      <c r="C11" s="8" t="s">
        <v>59</v>
      </c>
      <c r="D11" s="8" t="s">
        <v>65</v>
      </c>
      <c r="E11" s="8">
        <v>4693837.6900000004</v>
      </c>
    </row>
  </sheetData>
  <mergeCells count="4">
    <mergeCell ref="B8:D8"/>
    <mergeCell ref="B2:E2"/>
    <mergeCell ref="B3:E3"/>
    <mergeCell ref="B4:E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Ingresos</vt:lpstr>
      <vt:lpstr>Programa I- Administración G</vt:lpstr>
      <vt:lpstr>Programa II-Servicios Comunales</vt:lpstr>
      <vt:lpstr>Programa III- Inversiones</vt:lpstr>
      <vt:lpstr>Programa IV- Partidas Específic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Marianella Guzman Diaz</dc:creator>
  <cp:lastModifiedBy>Marianella Guzman Diaz</cp:lastModifiedBy>
  <dcterms:created xsi:type="dcterms:W3CDTF">2018-06-13T00:07:35Z</dcterms:created>
  <dcterms:modified xsi:type="dcterms:W3CDTF">2018-06-21T19:38:33Z</dcterms:modified>
</cp:coreProperties>
</file>