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025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srvdfs01\FS_Departamentos_MH\Presupuesto\Muni_2026\Trabajos varios\Indice de Transparencia\4.2.5 Presupuestos Extraordinarios\"/>
    </mc:Choice>
  </mc:AlternateContent>
  <xr:revisionPtr revIDLastSave="0" documentId="13_ncr:9_{A2372B15-D35D-4396-9B78-15D835FC7F25}" xr6:coauthVersionLast="47" xr6:coauthVersionMax="47" xr10:uidLastSave="{00000000-0000-0000-0000-000000000000}"/>
  <bookViews>
    <workbookView xWindow="28680" yWindow="-120" windowWidth="29040" windowHeight="15720" activeTab="1" xr2:uid="{2DF8C466-F532-469F-80D1-829FE3FAC2AA}"/>
  </bookViews>
  <sheets>
    <sheet name="INGRESOS " sheetId="8" r:id="rId1"/>
    <sheet name="EGRESOS" sheetId="9" r:id="rId2"/>
  </sheets>
  <definedNames>
    <definedName name="_xlnm._FilterDatabase" localSheetId="1" hidden="1">EGRESOS!$B$6:$C$50</definedName>
    <definedName name="Anexo_8_Endeudamiento">#REF!</definedName>
    <definedName name="_xlnm.Print_Area" localSheetId="0">'INGRESOS '!$B$1:$E$134</definedName>
    <definedName name="LIQ">#REF!</definedName>
    <definedName name="_xlnm.Print_Titles" localSheetId="0">'INGRESOS '!$1:$6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purl.oclc.org/ooxml/spreadsheetml/main">
  <c r="D55" i="9" l="1"/>
  <c r="D65" i="9"/>
  <c r="D64" i="9"/>
  <c r="D66" i="9" s="1"/>
  <c r="D51" i="9"/>
  <c r="D52" i="9" s="1"/>
  <c r="D50" i="9"/>
  <c r="D45" i="9"/>
  <c r="D47" i="9" s="1"/>
  <c r="D30" i="9" l="1"/>
  <c r="D43" i="9" l="1"/>
  <c r="D33" i="9" l="1"/>
  <c r="D59" i="9"/>
  <c r="D19" i="9"/>
  <c r="D14" i="9" l="1"/>
  <c r="D67" i="9" s="1"/>
  <c r="E67" i="9" s="1"/>
  <c r="D134" i="8" l="1"/>
  <c r="E131" i="8" l="1"/>
  <c r="E132" i="8"/>
  <c r="E134" i="8"/>
  <c r="E133" i="8"/>
</calcChain>
</file>

<file path=xl/sharedStrings.xml><?xml version="1.0" encoding="utf-8"?>
<sst xmlns="http://purl.oclc.org/ooxml/spreadsheetml/main" count="348" uniqueCount="316">
  <si>
    <t>CTA. PRESUPUESTO</t>
  </si>
  <si>
    <t>DETALLE DE CUENTA</t>
  </si>
  <si>
    <t>5.01.04</t>
  </si>
  <si>
    <t>MUNICIPALIDAD DE HEREDIA</t>
  </si>
  <si>
    <t>(en colones)</t>
  </si>
  <si>
    <t>CÓDIGO</t>
  </si>
  <si>
    <t>DETALLE</t>
  </si>
  <si>
    <t>MONTO</t>
  </si>
  <si>
    <t>TOTAL DE INGRESOS</t>
  </si>
  <si>
    <t>1.0.0.0.00.00.0.0.000</t>
  </si>
  <si>
    <t>INGRESOS CORRIENTES</t>
  </si>
  <si>
    <t>1.4.0.0.00.00.0.0.000</t>
  </si>
  <si>
    <t>TRANSFERENCIAS CORRIENTES</t>
  </si>
  <si>
    <t>3.0.0.0.00.00.0.0.000</t>
  </si>
  <si>
    <t>FINANCIAMIENTO</t>
  </si>
  <si>
    <t>3.3.0.0.00.00.0.0.000</t>
  </si>
  <si>
    <t>RECURSOS DE VIGENCIAS ANTERIORES</t>
  </si>
  <si>
    <t>3.3.1.0.00.00.0.0.000</t>
  </si>
  <si>
    <t>3.3.2.0.00.00.0.0.000</t>
  </si>
  <si>
    <t>Superávit Específico</t>
  </si>
  <si>
    <t>TOTAL EJECUTADO</t>
  </si>
  <si>
    <t>Superávit Libre</t>
  </si>
  <si>
    <t>Fondo de Parques y obras de ornato</t>
  </si>
  <si>
    <t>1.4.1.0.00.00.0.0.000</t>
  </si>
  <si>
    <t>TRANSFERENCIAS CORRIENTES DEL SECTOR PUBLICO</t>
  </si>
  <si>
    <t xml:space="preserve">1.4.1.2.00.00.0.0.000   </t>
  </si>
  <si>
    <t>Transferencias corrientes de Órganos Desconcentrados</t>
  </si>
  <si>
    <t>1.4.1.2.02.00.0.0.000</t>
  </si>
  <si>
    <t xml:space="preserve">Transferencia del Consejo Nacional de Política Pública de la Persona Joven </t>
  </si>
  <si>
    <t>Maquinaria, equipo y mobiliario diverso</t>
  </si>
  <si>
    <t>2.04.02</t>
  </si>
  <si>
    <t>Transferencias corrientes al Gobierno Central</t>
  </si>
  <si>
    <t>Transferencias corrientes a Órganos Desconcentrados</t>
  </si>
  <si>
    <t>Transferencias corrientes a Gobiernos Locales</t>
  </si>
  <si>
    <t>DETALLE DE AUMENTO DE INGRESOS</t>
  </si>
  <si>
    <t>Porcentaje Relativo</t>
  </si>
  <si>
    <t>1.1.0.0.00.00.0.0.000</t>
  </si>
  <si>
    <t>INGRESOS TRIBUTARIOS</t>
  </si>
  <si>
    <t>1.1.2.0.00.00.0.0.000</t>
  </si>
  <si>
    <t>IMPUESTOS SOBRE LA PROPIEDAD</t>
  </si>
  <si>
    <t>1.1.2.1.00.00.0.0.000</t>
  </si>
  <si>
    <t>Impuesto sobre la propiedad de bienes inmuebles</t>
  </si>
  <si>
    <t>1.1.2.1.01.00.0.0.000</t>
  </si>
  <si>
    <t>Impuesto sobre la propiedad de bienes inmuebles, Ley No. 7729</t>
  </si>
  <si>
    <t>1.1.2.1.02.00.0.0.000</t>
  </si>
  <si>
    <t>Impuesto sobre la propiedad de bienes inmuebles, Ley No. 7509</t>
  </si>
  <si>
    <t>1.1.2.4.00.00.0.0.000</t>
  </si>
  <si>
    <t>Impuesto sobre los traspasos de Bienes Inmuebles</t>
  </si>
  <si>
    <t>1.1.2.4.01.00.0.0.000</t>
  </si>
  <si>
    <t>Timbres Municipales</t>
  </si>
  <si>
    <t>1.1.3.0.00.00.0.0.000</t>
  </si>
  <si>
    <t>IMPUESTOS SOBRE BIENES Y SERVICIOS</t>
  </si>
  <si>
    <t>1.1.3.1.00.00.0.0.000</t>
  </si>
  <si>
    <t>IMPUESTO GENERAL SOBRE VENTAS Y CONSUMO</t>
  </si>
  <si>
    <t>1.1.3.1.01.00.0.0.000</t>
  </si>
  <si>
    <t>IMPUESTO GENERAL SOBRE LAS VENTAS</t>
  </si>
  <si>
    <t>1.1.3.1.01.01.0.0.000</t>
  </si>
  <si>
    <t>Impuesto sobre las ventas de bienes y servicios internos</t>
  </si>
  <si>
    <t>1.1.3.1.01.02.0.0.000</t>
  </si>
  <si>
    <t>Impuesto sobre las ventas de bienes y servicios importados</t>
  </si>
  <si>
    <t>1.1.3.1.02.00.0.0.000</t>
  </si>
  <si>
    <t>IMPUESTO SELECTIVO DE CONSUMO</t>
  </si>
  <si>
    <t>1.1.3.1.02.01.0.0.000</t>
  </si>
  <si>
    <t>Impuesto selectivo de consumo de bienes internos</t>
  </si>
  <si>
    <t>1.1.3.1.02.02.0.0.000</t>
  </si>
  <si>
    <t>Impuesto selectivo de consumo de bienes importados</t>
  </si>
  <si>
    <t>1.1.3.2.00.00.0.0.000</t>
  </si>
  <si>
    <t>IMPUESTOS ESPECÍFICOS SOBRE LA PRODUCCIÓN Y CONSUMO DE BIENES Y SERVICIOS</t>
  </si>
  <si>
    <t>1.1.3.2.01.00.0.0.000</t>
  </si>
  <si>
    <t>IMPUESTOS ESPECÍFICOS SOBRE LA PRODUCCIÓN Y CONSUMO DE BIENES</t>
  </si>
  <si>
    <t>1.1.3.2.01.05.0.0.000</t>
  </si>
  <si>
    <t>Impuestos específicos sobre la construcción</t>
  </si>
  <si>
    <t>1.1.3.2.02.00.0.0.000</t>
  </si>
  <si>
    <t>IMPUESTOS ESPECÍFICOS SOBRE LA PRODUCCIÓN Y CONSUMO DE SERVICIOS</t>
  </si>
  <si>
    <t>1.1.3.2.02.03.1.0.000</t>
  </si>
  <si>
    <t>Impuesto sobre espectáculos públicos 6%</t>
  </si>
  <si>
    <t>1.1.3.2.02.03.2.0.000</t>
  </si>
  <si>
    <t>Otros impuestos específicos a los servicios de diversión y esparcimiento.</t>
  </si>
  <si>
    <t>1.1.3.2.02.03.2.1.000</t>
  </si>
  <si>
    <t>Espectáculos Públicos</t>
  </si>
  <si>
    <t>1.1.3.3.00.00.0.0.000</t>
  </si>
  <si>
    <t>OTROS IMPUESTOS A LOS BIENES Y SERVICIOS</t>
  </si>
  <si>
    <t>1.1.3.3.01.00.0.0.000</t>
  </si>
  <si>
    <t>Licencias profesionales comerciales y otros permisos</t>
  </si>
  <si>
    <t>1.1.3.3.01.01.0.0.000</t>
  </si>
  <si>
    <t>Impuesto sobre rótulos públicos.</t>
  </si>
  <si>
    <t>1.1.3.3.01.02.0.0.000</t>
  </si>
  <si>
    <t>Patentes Municipales</t>
  </si>
  <si>
    <t>1.1.3.3.01.05.1.0.000</t>
  </si>
  <si>
    <t>Patentes de licores</t>
  </si>
  <si>
    <t>1.1.9.0.00.00.0.0.000</t>
  </si>
  <si>
    <t>OTROS INGRESOS TRIBUTARIOS</t>
  </si>
  <si>
    <t>1.1.9.1.00.00.0.0.000</t>
  </si>
  <si>
    <t>IMPUESTO DE TIMBRES</t>
  </si>
  <si>
    <t>1.1.9.1.02.00.0.0.000</t>
  </si>
  <si>
    <t>Timbre Pro-parques Nacionales.</t>
  </si>
  <si>
    <t>1.3.0.0.00.00.0.0.000</t>
  </si>
  <si>
    <t>INGRESOS NO TRIBUTARIOS</t>
  </si>
  <si>
    <t>1.3.1.2.00.00.0.0.000</t>
  </si>
  <si>
    <t>VENTA DE BIENES Y SERVICIOS</t>
  </si>
  <si>
    <t>1.3.1.2.04.00.0.0.000</t>
  </si>
  <si>
    <t>ALQUILERES</t>
  </si>
  <si>
    <t>1.3.1.2.04.01.0.0.000</t>
  </si>
  <si>
    <t>Alquiler de Edificios e Instalaciones</t>
  </si>
  <si>
    <t>1.3.1.2.04.01.1.0.000</t>
  </si>
  <si>
    <t>Alquiler de Mercado</t>
  </si>
  <si>
    <t>1.3.1.2.05.00.0.0.000</t>
  </si>
  <si>
    <t>SERVICIOS COMUNITARIOS</t>
  </si>
  <si>
    <t>1.3.1.2.05.03.0.0.000</t>
  </si>
  <si>
    <t>Servicios de cementerio</t>
  </si>
  <si>
    <t>1.3.1.2.05.04.0.0.000</t>
  </si>
  <si>
    <t>Servicio de saneamiento ambiental</t>
  </si>
  <si>
    <t>1.3.1.2.05.04.1.0.000</t>
  </si>
  <si>
    <t>Servicios de recolección de basura</t>
  </si>
  <si>
    <t>1.3.1.2.05.04.2.0.000</t>
  </si>
  <si>
    <t>Servicios de aseo de vías y sitios públicos</t>
  </si>
  <si>
    <t>1.3.1.2.05.04.4.0.000</t>
  </si>
  <si>
    <t>Mantenimiento de parques y obras de ornato</t>
  </si>
  <si>
    <t>1.3.1.2.09.00.0.0.000</t>
  </si>
  <si>
    <t>OTROS SERVICIOS</t>
  </si>
  <si>
    <t>1.3.1.2.09.04.0.0.000</t>
  </si>
  <si>
    <t>Servicios Culturales y Recreativos</t>
  </si>
  <si>
    <t>1.3.1.2.09.04.1.0.000</t>
  </si>
  <si>
    <t>Derechos de Entradas instalaciones recreativas y Culturales</t>
  </si>
  <si>
    <t>1.3.1.2.09.09.0.0.000</t>
  </si>
  <si>
    <t>Venta de Otros Servicios</t>
  </si>
  <si>
    <t>1.3.1.3.00.00.0.0.000</t>
  </si>
  <si>
    <t>DERECHOS ADMINISTRATIV0S</t>
  </si>
  <si>
    <t>1.3.1.3.01.00.0.0.000</t>
  </si>
  <si>
    <t>DERECHOS ADMINISTRATIVOS A LOS SERVICIOS DE TRANSPORTE</t>
  </si>
  <si>
    <t>1.3.1.3.01.01.0.0.000</t>
  </si>
  <si>
    <t>Derechos administrativos a los servicios de transporte por carretera</t>
  </si>
  <si>
    <t>1.3.1.3.01.01.1.0.000</t>
  </si>
  <si>
    <t>Derechos de estacionamiento y terminales</t>
  </si>
  <si>
    <t>1.3.2.3.00.00.0.0.000</t>
  </si>
  <si>
    <t>RENTA DE ACTIVOS FINANCIEROS</t>
  </si>
  <si>
    <t>1.3.2.3.03.00.0.0.000</t>
  </si>
  <si>
    <t>OTRAS RENTAS DE ACTIVOS FINANCIEROS</t>
  </si>
  <si>
    <t>1.3.2.3.03.01.0.0.000</t>
  </si>
  <si>
    <t>Intereses sobre cuentas corrientes y otros depósitos en Bancos Estatales</t>
  </si>
  <si>
    <t>1.3.3.0.00.00.0.0.000</t>
  </si>
  <si>
    <t>MULTAS, SANCIONES, REMATES Y CONFISCACIONES</t>
  </si>
  <si>
    <t>1.3.3.1.00.00.0.0.000</t>
  </si>
  <si>
    <t>MULTAS Y SANCIONES</t>
  </si>
  <si>
    <t>1.3.3.1.01.00.0.0.000</t>
  </si>
  <si>
    <t>Multas de tránsito</t>
  </si>
  <si>
    <t>1.3.3.1.01.01.0.0.000</t>
  </si>
  <si>
    <t>Multas por infracción Ley de Tránsito</t>
  </si>
  <si>
    <t>1.3.3.1.02.00.0.0.000</t>
  </si>
  <si>
    <t>Multas por atraso en pago de impuestos</t>
  </si>
  <si>
    <t>1.3.3.1.09.02.0.0.000</t>
  </si>
  <si>
    <t>Multas varias</t>
  </si>
  <si>
    <t>1.3.4.0.00.00.0.0.000</t>
  </si>
  <si>
    <t>INTERESES MORATORIOS</t>
  </si>
  <si>
    <t>1.3.4.1.00.00.0.0.000</t>
  </si>
  <si>
    <t>Intereses moratorios por atraso en pago de impuesto</t>
  </si>
  <si>
    <t>1.3.4.2.00.00.0.0.000</t>
  </si>
  <si>
    <t>Intereses moratorios por atraso en pago de bienes y servicios</t>
  </si>
  <si>
    <t>1.3.4.9.00.00.0.0.000</t>
  </si>
  <si>
    <t>Otros intereses moratorios</t>
  </si>
  <si>
    <t xml:space="preserve">1.3.9.0.00.00.0.0.000 </t>
  </si>
  <si>
    <t>OTROS INGRESOS NO TRIBUTARIOS</t>
  </si>
  <si>
    <t>1.3.9.1.00.00.0.0.000</t>
  </si>
  <si>
    <t>Reintegros en efectivo</t>
  </si>
  <si>
    <t>1.3.9.9.00.00.0.0.000</t>
  </si>
  <si>
    <t>Ingresos varios no especificados</t>
  </si>
  <si>
    <t>1.3.9.9.01.00.0.0.000</t>
  </si>
  <si>
    <t>Utilidades de festejos populares</t>
  </si>
  <si>
    <t>1.3.9.9.02.00.0.0.000</t>
  </si>
  <si>
    <t>Otros reintegros en efectivo</t>
  </si>
  <si>
    <t xml:space="preserve">1.4.1.2.01.00.0.0.000   </t>
  </si>
  <si>
    <t>Consejo Seguridad Vial</t>
  </si>
  <si>
    <t>1.4.1.3.00.00.0.0.000</t>
  </si>
  <si>
    <t>Transferencias corrientes de instituciones Descentralizadas no Empresariales</t>
  </si>
  <si>
    <t>1.4.1.3.01.00.0.0.000</t>
  </si>
  <si>
    <t>IFAM Licores Nacionales y Extranjeros</t>
  </si>
  <si>
    <t>2.0.0.0.00.00.0.0.000</t>
  </si>
  <si>
    <t>INGRESOS DE CAPITAL</t>
  </si>
  <si>
    <t>2.1.0.0.00.00.0.0.000</t>
  </si>
  <si>
    <t>VENTA DE ACTIVOS</t>
  </si>
  <si>
    <t>2.1.2.0.00.00.0.0.000</t>
  </si>
  <si>
    <t>VENTA DE ACTIVOS INTANGIBLES</t>
  </si>
  <si>
    <t>2.1.2.1.00.00.0.0.000</t>
  </si>
  <si>
    <t>Venta de patentes</t>
  </si>
  <si>
    <t>2.1.2.1.01.00.0.0.000</t>
  </si>
  <si>
    <t>2.1.1.0.00.00.0.0.000</t>
  </si>
  <si>
    <t>VENTA DE ACTIVOS FIJOS</t>
  </si>
  <si>
    <t>2.1.1.1.00.00.0.0.000</t>
  </si>
  <si>
    <t>VENTA DE TERRENOS</t>
  </si>
  <si>
    <t>2.1.1.1.00.00.0.0.001</t>
  </si>
  <si>
    <t>Cementerios</t>
  </si>
  <si>
    <t>2.1.1.1.00.00.0.0.002</t>
  </si>
  <si>
    <t>Cementerio Mercedes Norte</t>
  </si>
  <si>
    <t>2.4.0.0.00.00.0.0.000</t>
  </si>
  <si>
    <t>TRANSFERENCIAS DE CAPITAL</t>
  </si>
  <si>
    <t>2.4.1.0.00.00.0.0.000</t>
  </si>
  <si>
    <t>TRANSFERENCIAS DE CAPITAL DEL SECTOR PUBLICO</t>
  </si>
  <si>
    <t>2.4.1.1.00.00.0.0.000</t>
  </si>
  <si>
    <t>Transferencias de capital del Gobierno Central</t>
  </si>
  <si>
    <t>2.4.1.1.01.00.0.0.000</t>
  </si>
  <si>
    <t>Ley de Simplificación Tributaria - Ley 8114</t>
  </si>
  <si>
    <t>2.4.1.1.02.00.0.0.000</t>
  </si>
  <si>
    <t>Ministerio de Hacienda - Ley 7755</t>
  </si>
  <si>
    <t>2.4.1.2.00.00.0.0.000</t>
  </si>
  <si>
    <t>Transferencias de capital de Órganos Desconcentrados</t>
  </si>
  <si>
    <t>2.4.1.2.01.00.0.0.000</t>
  </si>
  <si>
    <t>2.4.1.2.02.00.0.0.000</t>
  </si>
  <si>
    <t>Comisión Nacional de Prevención de Riesgos y Atención de Emergencias (CNE)</t>
  </si>
  <si>
    <t>2.4.1.3.00.00.0.0.000</t>
  </si>
  <si>
    <t>Transferencias de capital de Instituciones Descentralizadas no Empresariales</t>
  </si>
  <si>
    <t>2.4.1.3.01.00.0.0.000</t>
  </si>
  <si>
    <t>IFAM Ley 6909</t>
  </si>
  <si>
    <t>Universidad Estatal a Distancia</t>
  </si>
  <si>
    <t xml:space="preserve">2.4.3.0.00.00.0.0.000 </t>
  </si>
  <si>
    <t>TRANSFERENCIAS DE CAPITAL DEL SECTOR EXTERNO</t>
  </si>
  <si>
    <t xml:space="preserve">2.4.3.1.00.00.0.0.000 </t>
  </si>
  <si>
    <t>Transferencias de capital de Organismos Internacionales</t>
  </si>
  <si>
    <t>2.4.3.1.01.00.0.0.000</t>
  </si>
  <si>
    <t>Banco Interamericano de Desarrollo (BID)</t>
  </si>
  <si>
    <t>3.1.0.0.00.00.0.0.000</t>
  </si>
  <si>
    <t>FINANCIAMIENTO INTERNO</t>
  </si>
  <si>
    <t>3.1.1.0.00.00.0.0.000</t>
  </si>
  <si>
    <t>Prestamos Directos</t>
  </si>
  <si>
    <t>3.1.1.6.00.00.0.0.000</t>
  </si>
  <si>
    <t>Préstamos Directos de Instituciones Públicas Financieras</t>
  </si>
  <si>
    <t xml:space="preserve">Fondo Ley Simplificación y Eficiencia Tributarias-Ley 8114 </t>
  </si>
  <si>
    <t>Fondo recolección de basura</t>
  </si>
  <si>
    <t>3.3.2.0.00.00.0.0.018</t>
  </si>
  <si>
    <t>3.3.2.0.00.00.0.0.019</t>
  </si>
  <si>
    <t>3.3.2.0.00.00.0.0.020</t>
  </si>
  <si>
    <t>3.3.2.0.00.00.0.0.021</t>
  </si>
  <si>
    <t>3.3.2.0.00.00.0.0.022</t>
  </si>
  <si>
    <t>3.3.2.0.00.00.0.0.023</t>
  </si>
  <si>
    <t>3.3.2.0.00.00.0.0.024</t>
  </si>
  <si>
    <t>5.01.99</t>
  </si>
  <si>
    <t>2.99.05</t>
  </si>
  <si>
    <t>Monto</t>
  </si>
  <si>
    <t xml:space="preserve"> ADMINISTRACIÓN GENERAL</t>
  </si>
  <si>
    <t xml:space="preserve">TOTAL ADMINISTRACIÓN GENERAL </t>
  </si>
  <si>
    <t>2.03.01</t>
  </si>
  <si>
    <t xml:space="preserve"> EDUCATIVOS, CULTURALES, DEPORTIVOS Y RECREATIVOS </t>
  </si>
  <si>
    <t xml:space="preserve">TOTAL EDUCATIVOS, CULTURALES, DEPORTIVOS Y RECREATIVOS </t>
  </si>
  <si>
    <t xml:space="preserve">GESTION DE RESIDUOS SOLIDOS </t>
  </si>
  <si>
    <t>6.06.02</t>
  </si>
  <si>
    <t>TOTAL GESTION DE RESIDUOS SOLIDOS</t>
  </si>
  <si>
    <t>PARQUES Y ORNATO</t>
  </si>
  <si>
    <t>TOTAL PARQUES Y ORNATO</t>
  </si>
  <si>
    <t>5.01.01</t>
  </si>
  <si>
    <t xml:space="preserve"> SERVICIO SOCIALES Y COMPLEMENTARIOS</t>
  </si>
  <si>
    <t>TOTAL SERVICIO SOCIALES Y COMPLEMENTARIOS</t>
  </si>
  <si>
    <t xml:space="preserve">Presupuesto Extraordinario </t>
  </si>
  <si>
    <t>5.99.02</t>
  </si>
  <si>
    <t>5.02.01</t>
  </si>
  <si>
    <t>5.02.99</t>
  </si>
  <si>
    <t xml:space="preserve">PROYECTOS DE INVERSION COMUNAL </t>
  </si>
  <si>
    <t xml:space="preserve">TOTAL PROYECTOS DE INVERSION COMUNAL </t>
  </si>
  <si>
    <t>5.02.07</t>
  </si>
  <si>
    <t>5.03.01</t>
  </si>
  <si>
    <t>6.01.01</t>
  </si>
  <si>
    <t>6.01.02</t>
  </si>
  <si>
    <t>6.01.04</t>
  </si>
  <si>
    <t>5.02.02</t>
  </si>
  <si>
    <t xml:space="preserve">TOTAL LIMPIEZA DE VIAS Y SITIOS PUBLICOS </t>
  </si>
  <si>
    <t>2.04.01</t>
  </si>
  <si>
    <t>5.01.02</t>
  </si>
  <si>
    <t>1.04.06</t>
  </si>
  <si>
    <t>1.08.01</t>
  </si>
  <si>
    <t>2.03.06</t>
  </si>
  <si>
    <t>5.99.03</t>
  </si>
  <si>
    <t>9.02.01</t>
  </si>
  <si>
    <t>Sumas con destino específico sin asignación presupuestaria</t>
  </si>
  <si>
    <t xml:space="preserve">Útiles y materiales de limpieza </t>
  </si>
  <si>
    <t xml:space="preserve">Vías de comunicación terrestre </t>
  </si>
  <si>
    <t xml:space="preserve">Edificios </t>
  </si>
  <si>
    <t xml:space="preserve">Otras construcciones, adiciones y mejoras </t>
  </si>
  <si>
    <t>Piezas y  obras de colección</t>
  </si>
  <si>
    <t xml:space="preserve">Servicios Generales </t>
  </si>
  <si>
    <t>Mantenimiento de edificios, locales y terrenos</t>
  </si>
  <si>
    <t xml:space="preserve">Materiales y productos metálicos </t>
  </si>
  <si>
    <t xml:space="preserve">Materiales y productos de plástico </t>
  </si>
  <si>
    <t xml:space="preserve">Otros equipos y maquinaria para la producción </t>
  </si>
  <si>
    <t>Equipo y mobiliario de oficina</t>
  </si>
  <si>
    <t xml:space="preserve">Bienes intangibles Mejoras al App Móvil </t>
  </si>
  <si>
    <t xml:space="preserve">Reintegros y devoluciones </t>
  </si>
  <si>
    <t>Maquinaria y equipo para la producción</t>
  </si>
  <si>
    <t>Herramientas e instrumentos</t>
  </si>
  <si>
    <t xml:space="preserve">Repuestos y accesorios </t>
  </si>
  <si>
    <t xml:space="preserve">Maquinaria y equipo para la producción </t>
  </si>
  <si>
    <t xml:space="preserve">Equipo de transporte </t>
  </si>
  <si>
    <t xml:space="preserve">Equipo y mobiliario de oficina </t>
  </si>
  <si>
    <t>Edificios</t>
  </si>
  <si>
    <t>Instalaciones</t>
  </si>
  <si>
    <t xml:space="preserve">Terrenos </t>
  </si>
  <si>
    <t>PRESUPUESTO EXTRAORDINARIO 03-2026</t>
  </si>
  <si>
    <t>Fondo COSEVI Ley 9078</t>
  </si>
  <si>
    <t>Fondo Persona Joven</t>
  </si>
  <si>
    <t>1.08.99</t>
  </si>
  <si>
    <t>Mantenimiento y reparación de otros equipos</t>
  </si>
  <si>
    <t>1.03.03</t>
  </si>
  <si>
    <t>Transporte dentro del país</t>
  </si>
  <si>
    <t>Impresión, encuadernación y otros</t>
  </si>
  <si>
    <t>1.05.01</t>
  </si>
  <si>
    <t>1.07.02</t>
  </si>
  <si>
    <t>Actividades protocolarias y sociales</t>
  </si>
  <si>
    <t>MANTENIMEINTO DE CAMINOS Y CALLES</t>
  </si>
  <si>
    <t>2.03.02</t>
  </si>
  <si>
    <t>Vías de comunicación</t>
  </si>
  <si>
    <t>SEGURIDAD Y VIGILANCIA CANTONAL</t>
  </si>
  <si>
    <t>TOTAL SEGURIDAD Y VIGILANCIA CANTONAL</t>
  </si>
  <si>
    <t>5.01.03</t>
  </si>
  <si>
    <t>Vehiculos</t>
  </si>
  <si>
    <t>Equipo de comunicación</t>
  </si>
  <si>
    <t>PROYECTOS DE GESTIÓN VIAL CANTONAL</t>
  </si>
  <si>
    <t>TOTAL PROYECTOS DE GESTIÓN VIAL CANTONAL</t>
  </si>
  <si>
    <t>03-2026</t>
  </si>
  <si>
    <t>DETALLE DE EGRESOS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</si>
</sst>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&quot;₡&quot;#,##0.00"/>
    <numFmt numFmtId="166" formatCode="0.0%"/>
    <numFmt numFmtId="167" formatCode="_-* #,##0.00\ _€_-;\-* #,##0.00\ _€_-;_-* &quot;-&quot;??\ _€_-;_-@_-"/>
    <numFmt numFmtId="168" formatCode="_-* #,##0.0000_-;\-* #,##0.0000_-;_-* &quot;-&quot;??_-;_-@_-"/>
    <numFmt numFmtId="169" formatCode="#,##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theme="0"/>
      </end>
      <top style="thin">
        <color indexed="64"/>
      </top>
      <bottom style="thin">
        <color indexed="64"/>
      </bottom>
      <diagonal/>
    </border>
    <border>
      <start style="thin">
        <color theme="0"/>
      </start>
      <end style="thin">
        <color theme="0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 style="thin">
        <color indexed="64"/>
      </end>
      <top/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medium">
        <color indexed="64"/>
      </end>
      <top/>
      <bottom/>
      <diagonal/>
    </border>
    <border>
      <start style="thin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</cellStyleXfs>
  <cellXfs count="103">
    <xf numFmtId="0" fontId="0" fillId="0" borderId="0" xfId="0"/>
    <xf numFmtId="0" fontId="5" fillId="0" borderId="7" xfId="2" applyFont="1" applyBorder="1" applyAlignment="1" applyProtection="1">
      <alignment horizontal="center" vertical="center" wrapText="1"/>
      <protection hidden="1"/>
    </xf>
    <xf numFmtId="0" fontId="6" fillId="0" borderId="7" xfId="2" applyFont="1" applyBorder="1" applyAlignment="1" applyProtection="1">
      <alignment horizontal="center" vertical="center" wrapText="1"/>
      <protection hidden="1"/>
    </xf>
    <xf numFmtId="4" fontId="5" fillId="0" borderId="1" xfId="2" applyNumberFormat="1" applyFont="1" applyBorder="1" applyAlignment="1" applyProtection="1">
      <alignment horizontal="center" vertical="center"/>
      <protection hidden="1"/>
    </xf>
    <xf numFmtId="0" fontId="6" fillId="0" borderId="7" xfId="2" applyFont="1" applyBorder="1" applyAlignment="1" applyProtection="1">
      <alignment horizontal="center" vertical="center"/>
      <protection hidden="1"/>
    </xf>
    <xf numFmtId="4" fontId="6" fillId="0" borderId="1" xfId="2" applyNumberFormat="1" applyFont="1" applyBorder="1" applyAlignment="1" applyProtection="1">
      <alignment horizontal="center" vertical="center"/>
      <protection hidden="1"/>
    </xf>
    <xf numFmtId="0" fontId="5" fillId="0" borderId="12" xfId="2" applyFont="1" applyBorder="1" applyAlignment="1" applyProtection="1">
      <alignment horizontal="center" vertical="center" wrapText="1"/>
      <protection hidden="1"/>
    </xf>
    <xf numFmtId="0" fontId="6" fillId="0" borderId="10" xfId="2" applyFont="1" applyBorder="1" applyAlignment="1" applyProtection="1">
      <alignment horizontal="center" vertical="center" wrapText="1"/>
      <protection hidden="1"/>
    </xf>
    <xf numFmtId="0" fontId="6" fillId="0" borderId="1" xfId="2" applyFont="1" applyBorder="1" applyAlignment="1" applyProtection="1">
      <alignment horizontal="center" vertical="center" wrapText="1"/>
      <protection hidden="1"/>
    </xf>
    <xf numFmtId="0" fontId="6" fillId="3" borderId="1" xfId="2" applyFont="1" applyFill="1" applyBorder="1" applyAlignment="1" applyProtection="1">
      <alignment horizontal="center" vertical="center" wrapText="1"/>
      <protection hidden="1"/>
    </xf>
    <xf numFmtId="4" fontId="6" fillId="3" borderId="1" xfId="2" applyNumberFormat="1" applyFont="1" applyFill="1" applyBorder="1" applyAlignment="1" applyProtection="1">
      <alignment horizontal="center" vertical="center"/>
      <protection hidden="1"/>
    </xf>
    <xf numFmtId="4" fontId="6" fillId="0" borderId="1" xfId="2" applyNumberFormat="1" applyFont="1" applyBorder="1" applyAlignment="1" applyProtection="1">
      <alignment horizontal="center" vertical="center" wrapText="1"/>
      <protection hidden="1"/>
    </xf>
    <xf numFmtId="4" fontId="6" fillId="0" borderId="17" xfId="2" applyNumberFormat="1" applyFont="1" applyBorder="1" applyAlignment="1" applyProtection="1">
      <alignment horizontal="center" vertical="center" wrapText="1"/>
      <protection hidden="1"/>
    </xf>
    <xf numFmtId="4" fontId="6" fillId="0" borderId="17" xfId="2" applyNumberFormat="1" applyFont="1" applyBorder="1" applyAlignment="1" applyProtection="1">
      <alignment horizontal="center" vertical="center"/>
      <protection hidden="1"/>
    </xf>
    <xf numFmtId="0" fontId="3" fillId="9" borderId="2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 wrapText="1"/>
      <protection hidden="1"/>
    </xf>
    <xf numFmtId="164" fontId="6" fillId="0" borderId="1" xfId="1" applyFont="1" applyFill="1" applyBorder="1" applyAlignment="1" applyProtection="1">
      <alignment vertical="center" wrapText="1"/>
      <protection hidden="1"/>
    </xf>
    <xf numFmtId="4" fontId="5" fillId="4" borderId="6" xfId="0" applyNumberFormat="1" applyFont="1" applyFill="1" applyBorder="1" applyAlignment="1">
      <alignment vertical="center"/>
    </xf>
    <xf numFmtId="4" fontId="4" fillId="3" borderId="21" xfId="0" applyNumberFormat="1" applyFont="1" applyFill="1" applyBorder="1" applyAlignment="1">
      <alignment vertical="center"/>
    </xf>
    <xf numFmtId="0" fontId="6" fillId="0" borderId="0" xfId="2" applyFont="1" applyAlignment="1" applyProtection="1">
      <alignment horizontal="center" vertical="center"/>
      <protection hidden="1"/>
    </xf>
    <xf numFmtId="0" fontId="5" fillId="0" borderId="0" xfId="2" applyFont="1" applyAlignment="1" applyProtection="1">
      <alignment horizontal="center" vertical="center"/>
      <protection hidden="1"/>
    </xf>
    <xf numFmtId="0" fontId="5" fillId="0" borderId="0" xfId="2" applyFont="1" applyAlignment="1" applyProtection="1">
      <alignment horizontal="center" vertical="center" wrapText="1"/>
      <protection hidden="1"/>
    </xf>
    <xf numFmtId="0" fontId="3" fillId="6" borderId="13" xfId="2" applyFont="1" applyFill="1" applyBorder="1" applyAlignment="1" applyProtection="1">
      <alignment horizontal="center" vertical="center"/>
      <protection hidden="1"/>
    </xf>
    <xf numFmtId="0" fontId="3" fillId="6" borderId="13" xfId="2" applyFont="1" applyFill="1" applyBorder="1" applyAlignment="1" applyProtection="1">
      <alignment horizontal="center" vertical="center" wrapText="1"/>
      <protection hidden="1"/>
    </xf>
    <xf numFmtId="166" fontId="3" fillId="6" borderId="13" xfId="2" applyNumberFormat="1" applyFont="1" applyFill="1" applyBorder="1" applyAlignment="1" applyProtection="1">
      <alignment horizontal="center" vertical="center" wrapText="1"/>
      <protection hidden="1"/>
    </xf>
    <xf numFmtId="0" fontId="5" fillId="0" borderId="14" xfId="2" applyFont="1" applyBorder="1" applyAlignment="1" applyProtection="1">
      <alignment horizontal="center" vertical="center"/>
      <protection hidden="1"/>
    </xf>
    <xf numFmtId="0" fontId="9" fillId="0" borderId="10" xfId="2" applyFont="1" applyBorder="1" applyAlignment="1" applyProtection="1">
      <alignment horizontal="center" vertical="center" wrapText="1"/>
      <protection hidden="1"/>
    </xf>
    <xf numFmtId="4" fontId="9" fillId="0" borderId="10" xfId="2" applyNumberFormat="1" applyFont="1" applyBorder="1" applyAlignment="1" applyProtection="1">
      <alignment horizontal="center" vertical="center"/>
      <protection hidden="1"/>
    </xf>
    <xf numFmtId="166" fontId="9" fillId="0" borderId="15" xfId="2" applyNumberFormat="1" applyFont="1" applyBorder="1" applyAlignment="1" applyProtection="1">
      <alignment horizontal="center" vertical="center"/>
      <protection hidden="1"/>
    </xf>
    <xf numFmtId="0" fontId="10" fillId="7" borderId="7" xfId="2" applyFont="1" applyFill="1" applyBorder="1" applyAlignment="1" applyProtection="1">
      <alignment horizontal="center" vertical="center" wrapText="1"/>
      <protection hidden="1"/>
    </xf>
    <xf numFmtId="0" fontId="10" fillId="7" borderId="1" xfId="2" applyFont="1" applyFill="1" applyBorder="1" applyAlignment="1" applyProtection="1">
      <alignment horizontal="center" vertical="center" wrapText="1"/>
      <protection hidden="1"/>
    </xf>
    <xf numFmtId="3" fontId="10" fillId="7" borderId="1" xfId="2" applyNumberFormat="1" applyFont="1" applyFill="1" applyBorder="1" applyAlignment="1" applyProtection="1">
      <alignment horizontal="center" vertical="center"/>
      <protection hidden="1"/>
    </xf>
    <xf numFmtId="166" fontId="10" fillId="7" borderId="16" xfId="2" applyNumberFormat="1" applyFont="1" applyFill="1" applyBorder="1" applyAlignment="1" applyProtection="1">
      <alignment horizontal="center" vertical="center"/>
      <protection hidden="1"/>
    </xf>
    <xf numFmtId="4" fontId="6" fillId="0" borderId="0" xfId="2" applyNumberFormat="1" applyFont="1" applyAlignment="1" applyProtection="1">
      <alignment horizontal="center" vertical="center"/>
      <protection hidden="1"/>
    </xf>
    <xf numFmtId="0" fontId="5" fillId="0" borderId="1" xfId="2" applyFont="1" applyBorder="1" applyAlignment="1" applyProtection="1">
      <alignment horizontal="center" vertical="center" wrapText="1"/>
      <protection hidden="1"/>
    </xf>
    <xf numFmtId="3" fontId="5" fillId="0" borderId="1" xfId="2" applyNumberFormat="1" applyFont="1" applyBorder="1" applyAlignment="1" applyProtection="1">
      <alignment horizontal="center" vertical="center"/>
      <protection hidden="1"/>
    </xf>
    <xf numFmtId="4" fontId="5" fillId="0" borderId="0" xfId="2" applyNumberFormat="1" applyFont="1" applyAlignment="1" applyProtection="1">
      <alignment horizontal="center" vertical="center"/>
      <protection hidden="1"/>
    </xf>
    <xf numFmtId="3" fontId="11" fillId="0" borderId="1" xfId="2" applyNumberFormat="1" applyFont="1" applyBorder="1" applyAlignment="1" applyProtection="1">
      <alignment horizontal="center" vertical="center"/>
      <protection hidden="1"/>
    </xf>
    <xf numFmtId="3" fontId="6" fillId="0" borderId="1" xfId="2" applyNumberFormat="1" applyFont="1" applyBorder="1" applyAlignment="1" applyProtection="1">
      <alignment horizontal="center" vertical="center"/>
      <protection hidden="1"/>
    </xf>
    <xf numFmtId="9" fontId="6" fillId="0" borderId="0" xfId="2" applyNumberFormat="1" applyFont="1" applyAlignment="1" applyProtection="1">
      <alignment horizontal="center" vertical="center"/>
      <protection hidden="1"/>
    </xf>
    <xf numFmtId="3" fontId="12" fillId="0" borderId="1" xfId="2" applyNumberFormat="1" applyFont="1" applyBorder="1" applyAlignment="1" applyProtection="1">
      <alignment horizontal="center" vertical="center"/>
      <protection hidden="1"/>
    </xf>
    <xf numFmtId="166" fontId="5" fillId="0" borderId="16" xfId="2" applyNumberFormat="1" applyFont="1" applyBorder="1" applyAlignment="1" applyProtection="1">
      <alignment horizontal="center" vertical="center"/>
      <protection hidden="1"/>
    </xf>
    <xf numFmtId="3" fontId="6" fillId="8" borderId="1" xfId="2" applyNumberFormat="1" applyFont="1" applyFill="1" applyBorder="1" applyAlignment="1" applyProtection="1">
      <alignment horizontal="center" vertical="center"/>
      <protection hidden="1"/>
    </xf>
    <xf numFmtId="3" fontId="6" fillId="0" borderId="0" xfId="2" applyNumberFormat="1" applyFont="1" applyAlignment="1" applyProtection="1">
      <alignment horizontal="center" vertical="center"/>
      <protection hidden="1"/>
    </xf>
    <xf numFmtId="4" fontId="6" fillId="0" borderId="0" xfId="2" applyNumberFormat="1" applyFont="1" applyAlignment="1">
      <alignment horizontal="center" vertical="center" wrapText="1"/>
    </xf>
    <xf numFmtId="4" fontId="6" fillId="0" borderId="0" xfId="5" applyNumberFormat="1" applyFont="1" applyFill="1" applyBorder="1" applyAlignment="1">
      <alignment horizontal="center" vertical="center" wrapText="1"/>
    </xf>
    <xf numFmtId="3" fontId="5" fillId="0" borderId="1" xfId="2" applyNumberFormat="1" applyFont="1" applyBorder="1" applyAlignment="1" applyProtection="1">
      <alignment horizontal="center" vertical="center" wrapText="1"/>
      <protection hidden="1"/>
    </xf>
    <xf numFmtId="3" fontId="6" fillId="0" borderId="1" xfId="2" applyNumberFormat="1" applyFont="1" applyBorder="1" applyAlignment="1" applyProtection="1">
      <alignment horizontal="center" vertical="center" wrapText="1"/>
      <protection hidden="1"/>
    </xf>
    <xf numFmtId="0" fontId="13" fillId="0" borderId="7" xfId="2" applyFont="1" applyBorder="1" applyAlignment="1" applyProtection="1">
      <alignment horizontal="center" vertical="center" wrapText="1"/>
      <protection hidden="1"/>
    </xf>
    <xf numFmtId="3" fontId="13" fillId="0" borderId="1" xfId="2" applyNumberFormat="1" applyFont="1" applyBorder="1" applyAlignment="1" applyProtection="1">
      <alignment horizontal="center" vertical="center"/>
      <protection hidden="1"/>
    </xf>
    <xf numFmtId="167" fontId="6" fillId="0" borderId="0" xfId="5" applyFont="1" applyAlignment="1" applyProtection="1">
      <alignment horizontal="center" vertical="center"/>
      <protection hidden="1"/>
    </xf>
    <xf numFmtId="168" fontId="6" fillId="0" borderId="0" xfId="2" applyNumberFormat="1" applyFont="1" applyAlignment="1" applyProtection="1">
      <alignment horizontal="center" vertical="center"/>
      <protection hidden="1"/>
    </xf>
    <xf numFmtId="43" fontId="6" fillId="0" borderId="0" xfId="2" applyNumberFormat="1" applyFont="1" applyAlignment="1" applyProtection="1">
      <alignment horizontal="center" vertical="center"/>
      <protection hidden="1"/>
    </xf>
    <xf numFmtId="9" fontId="5" fillId="0" borderId="16" xfId="2" applyNumberFormat="1" applyFont="1" applyBorder="1" applyAlignment="1" applyProtection="1">
      <alignment horizontal="center" vertical="center"/>
      <protection hidden="1"/>
    </xf>
    <xf numFmtId="166" fontId="5" fillId="0" borderId="18" xfId="2" applyNumberFormat="1" applyFont="1" applyBorder="1" applyAlignment="1" applyProtection="1">
      <alignment horizontal="center" vertical="center"/>
      <protection hidden="1"/>
    </xf>
    <xf numFmtId="0" fontId="7" fillId="6" borderId="8" xfId="2" applyFont="1" applyFill="1" applyBorder="1" applyAlignment="1" applyProtection="1">
      <alignment horizontal="center" vertical="center"/>
      <protection hidden="1"/>
    </xf>
    <xf numFmtId="0" fontId="3" fillId="6" borderId="9" xfId="2" applyFont="1" applyFill="1" applyBorder="1" applyAlignment="1" applyProtection="1">
      <alignment horizontal="center" vertical="center" wrapText="1"/>
      <protection hidden="1"/>
    </xf>
    <xf numFmtId="4" fontId="3" fillId="6" borderId="9" xfId="2" applyNumberFormat="1" applyFont="1" applyFill="1" applyBorder="1" applyAlignment="1" applyProtection="1">
      <alignment horizontal="center" vertical="center"/>
      <protection hidden="1"/>
    </xf>
    <xf numFmtId="9" fontId="3" fillId="6" borderId="19" xfId="2" applyNumberFormat="1" applyFont="1" applyFill="1" applyBorder="1" applyAlignment="1" applyProtection="1">
      <alignment horizontal="center" vertical="center"/>
      <protection hidden="1"/>
    </xf>
    <xf numFmtId="0" fontId="6" fillId="0" borderId="0" xfId="2" applyFont="1" applyAlignment="1" applyProtection="1">
      <alignment horizontal="center" vertical="center" wrapText="1"/>
      <protection hidden="1"/>
    </xf>
    <xf numFmtId="169" fontId="6" fillId="0" borderId="0" xfId="2" applyNumberFormat="1" applyFont="1" applyAlignment="1" applyProtection="1">
      <alignment horizontal="center" vertical="center"/>
      <protection hidden="1"/>
    </xf>
    <xf numFmtId="166" fontId="6" fillId="0" borderId="0" xfId="2" applyNumberFormat="1" applyFont="1" applyAlignment="1" applyProtection="1">
      <alignment horizontal="center" vertical="center"/>
      <protection hidden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4" fontId="0" fillId="3" borderId="0" xfId="0" applyNumberForma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0" borderId="0" xfId="0" applyAlignment="1">
      <alignment vertical="center"/>
    </xf>
    <xf numFmtId="4" fontId="0" fillId="3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  <xf numFmtId="165" fontId="4" fillId="3" borderId="0" xfId="3" applyNumberFormat="1" applyFont="1" applyFill="1" applyAlignment="1">
      <alignment vertical="center"/>
    </xf>
    <xf numFmtId="4" fontId="6" fillId="0" borderId="1" xfId="0" applyNumberFormat="1" applyFont="1" applyBorder="1" applyAlignment="1" applyProtection="1">
      <alignment horizontal="center" vertical="center" wrapText="1"/>
      <protection hidden="1"/>
    </xf>
    <xf numFmtId="165" fontId="14" fillId="3" borderId="0" xfId="3" applyNumberFormat="1" applyFont="1" applyFill="1" applyAlignment="1">
      <alignment horizontal="center" vertical="center"/>
    </xf>
    <xf numFmtId="49" fontId="14" fillId="3" borderId="0" xfId="3" applyNumberFormat="1" applyFont="1" applyFill="1" applyAlignment="1">
      <alignment horizontal="center" vertical="center"/>
    </xf>
    <xf numFmtId="2" fontId="5" fillId="3" borderId="0" xfId="4" applyNumberFormat="1" applyFont="1" applyFill="1" applyAlignment="1" applyProtection="1">
      <alignment vertical="center" wrapText="1"/>
      <protection hidden="1"/>
    </xf>
    <xf numFmtId="0" fontId="8" fillId="0" borderId="0" xfId="2" applyFont="1" applyAlignment="1" applyProtection="1">
      <alignment vertical="center"/>
      <protection hidden="1"/>
    </xf>
    <xf numFmtId="0" fontId="15" fillId="3" borderId="0" xfId="0" applyFont="1" applyFill="1" applyAlignment="1">
      <alignment horizontal="center"/>
    </xf>
    <xf numFmtId="4" fontId="5" fillId="10" borderId="6" xfId="0" applyNumberFormat="1" applyFont="1" applyFill="1" applyBorder="1" applyAlignment="1">
      <alignment vertical="center"/>
    </xf>
    <xf numFmtId="4" fontId="5" fillId="10" borderId="1" xfId="0" applyNumberFormat="1" applyFont="1" applyFill="1" applyBorder="1" applyAlignment="1">
      <alignment vertical="center"/>
    </xf>
    <xf numFmtId="0" fontId="10" fillId="5" borderId="7" xfId="2" applyFont="1" applyFill="1" applyBorder="1" applyAlignment="1" applyProtection="1">
      <alignment horizontal="center" vertical="center" wrapText="1"/>
      <protection hidden="1"/>
    </xf>
    <xf numFmtId="0" fontId="10" fillId="5" borderId="1" xfId="2" applyFont="1" applyFill="1" applyBorder="1" applyAlignment="1" applyProtection="1">
      <alignment horizontal="center" vertical="center" wrapText="1"/>
      <protection hidden="1"/>
    </xf>
    <xf numFmtId="3" fontId="10" fillId="5" borderId="1" xfId="2" applyNumberFormat="1" applyFont="1" applyFill="1" applyBorder="1" applyAlignment="1" applyProtection="1">
      <alignment horizontal="center" vertical="center"/>
      <protection hidden="1"/>
    </xf>
    <xf numFmtId="166" fontId="10" fillId="5" borderId="16" xfId="2" applyNumberFormat="1" applyFont="1" applyFill="1" applyBorder="1" applyAlignment="1" applyProtection="1">
      <alignment horizontal="center" vertical="center"/>
      <protection hidden="1"/>
    </xf>
    <xf numFmtId="0" fontId="8" fillId="0" borderId="0" xfId="2" applyFont="1" applyAlignment="1" applyProtection="1">
      <alignment horizontal="center" vertical="center"/>
      <protection hidden="1"/>
    </xf>
    <xf numFmtId="0" fontId="5" fillId="0" borderId="11" xfId="2" applyFont="1" applyBorder="1" applyAlignment="1" applyProtection="1">
      <alignment horizontal="center" vertical="center" wrapText="1"/>
      <protection hidden="1"/>
    </xf>
    <xf numFmtId="0" fontId="5" fillId="0" borderId="12" xfId="2" applyFont="1" applyBorder="1" applyAlignment="1" applyProtection="1">
      <alignment horizontal="center" vertical="center" wrapText="1"/>
      <protection hidden="1"/>
    </xf>
    <xf numFmtId="0" fontId="5" fillId="0" borderId="14" xfId="2" applyFont="1" applyBorder="1" applyAlignment="1" applyProtection="1">
      <alignment horizontal="center" vertical="center" wrapText="1"/>
      <protection hidden="1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8" fillId="3" borderId="0" xfId="2" applyFont="1" applyFill="1" applyAlignment="1" applyProtection="1">
      <alignment horizontal="center" vertical="center"/>
      <protection hidden="1"/>
    </xf>
    <xf numFmtId="2" fontId="8" fillId="0" borderId="0" xfId="4" applyNumberFormat="1" applyFont="1" applyAlignment="1" applyProtection="1">
      <alignment horizontal="center" vertical="center" wrapText="1"/>
      <protection hidden="1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</cellXfs>
  <cellStyles count="7">
    <cellStyle name="Millares" xfId="1" builtinId="3"/>
    <cellStyle name="Millares 2" xfId="5" xr:uid="{CCD010A2-6955-4016-A083-CAF89C6805E8}"/>
    <cellStyle name="Normal" xfId="0" builtinId="0"/>
    <cellStyle name="Normal 2" xfId="2" xr:uid="{33F4DA26-69AF-4906-B484-D2D398757DB5}"/>
    <cellStyle name="Normal 2 2" xfId="4" xr:uid="{05EBB152-468A-4CAB-9A3C-649C52CAC0AF}"/>
    <cellStyle name="Normal 2 2 3 2" xfId="6" xr:uid="{5BC6F064-DFCC-4EBF-A793-790D11C12C3A}"/>
    <cellStyle name="Normal 7 2" xfId="3" xr:uid="{941EEA9F-3E15-4524-BD7A-E2192175B0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2.xml"/><Relationship Id="rId3" Type="http://purl.oclc.org/ooxml/officeDocument/relationships/theme" Target="theme/theme1.xml"/><Relationship Id="rId7" Type="http://purl.oclc.org/ooxml/officeDocument/relationships/customXml" Target="../customXml/item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calcChain" Target="calcChain.xml"/><Relationship Id="rId5" Type="http://purl.oclc.org/ooxml/officeDocument/relationships/sharedStrings" Target="sharedStrings.xml"/><Relationship Id="rId4" Type="http://purl.oclc.org/ooxml/officeDocument/relationships/styles" Target="styles.xml"/><Relationship Id="rId9" Type="http://purl.oclc.org/ooxml/officeDocument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1.png"/><Relationship Id="rId1" Type="http://purl.oclc.org/ooxml/officeDocument/relationships/hyperlink" Target="#&#205;NDICE!A1"/></Relationships>
</file>

<file path=xl/drawings/_rels/drawing2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5</xdr:col>
      <xdr:colOff>304800</xdr:colOff>
      <xdr:row>0</xdr:row>
      <xdr:rowOff>171450</xdr:rowOff>
    </xdr:from>
    <xdr:to>
      <xdr:col>7</xdr:col>
      <xdr:colOff>57150</xdr:colOff>
      <xdr:row>4</xdr:row>
      <xdr:rowOff>0</xdr:rowOff>
    </xdr:to>
    <xdr:sp macro="" textlink="">
      <xdr:nvSpPr>
        <xdr:cNvPr id="2" name="3 Llamada rectangular redondeada">
          <a:hlinkClick xmlns:r="http://purl.oclc.org/ooxml/officeDocument/relationships" r:id="rId1"/>
          <a:extLst>
            <a:ext uri="{FF2B5EF4-FFF2-40B4-BE49-F238E27FC236}">
              <a16:creationId xmlns:a16="http://schemas.microsoft.com/office/drawing/2014/main" id="{5310F1ED-137A-4DEE-A15F-FA1E3126949F}"/>
            </a:ext>
          </a:extLst>
        </xdr:cNvPr>
        <xdr:cNvSpPr/>
      </xdr:nvSpPr>
      <xdr:spPr>
        <a:xfrm>
          <a:off x="9963150" y="167640"/>
          <a:ext cx="2987040" cy="718185"/>
        </a:xfrm>
        <a:prstGeom prst="wedgeRoundRectCallout">
          <a:avLst>
            <a:gd name="adj1" fmla="val -28280"/>
            <a:gd name="adj2" fmla="val 68910"/>
            <a:gd name="adj3" fmla="val 16667"/>
          </a:avLst>
        </a:prstGeom>
        <a:solidFill>
          <a:schemeClr val="accent2"/>
        </a:solidFill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ES" sz="1400" b="1"/>
            <a:t>Ir</a:t>
          </a:r>
          <a:r>
            <a:rPr lang="es-ES" sz="1400" b="1" baseline="0%"/>
            <a:t> al Índice del Documento</a:t>
          </a:r>
        </a:p>
      </xdr:txBody>
    </xdr:sp>
    <xdr:clientData/>
  </xdr:twoCellAnchor>
  <xdr:twoCellAnchor editAs="oneCell">
    <xdr:from>
      <xdr:col>1</xdr:col>
      <xdr:colOff>742951</xdr:colOff>
      <xdr:row>0</xdr:row>
      <xdr:rowOff>133349</xdr:rowOff>
    </xdr:from>
    <xdr:to>
      <xdr:col>2</xdr:col>
      <xdr:colOff>72390</xdr:colOff>
      <xdr:row>3</xdr:row>
      <xdr:rowOff>169544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65EEAA-D320-48C5-BE83-BC5FF7F0C5B9}"/>
            </a:ext>
          </a:extLst>
        </xdr:cNvPr>
        <xdr:cNvPicPr/>
      </xdr:nvPicPr>
      <xdr:blipFill>
        <a:blip xmlns:r="http://purl.oclc.org/ooxml/officeDocument/relationships" r:embed="rId2"/>
        <a:srcRect/>
        <a:stretch>
          <a:fillRect/>
        </a:stretch>
      </xdr:blipFill>
      <xdr:spPr bwMode="auto">
        <a:xfrm>
          <a:off x="2158366" y="137159"/>
          <a:ext cx="1295399" cy="729615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 editAs="oneCell">
    <xdr:from>
      <xdr:col>1</xdr:col>
      <xdr:colOff>670560</xdr:colOff>
      <xdr:row>1</xdr:row>
      <xdr:rowOff>30481</xdr:rowOff>
    </xdr:from>
    <xdr:to>
      <xdr:col>2</xdr:col>
      <xdr:colOff>685800</xdr:colOff>
      <xdr:row>3</xdr:row>
      <xdr:rowOff>209551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C5C7FE-99EC-4A01-B461-C7B71F9AC235}"/>
            </a:ext>
          </a:extLst>
        </xdr:cNvPr>
        <xdr:cNvPicPr/>
      </xdr:nvPicPr>
      <xdr:blipFill>
        <a:blip xmlns:r="http://purl.oclc.org/ooxml/officeDocument/relationships" r:embed="rId1"/>
        <a:srcRect/>
        <a:stretch>
          <a:fillRect/>
        </a:stretch>
      </xdr:blipFill>
      <xdr:spPr bwMode="auto">
        <a:xfrm>
          <a:off x="1455420" y="213361"/>
          <a:ext cx="1272540" cy="727710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</xdr:wsDr>
</file>

<file path=xl/theme/theme1.xml><?xml version="1.0" encoding="utf-8"?>
<a:theme xmlns:a="http://purl.oclc.org/ooxml/drawingml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drawing" Target="../drawings/drawing2.xml"/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B2E94-C1D9-475F-9449-D40E2C81C66D}">
  <sheetPr>
    <tabColor indexed="24"/>
    <pageSetUpPr fitToPage="1"/>
  </sheetPr>
  <dimension ref="B1:G136"/>
  <sheetViews>
    <sheetView showGridLines="0" topLeftCell="A80" zoomScaleSheetLayoutView="75" workbookViewId="0">
      <selection activeCell="F117" sqref="F117"/>
    </sheetView>
  </sheetViews>
  <sheetFormatPr baseColWidth="10" defaultColWidth="11.44140625" defaultRowHeight="14.4" x14ac:dyDescent="0.3"/>
  <cols>
    <col min="1" max="1" width="20.6640625" style="21" customWidth="1"/>
    <col min="2" max="2" width="28.6640625" style="21" customWidth="1"/>
    <col min="3" max="3" width="52.5546875" style="61" customWidth="1"/>
    <col min="4" max="4" width="23.33203125" style="21" customWidth="1"/>
    <col min="5" max="5" width="15.6640625" style="63" customWidth="1"/>
    <col min="6" max="6" width="31.88671875" style="21" customWidth="1"/>
    <col min="7" max="7" width="15.33203125" style="21" bestFit="1" customWidth="1"/>
    <col min="8" max="16384" width="11.44140625" style="21"/>
  </cols>
  <sheetData>
    <row r="1" spans="2:7" ht="18" x14ac:dyDescent="0.3">
      <c r="B1" s="88" t="s">
        <v>3</v>
      </c>
      <c r="C1" s="88"/>
      <c r="D1" s="88"/>
      <c r="E1" s="88"/>
    </row>
    <row r="2" spans="2:7" ht="18" x14ac:dyDescent="0.3">
      <c r="B2" s="88" t="s">
        <v>34</v>
      </c>
      <c r="C2" s="88"/>
      <c r="D2" s="88"/>
      <c r="E2" s="88"/>
    </row>
    <row r="3" spans="2:7" ht="18" x14ac:dyDescent="0.3">
      <c r="B3" s="88" t="s">
        <v>293</v>
      </c>
      <c r="C3" s="88"/>
      <c r="D3" s="88"/>
      <c r="E3" s="88"/>
    </row>
    <row r="4" spans="2:7" ht="18" customHeight="1" x14ac:dyDescent="0.3">
      <c r="B4" s="88" t="s">
        <v>4</v>
      </c>
      <c r="C4" s="88"/>
      <c r="D4" s="88"/>
      <c r="E4" s="88"/>
    </row>
    <row r="5" spans="2:7" ht="18" customHeight="1" thickBot="1" x14ac:dyDescent="0.35">
      <c r="B5" s="22"/>
      <c r="C5" s="23"/>
      <c r="D5" s="22"/>
      <c r="E5" s="22"/>
    </row>
    <row r="6" spans="2:7" ht="42.75" customHeight="1" thickBot="1" x14ac:dyDescent="0.35">
      <c r="B6" s="24" t="s">
        <v>5</v>
      </c>
      <c r="C6" s="25" t="s">
        <v>6</v>
      </c>
      <c r="D6" s="24" t="s">
        <v>7</v>
      </c>
      <c r="E6" s="26" t="s">
        <v>35</v>
      </c>
    </row>
    <row r="7" spans="2:7" ht="15.75" customHeight="1" x14ac:dyDescent="0.3">
      <c r="B7" s="27"/>
      <c r="C7" s="28" t="s">
        <v>8</v>
      </c>
      <c r="D7" s="29">
        <v>1500784741.3199999</v>
      </c>
      <c r="E7" s="30">
        <v>2.2043987448127928E-3</v>
      </c>
    </row>
    <row r="8" spans="2:7" ht="24.9" customHeight="1" x14ac:dyDescent="0.3">
      <c r="B8" s="84" t="s">
        <v>9</v>
      </c>
      <c r="C8" s="85" t="s">
        <v>10</v>
      </c>
      <c r="D8" s="86">
        <v>3308328</v>
      </c>
      <c r="E8" s="87">
        <v>2.2043987448127928E-3</v>
      </c>
      <c r="F8" s="35"/>
      <c r="G8" s="35"/>
    </row>
    <row r="9" spans="2:7" s="22" customFormat="1" ht="18.75" hidden="1" customHeight="1" x14ac:dyDescent="0.3">
      <c r="B9" s="1" t="s">
        <v>36</v>
      </c>
      <c r="C9" s="36" t="s">
        <v>37</v>
      </c>
      <c r="D9" s="37">
        <v>0</v>
      </c>
      <c r="E9" s="34">
        <v>0</v>
      </c>
      <c r="G9" s="38"/>
    </row>
    <row r="10" spans="2:7" s="22" customFormat="1" ht="18.75" hidden="1" customHeight="1" x14ac:dyDescent="0.3">
      <c r="B10" s="1"/>
      <c r="C10" s="36"/>
      <c r="D10" s="37"/>
      <c r="E10" s="34">
        <v>0</v>
      </c>
      <c r="G10" s="38"/>
    </row>
    <row r="11" spans="2:7" ht="18.75" hidden="1" customHeight="1" x14ac:dyDescent="0.3">
      <c r="B11" s="1" t="s">
        <v>38</v>
      </c>
      <c r="C11" s="36" t="s">
        <v>39</v>
      </c>
      <c r="D11" s="39">
        <v>0</v>
      </c>
      <c r="E11" s="34">
        <v>0</v>
      </c>
      <c r="G11" s="35"/>
    </row>
    <row r="12" spans="2:7" ht="38.25" hidden="1" customHeight="1" x14ac:dyDescent="0.3">
      <c r="B12" s="1" t="s">
        <v>40</v>
      </c>
      <c r="C12" s="36" t="s">
        <v>41</v>
      </c>
      <c r="D12" s="37">
        <v>0</v>
      </c>
      <c r="E12" s="34">
        <v>0</v>
      </c>
      <c r="F12" s="35"/>
      <c r="G12" s="35"/>
    </row>
    <row r="13" spans="2:7" ht="28.5" hidden="1" customHeight="1" x14ac:dyDescent="0.3">
      <c r="B13" s="2" t="s">
        <v>42</v>
      </c>
      <c r="C13" s="8" t="s">
        <v>43</v>
      </c>
      <c r="D13" s="40">
        <v>0</v>
      </c>
      <c r="E13" s="34">
        <v>0</v>
      </c>
      <c r="G13" s="35"/>
    </row>
    <row r="14" spans="2:7" ht="33.75" hidden="1" customHeight="1" x14ac:dyDescent="0.3">
      <c r="B14" s="2" t="s">
        <v>44</v>
      </c>
      <c r="C14" s="8" t="s">
        <v>45</v>
      </c>
      <c r="D14" s="40">
        <v>0</v>
      </c>
      <c r="E14" s="34">
        <v>0</v>
      </c>
    </row>
    <row r="15" spans="2:7" ht="28.5" hidden="1" customHeight="1" x14ac:dyDescent="0.3">
      <c r="B15" s="1" t="s">
        <v>46</v>
      </c>
      <c r="C15" s="36" t="s">
        <v>47</v>
      </c>
      <c r="D15" s="37">
        <v>0</v>
      </c>
      <c r="E15" s="34">
        <v>0</v>
      </c>
    </row>
    <row r="16" spans="2:7" ht="24" hidden="1" customHeight="1" x14ac:dyDescent="0.3">
      <c r="B16" s="2" t="s">
        <v>48</v>
      </c>
      <c r="C16" s="8" t="s">
        <v>49</v>
      </c>
      <c r="D16" s="40">
        <v>0</v>
      </c>
      <c r="E16" s="34">
        <v>0</v>
      </c>
    </row>
    <row r="17" spans="2:5" ht="18.75" hidden="1" customHeight="1" x14ac:dyDescent="0.3">
      <c r="B17" s="1" t="s">
        <v>50</v>
      </c>
      <c r="C17" s="36" t="s">
        <v>51</v>
      </c>
      <c r="D17" s="37">
        <v>0</v>
      </c>
      <c r="E17" s="34">
        <v>0</v>
      </c>
    </row>
    <row r="18" spans="2:5" ht="24" hidden="1" customHeight="1" x14ac:dyDescent="0.3">
      <c r="B18" s="1" t="s">
        <v>52</v>
      </c>
      <c r="C18" s="36" t="s">
        <v>53</v>
      </c>
      <c r="D18" s="40"/>
      <c r="E18" s="34">
        <v>0</v>
      </c>
    </row>
    <row r="19" spans="2:5" ht="24" hidden="1" customHeight="1" x14ac:dyDescent="0.3">
      <c r="B19" s="1" t="s">
        <v>54</v>
      </c>
      <c r="C19" s="36" t="s">
        <v>55</v>
      </c>
      <c r="D19" s="40"/>
      <c r="E19" s="34">
        <v>0</v>
      </c>
    </row>
    <row r="20" spans="2:5" ht="24" hidden="1" customHeight="1" x14ac:dyDescent="0.3">
      <c r="B20" s="2" t="s">
        <v>56</v>
      </c>
      <c r="C20" s="8" t="s">
        <v>57</v>
      </c>
      <c r="D20" s="40"/>
      <c r="E20" s="34">
        <v>0</v>
      </c>
    </row>
    <row r="21" spans="2:5" ht="24" hidden="1" customHeight="1" x14ac:dyDescent="0.3">
      <c r="B21" s="2" t="s">
        <v>58</v>
      </c>
      <c r="C21" s="8" t="s">
        <v>59</v>
      </c>
      <c r="D21" s="40"/>
      <c r="E21" s="34">
        <v>0</v>
      </c>
    </row>
    <row r="22" spans="2:5" ht="24" hidden="1" customHeight="1" x14ac:dyDescent="0.3">
      <c r="B22" s="1" t="s">
        <v>60</v>
      </c>
      <c r="C22" s="36" t="s">
        <v>61</v>
      </c>
      <c r="D22" s="40"/>
      <c r="E22" s="34">
        <v>0</v>
      </c>
    </row>
    <row r="23" spans="2:5" ht="24" hidden="1" customHeight="1" x14ac:dyDescent="0.3">
      <c r="B23" s="2" t="s">
        <v>62</v>
      </c>
      <c r="C23" s="8" t="s">
        <v>63</v>
      </c>
      <c r="D23" s="40"/>
      <c r="E23" s="34">
        <v>0</v>
      </c>
    </row>
    <row r="24" spans="2:5" ht="24" hidden="1" customHeight="1" x14ac:dyDescent="0.3">
      <c r="B24" s="2" t="s">
        <v>64</v>
      </c>
      <c r="C24" s="8" t="s">
        <v>65</v>
      </c>
      <c r="D24" s="40"/>
      <c r="E24" s="34">
        <v>0</v>
      </c>
    </row>
    <row r="25" spans="2:5" ht="46.5" hidden="1" customHeight="1" x14ac:dyDescent="0.3">
      <c r="B25" s="1" t="s">
        <v>66</v>
      </c>
      <c r="C25" s="36" t="s">
        <v>67</v>
      </c>
      <c r="D25" s="37">
        <v>0</v>
      </c>
      <c r="E25" s="34">
        <v>0</v>
      </c>
    </row>
    <row r="26" spans="2:5" ht="34.5" hidden="1" customHeight="1" x14ac:dyDescent="0.3">
      <c r="B26" s="1" t="s">
        <v>68</v>
      </c>
      <c r="C26" s="36" t="s">
        <v>69</v>
      </c>
      <c r="D26" s="37">
        <v>0</v>
      </c>
      <c r="E26" s="34">
        <v>0</v>
      </c>
    </row>
    <row r="27" spans="2:5" ht="21" hidden="1" customHeight="1" x14ac:dyDescent="0.3">
      <c r="B27" s="2" t="s">
        <v>70</v>
      </c>
      <c r="C27" s="8" t="s">
        <v>71</v>
      </c>
      <c r="D27" s="40">
        <v>0</v>
      </c>
      <c r="E27" s="34">
        <v>0</v>
      </c>
    </row>
    <row r="28" spans="2:5" ht="36.75" hidden="1" customHeight="1" x14ac:dyDescent="0.3">
      <c r="B28" s="1" t="s">
        <v>72</v>
      </c>
      <c r="C28" s="36" t="s">
        <v>73</v>
      </c>
      <c r="D28" s="37">
        <v>0</v>
      </c>
      <c r="E28" s="34">
        <v>0</v>
      </c>
    </row>
    <row r="29" spans="2:5" ht="24" hidden="1" customHeight="1" x14ac:dyDescent="0.3">
      <c r="B29" s="2" t="s">
        <v>74</v>
      </c>
      <c r="C29" s="8" t="s">
        <v>75</v>
      </c>
      <c r="D29" s="40"/>
      <c r="E29" s="34">
        <v>0</v>
      </c>
    </row>
    <row r="30" spans="2:5" ht="30.75" hidden="1" customHeight="1" x14ac:dyDescent="0.3">
      <c r="B30" s="2" t="s">
        <v>76</v>
      </c>
      <c r="C30" s="8" t="s">
        <v>77</v>
      </c>
      <c r="D30" s="40">
        <v>0</v>
      </c>
      <c r="E30" s="34">
        <v>0</v>
      </c>
    </row>
    <row r="31" spans="2:5" ht="24" hidden="1" customHeight="1" x14ac:dyDescent="0.3">
      <c r="B31" s="2" t="s">
        <v>78</v>
      </c>
      <c r="C31" s="8" t="s">
        <v>79</v>
      </c>
      <c r="D31" s="40">
        <v>0</v>
      </c>
      <c r="E31" s="34">
        <v>0</v>
      </c>
    </row>
    <row r="32" spans="2:5" ht="30" hidden="1" customHeight="1" x14ac:dyDescent="0.3">
      <c r="B32" s="1" t="s">
        <v>80</v>
      </c>
      <c r="C32" s="36" t="s">
        <v>81</v>
      </c>
      <c r="D32" s="37">
        <v>0</v>
      </c>
      <c r="E32" s="34">
        <v>0</v>
      </c>
    </row>
    <row r="33" spans="2:7" ht="32.25" hidden="1" customHeight="1" x14ac:dyDescent="0.3">
      <c r="B33" s="2" t="s">
        <v>82</v>
      </c>
      <c r="C33" s="8" t="s">
        <v>83</v>
      </c>
      <c r="D33" s="40">
        <v>0</v>
      </c>
      <c r="E33" s="34">
        <v>0</v>
      </c>
    </row>
    <row r="34" spans="2:7" ht="18.75" hidden="1" customHeight="1" x14ac:dyDescent="0.3">
      <c r="B34" s="2" t="s">
        <v>84</v>
      </c>
      <c r="C34" s="8" t="s">
        <v>85</v>
      </c>
      <c r="D34" s="40">
        <v>0</v>
      </c>
      <c r="E34" s="34">
        <v>0</v>
      </c>
    </row>
    <row r="35" spans="2:7" ht="18.75" hidden="1" customHeight="1" x14ac:dyDescent="0.3">
      <c r="B35" s="2" t="s">
        <v>86</v>
      </c>
      <c r="C35" s="8" t="s">
        <v>87</v>
      </c>
      <c r="D35" s="40">
        <v>0</v>
      </c>
      <c r="E35" s="34">
        <v>0</v>
      </c>
    </row>
    <row r="36" spans="2:7" ht="18.75" hidden="1" customHeight="1" x14ac:dyDescent="0.3">
      <c r="B36" s="2" t="s">
        <v>88</v>
      </c>
      <c r="C36" s="8" t="s">
        <v>89</v>
      </c>
      <c r="D36" s="40">
        <v>0</v>
      </c>
      <c r="E36" s="34">
        <v>0</v>
      </c>
    </row>
    <row r="37" spans="2:7" ht="18.75" hidden="1" customHeight="1" x14ac:dyDescent="0.3">
      <c r="B37" s="1" t="s">
        <v>90</v>
      </c>
      <c r="C37" s="36" t="s">
        <v>91</v>
      </c>
      <c r="D37" s="37">
        <v>0</v>
      </c>
      <c r="E37" s="34">
        <v>0</v>
      </c>
    </row>
    <row r="38" spans="2:7" ht="18.75" hidden="1" customHeight="1" x14ac:dyDescent="0.3">
      <c r="B38" s="1" t="s">
        <v>92</v>
      </c>
      <c r="C38" s="36" t="s">
        <v>93</v>
      </c>
      <c r="D38" s="37">
        <v>0</v>
      </c>
      <c r="E38" s="34">
        <v>0</v>
      </c>
    </row>
    <row r="39" spans="2:7" ht="18.75" hidden="1" customHeight="1" x14ac:dyDescent="0.3">
      <c r="B39" s="2" t="s">
        <v>94</v>
      </c>
      <c r="C39" s="8" t="s">
        <v>95</v>
      </c>
      <c r="D39" s="40">
        <v>0</v>
      </c>
      <c r="E39" s="34">
        <v>0</v>
      </c>
    </row>
    <row r="40" spans="2:7" ht="24" hidden="1" customHeight="1" x14ac:dyDescent="0.3">
      <c r="B40" s="2"/>
      <c r="C40" s="8"/>
      <c r="D40" s="5"/>
      <c r="E40" s="34">
        <v>0</v>
      </c>
    </row>
    <row r="41" spans="2:7" ht="18.75" hidden="1" customHeight="1" x14ac:dyDescent="0.3">
      <c r="B41" s="2"/>
      <c r="C41" s="8"/>
      <c r="D41" s="5"/>
      <c r="E41" s="34">
        <v>0</v>
      </c>
    </row>
    <row r="42" spans="2:7" ht="18.75" hidden="1" customHeight="1" x14ac:dyDescent="0.3">
      <c r="B42" s="1" t="s">
        <v>96</v>
      </c>
      <c r="C42" s="36" t="s">
        <v>97</v>
      </c>
      <c r="D42" s="39">
        <v>0</v>
      </c>
      <c r="E42" s="34">
        <v>0</v>
      </c>
      <c r="G42" s="41"/>
    </row>
    <row r="43" spans="2:7" ht="18.75" hidden="1" customHeight="1" x14ac:dyDescent="0.3">
      <c r="B43" s="1"/>
      <c r="C43" s="36"/>
      <c r="D43" s="37"/>
      <c r="E43" s="34">
        <v>0</v>
      </c>
      <c r="G43" s="41"/>
    </row>
    <row r="44" spans="2:7" ht="18.75" hidden="1" customHeight="1" x14ac:dyDescent="0.3">
      <c r="B44" s="1" t="s">
        <v>98</v>
      </c>
      <c r="C44" s="36" t="s">
        <v>99</v>
      </c>
      <c r="D44" s="39">
        <v>0</v>
      </c>
      <c r="E44" s="34">
        <v>0</v>
      </c>
    </row>
    <row r="45" spans="2:7" ht="18.75" hidden="1" customHeight="1" x14ac:dyDescent="0.3">
      <c r="B45" s="1" t="s">
        <v>100</v>
      </c>
      <c r="C45" s="36" t="s">
        <v>101</v>
      </c>
      <c r="D45" s="39">
        <v>0</v>
      </c>
      <c r="E45" s="34">
        <v>0</v>
      </c>
    </row>
    <row r="46" spans="2:7" ht="18.75" hidden="1" customHeight="1" x14ac:dyDescent="0.3">
      <c r="B46" s="2" t="s">
        <v>102</v>
      </c>
      <c r="C46" s="8" t="s">
        <v>103</v>
      </c>
      <c r="D46" s="40">
        <v>0</v>
      </c>
      <c r="E46" s="34">
        <v>0</v>
      </c>
    </row>
    <row r="47" spans="2:7" ht="24" hidden="1" customHeight="1" x14ac:dyDescent="0.3">
      <c r="B47" s="2" t="s">
        <v>104</v>
      </c>
      <c r="C47" s="8" t="s">
        <v>105</v>
      </c>
      <c r="D47" s="40">
        <v>0</v>
      </c>
      <c r="E47" s="34">
        <v>0</v>
      </c>
    </row>
    <row r="48" spans="2:7" ht="18.75" hidden="1" customHeight="1" x14ac:dyDescent="0.3">
      <c r="B48" s="1" t="s">
        <v>106</v>
      </c>
      <c r="C48" s="36" t="s">
        <v>107</v>
      </c>
      <c r="D48" s="39">
        <v>0</v>
      </c>
      <c r="E48" s="34">
        <v>0</v>
      </c>
    </row>
    <row r="49" spans="2:5" ht="18.75" hidden="1" customHeight="1" x14ac:dyDescent="0.3">
      <c r="B49" s="2" t="s">
        <v>108</v>
      </c>
      <c r="C49" s="8" t="s">
        <v>109</v>
      </c>
      <c r="D49" s="40">
        <v>0</v>
      </c>
      <c r="E49" s="34">
        <v>0</v>
      </c>
    </row>
    <row r="50" spans="2:5" ht="18.75" hidden="1" customHeight="1" x14ac:dyDescent="0.3">
      <c r="B50" s="2" t="s">
        <v>110</v>
      </c>
      <c r="C50" s="8" t="s">
        <v>111</v>
      </c>
      <c r="D50" s="40">
        <v>0</v>
      </c>
      <c r="E50" s="34">
        <v>0</v>
      </c>
    </row>
    <row r="51" spans="2:5" ht="18.75" hidden="1" customHeight="1" x14ac:dyDescent="0.3">
      <c r="B51" s="2" t="s">
        <v>112</v>
      </c>
      <c r="C51" s="8" t="s">
        <v>113</v>
      </c>
      <c r="D51" s="40">
        <v>0</v>
      </c>
      <c r="E51" s="34">
        <v>0</v>
      </c>
    </row>
    <row r="52" spans="2:5" ht="18.75" hidden="1" customHeight="1" x14ac:dyDescent="0.3">
      <c r="B52" s="2" t="s">
        <v>114</v>
      </c>
      <c r="C52" s="8" t="s">
        <v>115</v>
      </c>
      <c r="D52" s="40">
        <v>0</v>
      </c>
      <c r="E52" s="34">
        <v>0</v>
      </c>
    </row>
    <row r="53" spans="2:5" ht="24" hidden="1" customHeight="1" x14ac:dyDescent="0.3">
      <c r="B53" s="2" t="s">
        <v>116</v>
      </c>
      <c r="C53" s="8" t="s">
        <v>117</v>
      </c>
      <c r="D53" s="40">
        <v>0</v>
      </c>
      <c r="E53" s="34">
        <v>0</v>
      </c>
    </row>
    <row r="54" spans="2:5" ht="18.75" hidden="1" customHeight="1" x14ac:dyDescent="0.3">
      <c r="B54" s="1" t="s">
        <v>118</v>
      </c>
      <c r="C54" s="36" t="s">
        <v>119</v>
      </c>
      <c r="D54" s="39">
        <v>0</v>
      </c>
      <c r="E54" s="34">
        <v>0</v>
      </c>
    </row>
    <row r="55" spans="2:5" ht="18.75" hidden="1" customHeight="1" x14ac:dyDescent="0.3">
      <c r="B55" s="2" t="s">
        <v>120</v>
      </c>
      <c r="C55" s="8" t="s">
        <v>121</v>
      </c>
      <c r="D55" s="40">
        <v>0</v>
      </c>
      <c r="E55" s="34">
        <v>0</v>
      </c>
    </row>
    <row r="56" spans="2:5" ht="24" hidden="1" customHeight="1" x14ac:dyDescent="0.3">
      <c r="B56" s="2" t="s">
        <v>122</v>
      </c>
      <c r="C56" s="8" t="s">
        <v>123</v>
      </c>
      <c r="D56" s="42">
        <v>0</v>
      </c>
      <c r="E56" s="34">
        <v>0</v>
      </c>
    </row>
    <row r="57" spans="2:5" ht="18.75" hidden="1" customHeight="1" x14ac:dyDescent="0.3">
      <c r="B57" s="2" t="s">
        <v>124</v>
      </c>
      <c r="C57" s="8" t="s">
        <v>125</v>
      </c>
      <c r="D57" s="40">
        <v>0</v>
      </c>
      <c r="E57" s="34">
        <v>0</v>
      </c>
    </row>
    <row r="58" spans="2:5" ht="18.75" hidden="1" customHeight="1" x14ac:dyDescent="0.3">
      <c r="B58" s="1" t="s">
        <v>126</v>
      </c>
      <c r="C58" s="36" t="s">
        <v>127</v>
      </c>
      <c r="D58" s="39">
        <v>0</v>
      </c>
      <c r="E58" s="34">
        <v>0</v>
      </c>
    </row>
    <row r="59" spans="2:5" ht="29.25" hidden="1" customHeight="1" x14ac:dyDescent="0.3">
      <c r="B59" s="1" t="s">
        <v>128</v>
      </c>
      <c r="C59" s="36" t="s">
        <v>129</v>
      </c>
      <c r="D59" s="37">
        <v>0</v>
      </c>
      <c r="E59" s="34">
        <v>0</v>
      </c>
    </row>
    <row r="60" spans="2:5" ht="27.75" hidden="1" customHeight="1" x14ac:dyDescent="0.3">
      <c r="B60" s="2" t="s">
        <v>130</v>
      </c>
      <c r="C60" s="8" t="s">
        <v>131</v>
      </c>
      <c r="D60" s="40">
        <v>0</v>
      </c>
      <c r="E60" s="34">
        <v>0</v>
      </c>
    </row>
    <row r="61" spans="2:5" ht="24" hidden="1" customHeight="1" x14ac:dyDescent="0.3">
      <c r="B61" s="2" t="s">
        <v>132</v>
      </c>
      <c r="C61" s="8" t="s">
        <v>133</v>
      </c>
      <c r="D61" s="40">
        <v>0</v>
      </c>
      <c r="E61" s="34">
        <v>0</v>
      </c>
    </row>
    <row r="62" spans="2:5" ht="18.75" hidden="1" customHeight="1" x14ac:dyDescent="0.3">
      <c r="B62" s="1" t="s">
        <v>134</v>
      </c>
      <c r="C62" s="36" t="s">
        <v>135</v>
      </c>
      <c r="D62" s="39">
        <v>0</v>
      </c>
      <c r="E62" s="34">
        <v>0</v>
      </c>
    </row>
    <row r="63" spans="2:5" ht="18.75" hidden="1" customHeight="1" x14ac:dyDescent="0.3">
      <c r="B63" s="1" t="s">
        <v>136</v>
      </c>
      <c r="C63" s="36" t="s">
        <v>137</v>
      </c>
      <c r="D63" s="37">
        <v>0</v>
      </c>
      <c r="E63" s="34">
        <v>0</v>
      </c>
    </row>
    <row r="64" spans="2:5" ht="32.25" hidden="1" customHeight="1" x14ac:dyDescent="0.3">
      <c r="B64" s="2" t="s">
        <v>138</v>
      </c>
      <c r="C64" s="8" t="s">
        <v>139</v>
      </c>
      <c r="D64" s="40">
        <v>0</v>
      </c>
      <c r="E64" s="34">
        <v>0</v>
      </c>
    </row>
    <row r="65" spans="2:5" ht="30" hidden="1" customHeight="1" x14ac:dyDescent="0.3">
      <c r="B65" s="1" t="s">
        <v>140</v>
      </c>
      <c r="C65" s="36" t="s">
        <v>141</v>
      </c>
      <c r="D65" s="39">
        <v>0</v>
      </c>
      <c r="E65" s="34">
        <v>0</v>
      </c>
    </row>
    <row r="66" spans="2:5" ht="18.75" hidden="1" customHeight="1" x14ac:dyDescent="0.3">
      <c r="B66" s="1" t="s">
        <v>142</v>
      </c>
      <c r="C66" s="36" t="s">
        <v>143</v>
      </c>
      <c r="D66" s="37">
        <v>0</v>
      </c>
      <c r="E66" s="34">
        <v>0</v>
      </c>
    </row>
    <row r="67" spans="2:5" ht="24" hidden="1" customHeight="1" x14ac:dyDescent="0.3">
      <c r="B67" s="2" t="s">
        <v>144</v>
      </c>
      <c r="C67" s="8" t="s">
        <v>145</v>
      </c>
      <c r="D67" s="40">
        <v>0</v>
      </c>
      <c r="E67" s="34">
        <v>0</v>
      </c>
    </row>
    <row r="68" spans="2:5" ht="24" hidden="1" customHeight="1" x14ac:dyDescent="0.3">
      <c r="B68" s="2" t="s">
        <v>146</v>
      </c>
      <c r="C68" s="8" t="s">
        <v>147</v>
      </c>
      <c r="D68" s="40">
        <v>0</v>
      </c>
      <c r="E68" s="34">
        <v>0</v>
      </c>
    </row>
    <row r="69" spans="2:5" ht="24" hidden="1" customHeight="1" x14ac:dyDescent="0.3">
      <c r="B69" s="2" t="s">
        <v>148</v>
      </c>
      <c r="C69" s="8" t="s">
        <v>149</v>
      </c>
      <c r="D69" s="40">
        <v>0</v>
      </c>
      <c r="E69" s="34">
        <v>0</v>
      </c>
    </row>
    <row r="70" spans="2:5" ht="24" hidden="1" customHeight="1" x14ac:dyDescent="0.3">
      <c r="B70" s="2" t="s">
        <v>150</v>
      </c>
      <c r="C70" s="8" t="s">
        <v>151</v>
      </c>
      <c r="D70" s="40">
        <v>0</v>
      </c>
      <c r="E70" s="34">
        <v>0</v>
      </c>
    </row>
    <row r="71" spans="2:5" ht="18.75" hidden="1" customHeight="1" x14ac:dyDescent="0.3">
      <c r="B71" s="1" t="s">
        <v>152</v>
      </c>
      <c r="C71" s="36" t="s">
        <v>153</v>
      </c>
      <c r="D71" s="39">
        <v>0</v>
      </c>
      <c r="E71" s="34">
        <v>0</v>
      </c>
    </row>
    <row r="72" spans="2:5" ht="24.75" hidden="1" customHeight="1" x14ac:dyDescent="0.3">
      <c r="B72" s="2" t="s">
        <v>154</v>
      </c>
      <c r="C72" s="8" t="s">
        <v>155</v>
      </c>
      <c r="D72" s="40">
        <v>0</v>
      </c>
      <c r="E72" s="34">
        <v>0</v>
      </c>
    </row>
    <row r="73" spans="2:5" ht="31.5" hidden="1" customHeight="1" x14ac:dyDescent="0.3">
      <c r="B73" s="2" t="s">
        <v>156</v>
      </c>
      <c r="C73" s="8" t="s">
        <v>157</v>
      </c>
      <c r="D73" s="40">
        <v>0</v>
      </c>
      <c r="E73" s="34">
        <v>0</v>
      </c>
    </row>
    <row r="74" spans="2:5" ht="24" hidden="1" customHeight="1" x14ac:dyDescent="0.3">
      <c r="B74" s="2" t="s">
        <v>158</v>
      </c>
      <c r="C74" s="8" t="s">
        <v>159</v>
      </c>
      <c r="D74" s="40"/>
      <c r="E74" s="34">
        <v>0</v>
      </c>
    </row>
    <row r="75" spans="2:5" ht="24" hidden="1" customHeight="1" x14ac:dyDescent="0.3">
      <c r="B75" s="1" t="s">
        <v>160</v>
      </c>
      <c r="C75" s="36" t="s">
        <v>161</v>
      </c>
      <c r="D75" s="39">
        <v>0</v>
      </c>
      <c r="E75" s="34">
        <v>0</v>
      </c>
    </row>
    <row r="76" spans="2:5" ht="24" hidden="1" customHeight="1" x14ac:dyDescent="0.3">
      <c r="B76" s="2" t="s">
        <v>162</v>
      </c>
      <c r="C76" s="8" t="s">
        <v>163</v>
      </c>
      <c r="D76" s="40">
        <v>0</v>
      </c>
      <c r="E76" s="34">
        <v>0</v>
      </c>
    </row>
    <row r="77" spans="2:5" ht="24" hidden="1" customHeight="1" x14ac:dyDescent="0.3">
      <c r="B77" s="2" t="s">
        <v>164</v>
      </c>
      <c r="C77" s="8" t="s">
        <v>165</v>
      </c>
      <c r="D77" s="40">
        <v>0</v>
      </c>
      <c r="E77" s="34">
        <v>0</v>
      </c>
    </row>
    <row r="78" spans="2:5" ht="24" hidden="1" customHeight="1" x14ac:dyDescent="0.3">
      <c r="B78" s="2" t="s">
        <v>166</v>
      </c>
      <c r="C78" s="8" t="s">
        <v>167</v>
      </c>
      <c r="D78" s="40">
        <v>0</v>
      </c>
      <c r="E78" s="34">
        <v>0</v>
      </c>
    </row>
    <row r="79" spans="2:5" ht="24" hidden="1" customHeight="1" x14ac:dyDescent="0.3">
      <c r="B79" s="2" t="s">
        <v>168</v>
      </c>
      <c r="C79" s="8" t="s">
        <v>169</v>
      </c>
      <c r="D79" s="40">
        <v>0</v>
      </c>
      <c r="E79" s="34">
        <v>0</v>
      </c>
    </row>
    <row r="80" spans="2:5" ht="24" customHeight="1" x14ac:dyDescent="0.3">
      <c r="B80" s="1" t="s">
        <v>11</v>
      </c>
      <c r="C80" s="36" t="s">
        <v>12</v>
      </c>
      <c r="D80" s="3">
        <v>3308328</v>
      </c>
      <c r="E80" s="43">
        <v>2.2043987448127928E-3</v>
      </c>
    </row>
    <row r="81" spans="2:6" ht="24" customHeight="1" x14ac:dyDescent="0.3">
      <c r="B81" s="1" t="s">
        <v>23</v>
      </c>
      <c r="C81" s="36" t="s">
        <v>24</v>
      </c>
      <c r="D81" s="3">
        <v>3308328</v>
      </c>
      <c r="E81" s="43">
        <v>2.2043987448127928E-3</v>
      </c>
    </row>
    <row r="82" spans="2:6" s="22" customFormat="1" ht="24" customHeight="1" x14ac:dyDescent="0.3">
      <c r="B82" s="1" t="s">
        <v>25</v>
      </c>
      <c r="C82" s="36" t="s">
        <v>26</v>
      </c>
      <c r="D82" s="3">
        <v>3308328</v>
      </c>
      <c r="E82" s="43">
        <v>2.2043987448127928E-3</v>
      </c>
    </row>
    <row r="83" spans="2:6" ht="18.75" hidden="1" customHeight="1" x14ac:dyDescent="0.3">
      <c r="B83" s="2" t="s">
        <v>170</v>
      </c>
      <c r="C83" s="8" t="s">
        <v>171</v>
      </c>
      <c r="D83" s="40">
        <v>0</v>
      </c>
      <c r="E83" s="43">
        <v>0</v>
      </c>
    </row>
    <row r="84" spans="2:6" ht="32.25" customHeight="1" x14ac:dyDescent="0.3">
      <c r="B84" s="4" t="s">
        <v>27</v>
      </c>
      <c r="C84" s="8" t="s">
        <v>28</v>
      </c>
      <c r="D84" s="5">
        <v>3308328</v>
      </c>
      <c r="E84" s="43">
        <v>2.2043987448127928E-3</v>
      </c>
    </row>
    <row r="85" spans="2:6" s="22" customFormat="1" ht="32.25" hidden="1" customHeight="1" x14ac:dyDescent="0.3">
      <c r="B85" s="1" t="s">
        <v>172</v>
      </c>
      <c r="C85" s="36" t="s">
        <v>173</v>
      </c>
      <c r="D85" s="37">
        <v>0</v>
      </c>
      <c r="E85" s="43">
        <v>0</v>
      </c>
    </row>
    <row r="86" spans="2:6" ht="18.75" hidden="1" customHeight="1" x14ac:dyDescent="0.3">
      <c r="B86" s="2" t="s">
        <v>174</v>
      </c>
      <c r="C86" s="8" t="s">
        <v>175</v>
      </c>
      <c r="D86" s="44">
        <v>0</v>
      </c>
      <c r="E86" s="43">
        <v>0</v>
      </c>
      <c r="F86" s="45"/>
    </row>
    <row r="87" spans="2:6" ht="18.75" hidden="1" customHeight="1" x14ac:dyDescent="0.3">
      <c r="B87" s="31" t="s">
        <v>176</v>
      </c>
      <c r="C87" s="32" t="s">
        <v>177</v>
      </c>
      <c r="D87" s="33">
        <v>0</v>
      </c>
      <c r="E87" s="34">
        <v>0</v>
      </c>
      <c r="F87" s="46"/>
    </row>
    <row r="88" spans="2:6" ht="24" hidden="1" customHeight="1" x14ac:dyDescent="0.3">
      <c r="B88" s="1" t="s">
        <v>178</v>
      </c>
      <c r="C88" s="36" t="s">
        <v>179</v>
      </c>
      <c r="D88" s="37">
        <v>0</v>
      </c>
      <c r="E88" s="43">
        <v>0</v>
      </c>
    </row>
    <row r="89" spans="2:6" ht="24" hidden="1" customHeight="1" x14ac:dyDescent="0.3">
      <c r="B89" s="1" t="s">
        <v>180</v>
      </c>
      <c r="C89" s="36" t="s">
        <v>181</v>
      </c>
      <c r="D89" s="37">
        <v>0</v>
      </c>
      <c r="E89" s="43">
        <v>0</v>
      </c>
    </row>
    <row r="90" spans="2:6" ht="24" hidden="1" customHeight="1" x14ac:dyDescent="0.3">
      <c r="B90" s="2" t="s">
        <v>182</v>
      </c>
      <c r="C90" s="8" t="s">
        <v>183</v>
      </c>
      <c r="D90" s="40">
        <v>0</v>
      </c>
      <c r="E90" s="43">
        <v>0</v>
      </c>
    </row>
    <row r="91" spans="2:6" ht="24" hidden="1" customHeight="1" x14ac:dyDescent="0.3">
      <c r="B91" s="2" t="s">
        <v>184</v>
      </c>
      <c r="C91" s="8" t="s">
        <v>89</v>
      </c>
      <c r="D91" s="40"/>
      <c r="E91" s="43">
        <v>0</v>
      </c>
    </row>
    <row r="92" spans="2:6" ht="18.75" hidden="1" customHeight="1" x14ac:dyDescent="0.3">
      <c r="B92" s="1" t="s">
        <v>178</v>
      </c>
      <c r="C92" s="36" t="s">
        <v>179</v>
      </c>
      <c r="D92" s="37">
        <v>0</v>
      </c>
      <c r="E92" s="43">
        <v>0</v>
      </c>
    </row>
    <row r="93" spans="2:6" ht="18.75" hidden="1" customHeight="1" x14ac:dyDescent="0.3">
      <c r="B93" s="1" t="s">
        <v>185</v>
      </c>
      <c r="C93" s="36" t="s">
        <v>186</v>
      </c>
      <c r="D93" s="37">
        <v>0</v>
      </c>
      <c r="E93" s="43">
        <v>0</v>
      </c>
    </row>
    <row r="94" spans="2:6" ht="18.75" hidden="1" customHeight="1" x14ac:dyDescent="0.3">
      <c r="B94" s="1" t="s">
        <v>187</v>
      </c>
      <c r="C94" s="36" t="s">
        <v>188</v>
      </c>
      <c r="D94" s="37">
        <v>0</v>
      </c>
      <c r="E94" s="43">
        <v>0</v>
      </c>
    </row>
    <row r="95" spans="2:6" ht="18.75" hidden="1" customHeight="1" x14ac:dyDescent="0.3">
      <c r="B95" s="1" t="s">
        <v>189</v>
      </c>
      <c r="C95" s="8" t="s">
        <v>190</v>
      </c>
      <c r="D95" s="40">
        <v>0</v>
      </c>
      <c r="E95" s="43">
        <v>0</v>
      </c>
    </row>
    <row r="96" spans="2:6" ht="18.75" hidden="1" customHeight="1" x14ac:dyDescent="0.3">
      <c r="B96" s="1" t="s">
        <v>191</v>
      </c>
      <c r="C96" s="8" t="s">
        <v>192</v>
      </c>
      <c r="D96" s="40">
        <v>0</v>
      </c>
      <c r="E96" s="43">
        <v>0</v>
      </c>
    </row>
    <row r="97" spans="2:6" ht="18.75" hidden="1" customHeight="1" x14ac:dyDescent="0.3">
      <c r="B97" s="1" t="s">
        <v>193</v>
      </c>
      <c r="C97" s="36" t="s">
        <v>194</v>
      </c>
      <c r="D97" s="37">
        <v>0</v>
      </c>
      <c r="E97" s="43">
        <v>0</v>
      </c>
      <c r="F97" s="35"/>
    </row>
    <row r="98" spans="2:6" ht="28.5" hidden="1" customHeight="1" x14ac:dyDescent="0.3">
      <c r="B98" s="1" t="s">
        <v>195</v>
      </c>
      <c r="C98" s="36" t="s">
        <v>196</v>
      </c>
      <c r="D98" s="37">
        <v>0</v>
      </c>
      <c r="E98" s="43">
        <v>0</v>
      </c>
      <c r="F98" s="47"/>
    </row>
    <row r="99" spans="2:6" ht="18.75" hidden="1" customHeight="1" x14ac:dyDescent="0.3">
      <c r="B99" s="1" t="s">
        <v>197</v>
      </c>
      <c r="C99" s="36" t="s">
        <v>198</v>
      </c>
      <c r="D99" s="37">
        <v>0</v>
      </c>
      <c r="E99" s="43">
        <v>0</v>
      </c>
    </row>
    <row r="100" spans="2:6" ht="15" hidden="1" customHeight="1" x14ac:dyDescent="0.3">
      <c r="B100" s="2" t="s">
        <v>199</v>
      </c>
      <c r="C100" s="8" t="s">
        <v>200</v>
      </c>
      <c r="D100" s="40">
        <v>0</v>
      </c>
      <c r="E100" s="43">
        <v>0</v>
      </c>
    </row>
    <row r="101" spans="2:6" ht="24" hidden="1" customHeight="1" x14ac:dyDescent="0.3">
      <c r="B101" s="2" t="s">
        <v>201</v>
      </c>
      <c r="C101" s="8" t="s">
        <v>202</v>
      </c>
      <c r="D101" s="40">
        <v>0</v>
      </c>
      <c r="E101" s="43">
        <v>0</v>
      </c>
    </row>
    <row r="102" spans="2:6" ht="18.75" hidden="1" customHeight="1" x14ac:dyDescent="0.3">
      <c r="B102" s="1" t="s">
        <v>203</v>
      </c>
      <c r="C102" s="36" t="s">
        <v>204</v>
      </c>
      <c r="D102" s="37">
        <v>0</v>
      </c>
      <c r="E102" s="43">
        <v>0</v>
      </c>
      <c r="F102" s="35"/>
    </row>
    <row r="103" spans="2:6" ht="15" hidden="1" customHeight="1" x14ac:dyDescent="0.3">
      <c r="B103" s="2" t="s">
        <v>205</v>
      </c>
      <c r="C103" s="8" t="s">
        <v>171</v>
      </c>
      <c r="D103" s="40">
        <v>0</v>
      </c>
      <c r="E103" s="43">
        <v>0</v>
      </c>
    </row>
    <row r="104" spans="2:6" ht="37.5" hidden="1" customHeight="1" x14ac:dyDescent="0.3">
      <c r="B104" s="2" t="s">
        <v>206</v>
      </c>
      <c r="C104" s="8" t="s">
        <v>207</v>
      </c>
      <c r="D104" s="40"/>
      <c r="E104" s="43">
        <v>0</v>
      </c>
    </row>
    <row r="105" spans="2:6" ht="37.5" hidden="1" customHeight="1" x14ac:dyDescent="0.3">
      <c r="B105" s="1" t="s">
        <v>208</v>
      </c>
      <c r="C105" s="36" t="s">
        <v>209</v>
      </c>
      <c r="D105" s="37">
        <v>0</v>
      </c>
      <c r="E105" s="43">
        <v>0</v>
      </c>
    </row>
    <row r="106" spans="2:6" ht="15" hidden="1" customHeight="1" x14ac:dyDescent="0.3">
      <c r="B106" s="2" t="s">
        <v>210</v>
      </c>
      <c r="C106" s="8" t="s">
        <v>211</v>
      </c>
      <c r="D106" s="44">
        <v>0</v>
      </c>
      <c r="E106" s="43">
        <v>0</v>
      </c>
    </row>
    <row r="107" spans="2:6" ht="37.5" hidden="1" customHeight="1" x14ac:dyDescent="0.3">
      <c r="B107" s="2" t="s">
        <v>210</v>
      </c>
      <c r="C107" s="8" t="s">
        <v>212</v>
      </c>
      <c r="D107" s="40">
        <v>0</v>
      </c>
      <c r="E107" s="43">
        <v>0</v>
      </c>
    </row>
    <row r="108" spans="2:6" ht="18.75" hidden="1" customHeight="1" x14ac:dyDescent="0.3">
      <c r="B108" s="1" t="s">
        <v>213</v>
      </c>
      <c r="C108" s="36" t="s">
        <v>214</v>
      </c>
      <c r="D108" s="48">
        <v>0</v>
      </c>
      <c r="E108" s="43">
        <v>0</v>
      </c>
    </row>
    <row r="109" spans="2:6" ht="15" hidden="1" customHeight="1" x14ac:dyDescent="0.3">
      <c r="B109" s="2" t="s">
        <v>215</v>
      </c>
      <c r="C109" s="8" t="s">
        <v>216</v>
      </c>
      <c r="D109" s="49">
        <v>0</v>
      </c>
      <c r="E109" s="43">
        <v>0</v>
      </c>
    </row>
    <row r="110" spans="2:6" ht="15" hidden="1" customHeight="1" x14ac:dyDescent="0.3">
      <c r="B110" s="2" t="s">
        <v>217</v>
      </c>
      <c r="C110" s="8" t="s">
        <v>218</v>
      </c>
      <c r="D110" s="49"/>
      <c r="E110" s="43">
        <v>0</v>
      </c>
    </row>
    <row r="111" spans="2:6" x14ac:dyDescent="0.3">
      <c r="B111" s="84" t="s">
        <v>13</v>
      </c>
      <c r="C111" s="85" t="s">
        <v>14</v>
      </c>
      <c r="D111" s="86">
        <v>1497476413.3199999</v>
      </c>
      <c r="E111" s="87">
        <v>0.99779560125518718</v>
      </c>
    </row>
    <row r="112" spans="2:6" ht="18.75" hidden="1" customHeight="1" x14ac:dyDescent="0.3">
      <c r="B112" s="50" t="s">
        <v>219</v>
      </c>
      <c r="C112" s="36" t="s">
        <v>220</v>
      </c>
      <c r="D112" s="51">
        <v>0</v>
      </c>
      <c r="E112" s="43">
        <v>0</v>
      </c>
    </row>
    <row r="113" spans="2:7" ht="18.75" hidden="1" customHeight="1" x14ac:dyDescent="0.3">
      <c r="B113" s="1" t="s">
        <v>221</v>
      </c>
      <c r="C113" s="8" t="s">
        <v>222</v>
      </c>
      <c r="D113" s="5">
        <v>0</v>
      </c>
      <c r="E113" s="43">
        <v>0</v>
      </c>
    </row>
    <row r="114" spans="2:7" ht="18.75" hidden="1" customHeight="1" x14ac:dyDescent="0.3">
      <c r="B114" s="1" t="s">
        <v>223</v>
      </c>
      <c r="C114" s="8" t="s">
        <v>224</v>
      </c>
      <c r="D114" s="5">
        <v>0</v>
      </c>
      <c r="E114" s="43">
        <v>0</v>
      </c>
    </row>
    <row r="115" spans="2:7" ht="19.2" customHeight="1" x14ac:dyDescent="0.3">
      <c r="B115" s="50" t="s">
        <v>15</v>
      </c>
      <c r="C115" s="36" t="s">
        <v>16</v>
      </c>
      <c r="D115" s="3">
        <v>1497476413.3199999</v>
      </c>
      <c r="E115" s="43">
        <v>0.99779560125518718</v>
      </c>
    </row>
    <row r="116" spans="2:7" ht="19.5" customHeight="1" x14ac:dyDescent="0.3">
      <c r="B116" s="1" t="s">
        <v>17</v>
      </c>
      <c r="C116" s="36" t="s">
        <v>21</v>
      </c>
      <c r="D116" s="3">
        <v>962503180.31999993</v>
      </c>
      <c r="E116" s="43">
        <v>0.64133326640397481</v>
      </c>
    </row>
    <row r="117" spans="2:7" ht="19.5" customHeight="1" x14ac:dyDescent="0.3">
      <c r="B117" s="89" t="s">
        <v>18</v>
      </c>
      <c r="C117" s="36" t="s">
        <v>19</v>
      </c>
      <c r="D117" s="3">
        <v>534973233</v>
      </c>
      <c r="E117" s="43">
        <v>0.35646233485121243</v>
      </c>
    </row>
    <row r="118" spans="2:7" ht="27" customHeight="1" x14ac:dyDescent="0.3">
      <c r="B118" s="90"/>
      <c r="C118" s="7" t="s">
        <v>294</v>
      </c>
      <c r="D118" s="5">
        <v>71625000</v>
      </c>
      <c r="E118" s="43">
        <v>4.7725032130192739E-2</v>
      </c>
      <c r="F118" s="52"/>
    </row>
    <row r="119" spans="2:7" ht="27.75" customHeight="1" x14ac:dyDescent="0.3">
      <c r="B119" s="90"/>
      <c r="C119" s="8" t="s">
        <v>295</v>
      </c>
      <c r="D119" s="5">
        <v>4590504</v>
      </c>
      <c r="E119" s="43">
        <v>3.0587357890928908E-3</v>
      </c>
    </row>
    <row r="120" spans="2:7" x14ac:dyDescent="0.3">
      <c r="B120" s="90"/>
      <c r="C120" s="8" t="s">
        <v>225</v>
      </c>
      <c r="D120" s="5">
        <v>71059839</v>
      </c>
      <c r="E120" s="43">
        <v>4.7348455140542034E-2</v>
      </c>
      <c r="F120" s="35"/>
      <c r="G120" s="35"/>
    </row>
    <row r="121" spans="2:7" x14ac:dyDescent="0.3">
      <c r="B121" s="90"/>
      <c r="C121" s="8" t="s">
        <v>226</v>
      </c>
      <c r="D121" s="5">
        <v>370877890</v>
      </c>
      <c r="E121" s="43">
        <v>0.24712264176793144</v>
      </c>
      <c r="F121" s="53"/>
    </row>
    <row r="122" spans="2:7" x14ac:dyDescent="0.3">
      <c r="B122" s="90"/>
      <c r="C122" s="8" t="s">
        <v>22</v>
      </c>
      <c r="D122" s="5">
        <v>16820000</v>
      </c>
      <c r="E122" s="43">
        <v>1.120747002345329E-2</v>
      </c>
      <c r="F122" s="54"/>
    </row>
    <row r="123" spans="2:7" hidden="1" x14ac:dyDescent="0.3">
      <c r="B123" s="90" t="s">
        <v>227</v>
      </c>
      <c r="C123" s="8"/>
      <c r="D123" s="5">
        <v>0</v>
      </c>
      <c r="E123" s="43">
        <v>0</v>
      </c>
    </row>
    <row r="124" spans="2:7" hidden="1" x14ac:dyDescent="0.3">
      <c r="B124" s="90" t="s">
        <v>228</v>
      </c>
      <c r="C124" s="9"/>
      <c r="D124" s="10">
        <v>0</v>
      </c>
      <c r="E124" s="43">
        <v>0</v>
      </c>
    </row>
    <row r="125" spans="2:7" hidden="1" x14ac:dyDescent="0.3">
      <c r="B125" s="90" t="s">
        <v>229</v>
      </c>
      <c r="C125" s="11"/>
      <c r="D125" s="5">
        <v>0</v>
      </c>
      <c r="E125" s="43">
        <v>0</v>
      </c>
    </row>
    <row r="126" spans="2:7" ht="32.25" hidden="1" customHeight="1" x14ac:dyDescent="0.3">
      <c r="B126" s="91" t="s">
        <v>230</v>
      </c>
      <c r="C126" s="11"/>
      <c r="D126" s="5">
        <v>0</v>
      </c>
      <c r="E126" s="43">
        <v>0</v>
      </c>
    </row>
    <row r="127" spans="2:7" ht="30" hidden="1" customHeight="1" x14ac:dyDescent="0.3">
      <c r="B127" s="1" t="s">
        <v>231</v>
      </c>
      <c r="C127" s="11"/>
      <c r="D127" s="5">
        <v>0</v>
      </c>
      <c r="E127" s="43">
        <v>0</v>
      </c>
    </row>
    <row r="128" spans="2:7" ht="14.4" hidden="1" customHeight="1" x14ac:dyDescent="0.3">
      <c r="B128" s="1" t="s">
        <v>232</v>
      </c>
      <c r="C128" s="11"/>
      <c r="D128" s="5">
        <v>0</v>
      </c>
      <c r="E128" s="43">
        <v>0</v>
      </c>
    </row>
    <row r="129" spans="2:5" ht="14.4" hidden="1" customHeight="1" x14ac:dyDescent="0.3">
      <c r="B129" s="1" t="s">
        <v>233</v>
      </c>
      <c r="C129" s="11"/>
      <c r="D129" s="5">
        <v>0</v>
      </c>
      <c r="E129" s="43">
        <v>0</v>
      </c>
    </row>
    <row r="130" spans="2:5" ht="14.4" hidden="1" customHeight="1" x14ac:dyDescent="0.3">
      <c r="B130" s="1"/>
      <c r="C130" s="8" t="s">
        <v>8</v>
      </c>
      <c r="D130" s="5">
        <v>1500784741.3199999</v>
      </c>
      <c r="E130" s="55">
        <v>1</v>
      </c>
    </row>
    <row r="131" spans="2:5" hidden="1" x14ac:dyDescent="0.3">
      <c r="B131" s="1" t="s">
        <v>231</v>
      </c>
      <c r="C131" s="11"/>
      <c r="D131" s="5">
        <v>0</v>
      </c>
      <c r="E131" s="43">
        <f t="shared" ref="E131:E133" si="0">+D131/$D$7</f>
        <v>0</v>
      </c>
    </row>
    <row r="132" spans="2:5" hidden="1" x14ac:dyDescent="0.3">
      <c r="B132" s="1" t="s">
        <v>232</v>
      </c>
      <c r="C132" s="11"/>
      <c r="D132" s="5">
        <v>0</v>
      </c>
      <c r="E132" s="43">
        <f t="shared" si="0"/>
        <v>0</v>
      </c>
    </row>
    <row r="133" spans="2:5" hidden="1" x14ac:dyDescent="0.3">
      <c r="B133" s="6" t="s">
        <v>233</v>
      </c>
      <c r="C133" s="12"/>
      <c r="D133" s="13">
        <v>0</v>
      </c>
      <c r="E133" s="56">
        <f t="shared" si="0"/>
        <v>0</v>
      </c>
    </row>
    <row r="134" spans="2:5" ht="33.75" customHeight="1" thickBot="1" x14ac:dyDescent="0.35">
      <c r="B134" s="57"/>
      <c r="C134" s="58" t="s">
        <v>8</v>
      </c>
      <c r="D134" s="59">
        <f>+D111+D8+D87</f>
        <v>1500784741.3199999</v>
      </c>
      <c r="E134" s="60">
        <f>+D7/D134</f>
        <v>1</v>
      </c>
    </row>
    <row r="135" spans="2:5" x14ac:dyDescent="0.3">
      <c r="D135" s="62"/>
    </row>
    <row r="136" spans="2:5" x14ac:dyDescent="0.3">
      <c r="D136" s="35"/>
    </row>
  </sheetData>
  <sheetProtection formatCells="0"/>
  <mergeCells count="5">
    <mergeCell ref="B1:E1"/>
    <mergeCell ref="B2:E2"/>
    <mergeCell ref="B3:E3"/>
    <mergeCell ref="B4:E4"/>
    <mergeCell ref="B117:B126"/>
  </mergeCells>
  <printOptions horizontalCentered="1" verticalCentered="1"/>
  <pageMargins left="0.39370078740157483" right="0.39370078740157483" top="0.39370078740157483" bottom="0.59055118110236227" header="0" footer="0"/>
  <pageSetup scale="83" orientation="portrait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74EFF-943A-4DD7-AFCA-972BB34F188D}">
  <dimension ref="B1:AM236"/>
  <sheetViews>
    <sheetView tabSelected="1" zoomScaleNormal="100" workbookViewId="0">
      <pane ySplit="6" topLeftCell="A50" activePane="bottomLeft" state="frozen"/>
      <selection pane="bottomLeft" activeCell="E4" sqref="E4"/>
    </sheetView>
  </sheetViews>
  <sheetFormatPr baseColWidth="10" defaultColWidth="11.44140625" defaultRowHeight="14.4" x14ac:dyDescent="0.3"/>
  <cols>
    <col min="1" max="1" width="11.44140625" style="70"/>
    <col min="2" max="2" width="18.33203125" style="72" bestFit="1" customWidth="1"/>
    <col min="3" max="3" width="66.44140625" style="73" customWidth="1"/>
    <col min="4" max="4" width="21.88671875" style="74" customWidth="1"/>
    <col min="5" max="5" width="15.88671875" style="67" customWidth="1"/>
    <col min="6" max="6" width="16.109375" style="67" bestFit="1" customWidth="1"/>
    <col min="7" max="39" width="11.44140625" style="67"/>
    <col min="40" max="16384" width="11.44140625" style="70"/>
  </cols>
  <sheetData>
    <row r="1" spans="2:10" s="67" customFormat="1" x14ac:dyDescent="0.3">
      <c r="B1" s="64"/>
      <c r="C1" s="65"/>
      <c r="D1" s="66"/>
    </row>
    <row r="2" spans="2:10" s="69" customFormat="1" ht="21" x14ac:dyDescent="0.4">
      <c r="B2" s="68"/>
      <c r="C2" s="81" t="s">
        <v>3</v>
      </c>
      <c r="E2" s="68"/>
    </row>
    <row r="3" spans="2:10" s="69" customFormat="1" ht="22.5" customHeight="1" x14ac:dyDescent="0.3">
      <c r="B3" s="97" t="s">
        <v>315</v>
      </c>
      <c r="C3" s="97"/>
      <c r="D3" s="97"/>
      <c r="E3" s="80"/>
      <c r="F3" s="75"/>
    </row>
    <row r="4" spans="2:10" s="69" customFormat="1" ht="24.75" customHeight="1" x14ac:dyDescent="0.3">
      <c r="B4" s="98" t="s">
        <v>250</v>
      </c>
      <c r="C4" s="98"/>
      <c r="D4" s="98"/>
      <c r="E4" s="79"/>
      <c r="F4" s="79"/>
      <c r="G4" s="79"/>
      <c r="H4" s="79"/>
      <c r="I4" s="79"/>
      <c r="J4" s="79"/>
    </row>
    <row r="5" spans="2:10" s="69" customFormat="1" ht="24.75" customHeight="1" x14ac:dyDescent="0.3">
      <c r="B5" s="77"/>
      <c r="C5" s="78" t="s">
        <v>314</v>
      </c>
      <c r="D5" s="77"/>
      <c r="E5" s="75"/>
      <c r="F5" s="75"/>
    </row>
    <row r="6" spans="2:10" ht="27" customHeight="1" x14ac:dyDescent="0.3">
      <c r="B6" s="14" t="s">
        <v>0</v>
      </c>
      <c r="C6" s="15" t="s">
        <v>1</v>
      </c>
      <c r="D6" s="16" t="s">
        <v>236</v>
      </c>
    </row>
    <row r="7" spans="2:10" s="67" customFormat="1" ht="29.25" hidden="1" customHeight="1" x14ac:dyDescent="0.3">
      <c r="B7" s="94" t="s">
        <v>237</v>
      </c>
      <c r="C7" s="95"/>
      <c r="D7" s="96"/>
    </row>
    <row r="8" spans="2:10" s="67" customFormat="1" ht="29.25" hidden="1" customHeight="1" x14ac:dyDescent="0.3">
      <c r="B8" s="17" t="s">
        <v>235</v>
      </c>
      <c r="C8" s="17" t="s">
        <v>271</v>
      </c>
      <c r="D8" s="18">
        <v>0</v>
      </c>
    </row>
    <row r="9" spans="2:10" s="67" customFormat="1" ht="29.25" hidden="1" customHeight="1" x14ac:dyDescent="0.3">
      <c r="B9" s="17" t="s">
        <v>234</v>
      </c>
      <c r="C9" s="17" t="s">
        <v>29</v>
      </c>
      <c r="D9" s="18"/>
    </row>
    <row r="10" spans="2:10" s="67" customFormat="1" ht="29.25" hidden="1" customHeight="1" x14ac:dyDescent="0.3">
      <c r="B10" s="17" t="s">
        <v>261</v>
      </c>
      <c r="C10" s="17" t="s">
        <v>272</v>
      </c>
      <c r="D10" s="18"/>
    </row>
    <row r="11" spans="2:10" s="67" customFormat="1" ht="29.25" hidden="1" customHeight="1" x14ac:dyDescent="0.3">
      <c r="B11" s="17" t="s">
        <v>258</v>
      </c>
      <c r="C11" s="17" t="s">
        <v>31</v>
      </c>
      <c r="D11" s="18"/>
    </row>
    <row r="12" spans="2:10" s="67" customFormat="1" ht="29.25" hidden="1" customHeight="1" x14ac:dyDescent="0.3">
      <c r="B12" s="17" t="s">
        <v>259</v>
      </c>
      <c r="C12" s="17" t="s">
        <v>32</v>
      </c>
      <c r="D12" s="18"/>
    </row>
    <row r="13" spans="2:10" s="67" customFormat="1" ht="29.25" hidden="1" customHeight="1" x14ac:dyDescent="0.3">
      <c r="B13" s="17" t="s">
        <v>260</v>
      </c>
      <c r="C13" s="17" t="s">
        <v>33</v>
      </c>
      <c r="D13" s="18"/>
    </row>
    <row r="14" spans="2:10" s="67" customFormat="1" ht="29.25" hidden="1" customHeight="1" x14ac:dyDescent="0.3">
      <c r="B14" s="92" t="s">
        <v>238</v>
      </c>
      <c r="C14" s="93"/>
      <c r="D14" s="19">
        <f>SUM(D8:D13)</f>
        <v>0</v>
      </c>
    </row>
    <row r="15" spans="2:10" s="67" customFormat="1" ht="29.25" hidden="1" customHeight="1" x14ac:dyDescent="0.3">
      <c r="B15" s="94" t="s">
        <v>240</v>
      </c>
      <c r="C15" s="95"/>
      <c r="D15" s="96"/>
    </row>
    <row r="16" spans="2:10" s="67" customFormat="1" ht="29.25" hidden="1" customHeight="1" x14ac:dyDescent="0.3">
      <c r="B16" s="17" t="s">
        <v>252</v>
      </c>
      <c r="C16" s="17" t="s">
        <v>273</v>
      </c>
      <c r="D16" s="18"/>
    </row>
    <row r="17" spans="2:4" s="67" customFormat="1" ht="29.25" hidden="1" customHeight="1" x14ac:dyDescent="0.3">
      <c r="B17" s="17" t="s">
        <v>253</v>
      </c>
      <c r="C17" s="17" t="s">
        <v>274</v>
      </c>
      <c r="D17" s="18"/>
    </row>
    <row r="18" spans="2:4" s="67" customFormat="1" ht="29.25" hidden="1" customHeight="1" x14ac:dyDescent="0.3">
      <c r="B18" s="17" t="s">
        <v>251</v>
      </c>
      <c r="C18" s="17" t="s">
        <v>275</v>
      </c>
      <c r="D18" s="18"/>
    </row>
    <row r="19" spans="2:4" s="67" customFormat="1" ht="29.25" hidden="1" customHeight="1" x14ac:dyDescent="0.3">
      <c r="B19" s="92" t="s">
        <v>241</v>
      </c>
      <c r="C19" s="93"/>
      <c r="D19" s="19">
        <f>SUM(D16:D18)</f>
        <v>0</v>
      </c>
    </row>
    <row r="20" spans="2:4" s="67" customFormat="1" ht="29.25" customHeight="1" x14ac:dyDescent="0.3">
      <c r="B20" s="94" t="s">
        <v>242</v>
      </c>
      <c r="C20" s="95"/>
      <c r="D20" s="96"/>
    </row>
    <row r="21" spans="2:4" s="67" customFormat="1" ht="29.25" customHeight="1" x14ac:dyDescent="0.3">
      <c r="B21" s="17" t="s">
        <v>265</v>
      </c>
      <c r="C21" s="17" t="s">
        <v>276</v>
      </c>
      <c r="D21" s="18">
        <v>370877890</v>
      </c>
    </row>
    <row r="22" spans="2:4" s="67" customFormat="1" ht="29.25" hidden="1" customHeight="1" x14ac:dyDescent="0.3">
      <c r="B22" s="17" t="s">
        <v>266</v>
      </c>
      <c r="C22" s="17" t="s">
        <v>277</v>
      </c>
      <c r="D22" s="18"/>
    </row>
    <row r="23" spans="2:4" s="67" customFormat="1" ht="29.25" hidden="1" customHeight="1" x14ac:dyDescent="0.3">
      <c r="B23" s="17" t="s">
        <v>239</v>
      </c>
      <c r="C23" s="17" t="s">
        <v>278</v>
      </c>
      <c r="D23" s="18"/>
    </row>
    <row r="24" spans="2:4" s="67" customFormat="1" ht="29.25" hidden="1" customHeight="1" x14ac:dyDescent="0.3">
      <c r="B24" s="17" t="s">
        <v>267</v>
      </c>
      <c r="C24" s="17" t="s">
        <v>279</v>
      </c>
      <c r="D24" s="18"/>
    </row>
    <row r="25" spans="2:4" s="67" customFormat="1" ht="29.25" hidden="1" customHeight="1" x14ac:dyDescent="0.3">
      <c r="B25" s="17" t="s">
        <v>247</v>
      </c>
      <c r="C25" s="17" t="s">
        <v>280</v>
      </c>
      <c r="D25" s="18"/>
    </row>
    <row r="26" spans="2:4" s="67" customFormat="1" ht="29.25" hidden="1" customHeight="1" x14ac:dyDescent="0.3">
      <c r="B26" s="17" t="s">
        <v>2</v>
      </c>
      <c r="C26" s="17" t="s">
        <v>281</v>
      </c>
      <c r="D26" s="18"/>
    </row>
    <row r="27" spans="2:4" s="67" customFormat="1" ht="29.25" hidden="1" customHeight="1" x14ac:dyDescent="0.3">
      <c r="B27" s="17" t="s">
        <v>268</v>
      </c>
      <c r="C27" s="17" t="s">
        <v>282</v>
      </c>
      <c r="D27" s="18"/>
    </row>
    <row r="28" spans="2:4" s="67" customFormat="1" ht="29.25" hidden="1" customHeight="1" x14ac:dyDescent="0.3">
      <c r="B28" s="17" t="s">
        <v>243</v>
      </c>
      <c r="C28" s="17" t="s">
        <v>283</v>
      </c>
      <c r="D28" s="18"/>
    </row>
    <row r="29" spans="2:4" s="67" customFormat="1" ht="29.25" hidden="1" customHeight="1" x14ac:dyDescent="0.3">
      <c r="B29" s="17" t="s">
        <v>269</v>
      </c>
      <c r="C29" s="17" t="s">
        <v>270</v>
      </c>
      <c r="D29" s="18"/>
    </row>
    <row r="30" spans="2:4" s="67" customFormat="1" ht="29.25" customHeight="1" x14ac:dyDescent="0.3">
      <c r="B30" s="99" t="s">
        <v>244</v>
      </c>
      <c r="C30" s="100"/>
      <c r="D30" s="82">
        <f>SUM(D21:D29)</f>
        <v>370877890</v>
      </c>
    </row>
    <row r="31" spans="2:4" s="67" customFormat="1" ht="29.25" hidden="1" customHeight="1" x14ac:dyDescent="0.3">
      <c r="B31" s="94" t="s">
        <v>304</v>
      </c>
      <c r="C31" s="95"/>
      <c r="D31" s="96"/>
    </row>
    <row r="32" spans="2:4" s="67" customFormat="1" ht="29.25" hidden="1" customHeight="1" x14ac:dyDescent="0.3">
      <c r="B32" s="17" t="s">
        <v>305</v>
      </c>
      <c r="C32" s="17" t="s">
        <v>284</v>
      </c>
      <c r="D32" s="18"/>
    </row>
    <row r="33" spans="2:4" s="67" customFormat="1" ht="29.25" hidden="1" customHeight="1" x14ac:dyDescent="0.3">
      <c r="B33" s="92" t="s">
        <v>262</v>
      </c>
      <c r="C33" s="93"/>
      <c r="D33" s="19">
        <f>+SUM(D32:D32)</f>
        <v>0</v>
      </c>
    </row>
    <row r="34" spans="2:4" s="67" customFormat="1" ht="29.25" customHeight="1" x14ac:dyDescent="0.3">
      <c r="B34" s="94" t="s">
        <v>245</v>
      </c>
      <c r="C34" s="95"/>
      <c r="D34" s="96"/>
    </row>
    <row r="35" spans="2:4" s="67" customFormat="1" ht="29.25" customHeight="1" x14ac:dyDescent="0.3">
      <c r="B35" s="17" t="s">
        <v>265</v>
      </c>
      <c r="C35" s="17" t="s">
        <v>276</v>
      </c>
      <c r="D35" s="18">
        <v>1820000</v>
      </c>
    </row>
    <row r="36" spans="2:4" s="67" customFormat="1" ht="29.25" customHeight="1" x14ac:dyDescent="0.3">
      <c r="B36" s="17" t="s">
        <v>296</v>
      </c>
      <c r="C36" s="17" t="s">
        <v>297</v>
      </c>
      <c r="D36" s="18">
        <v>15000000</v>
      </c>
    </row>
    <row r="37" spans="2:4" s="67" customFormat="1" ht="29.25" hidden="1" customHeight="1" x14ac:dyDescent="0.3">
      <c r="B37" s="17" t="s">
        <v>239</v>
      </c>
      <c r="C37" s="17" t="s">
        <v>278</v>
      </c>
      <c r="D37" s="18"/>
    </row>
    <row r="38" spans="2:4" s="67" customFormat="1" ht="29.25" hidden="1" customHeight="1" x14ac:dyDescent="0.3">
      <c r="B38" s="17" t="s">
        <v>263</v>
      </c>
      <c r="C38" s="17" t="s">
        <v>285</v>
      </c>
      <c r="D38" s="18"/>
    </row>
    <row r="39" spans="2:4" s="67" customFormat="1" ht="29.25" hidden="1" customHeight="1" x14ac:dyDescent="0.3">
      <c r="B39" s="17" t="s">
        <v>30</v>
      </c>
      <c r="C39" s="17" t="s">
        <v>286</v>
      </c>
      <c r="D39" s="18"/>
    </row>
    <row r="40" spans="2:4" s="67" customFormat="1" ht="29.25" hidden="1" customHeight="1" x14ac:dyDescent="0.3">
      <c r="B40" s="17" t="s">
        <v>247</v>
      </c>
      <c r="C40" s="17" t="s">
        <v>287</v>
      </c>
      <c r="D40" s="18"/>
    </row>
    <row r="41" spans="2:4" s="67" customFormat="1" ht="29.25" hidden="1" customHeight="1" x14ac:dyDescent="0.3">
      <c r="B41" s="17" t="s">
        <v>264</v>
      </c>
      <c r="C41" s="17" t="s">
        <v>288</v>
      </c>
      <c r="D41" s="18"/>
    </row>
    <row r="42" spans="2:4" s="67" customFormat="1" ht="29.25" hidden="1" customHeight="1" x14ac:dyDescent="0.3">
      <c r="B42" s="17" t="s">
        <v>2</v>
      </c>
      <c r="C42" s="17" t="s">
        <v>289</v>
      </c>
      <c r="D42" s="18"/>
    </row>
    <row r="43" spans="2:4" s="67" customFormat="1" ht="29.25" customHeight="1" x14ac:dyDescent="0.3">
      <c r="B43" s="99" t="s">
        <v>246</v>
      </c>
      <c r="C43" s="100"/>
      <c r="D43" s="83">
        <f>SUM(D35:D42)</f>
        <v>16820000</v>
      </c>
    </row>
    <row r="44" spans="2:4" s="67" customFormat="1" ht="29.25" customHeight="1" x14ac:dyDescent="0.3">
      <c r="B44" s="94" t="s">
        <v>307</v>
      </c>
      <c r="C44" s="95"/>
      <c r="D44" s="96"/>
    </row>
    <row r="45" spans="2:4" s="67" customFormat="1" ht="29.25" customHeight="1" x14ac:dyDescent="0.3">
      <c r="B45" s="17" t="s">
        <v>264</v>
      </c>
      <c r="C45" s="17" t="s">
        <v>310</v>
      </c>
      <c r="D45" s="18">
        <f>35000000+20000000</f>
        <v>55000000</v>
      </c>
    </row>
    <row r="46" spans="2:4" s="67" customFormat="1" ht="29.25" customHeight="1" x14ac:dyDescent="0.3">
      <c r="B46" s="17" t="s">
        <v>309</v>
      </c>
      <c r="C46" s="17" t="s">
        <v>311</v>
      </c>
      <c r="D46" s="18">
        <v>16625000</v>
      </c>
    </row>
    <row r="47" spans="2:4" s="67" customFormat="1" ht="29.25" customHeight="1" x14ac:dyDescent="0.3">
      <c r="B47" s="99" t="s">
        <v>308</v>
      </c>
      <c r="C47" s="100"/>
      <c r="D47" s="83">
        <f>SUM(D45:D46)</f>
        <v>71625000</v>
      </c>
    </row>
    <row r="48" spans="2:4" s="67" customFormat="1" ht="29.25" customHeight="1" x14ac:dyDescent="0.3">
      <c r="B48" s="94" t="s">
        <v>248</v>
      </c>
      <c r="C48" s="95"/>
      <c r="D48" s="96"/>
    </row>
    <row r="49" spans="2:6" s="67" customFormat="1" ht="29.25" customHeight="1" x14ac:dyDescent="0.3">
      <c r="B49" s="17" t="s">
        <v>298</v>
      </c>
      <c r="C49" s="76" t="s">
        <v>300</v>
      </c>
      <c r="D49" s="18">
        <v>300000</v>
      </c>
    </row>
    <row r="50" spans="2:6" s="67" customFormat="1" ht="29.25" customHeight="1" x14ac:dyDescent="0.3">
      <c r="B50" s="17" t="s">
        <v>301</v>
      </c>
      <c r="C50" s="76" t="s">
        <v>299</v>
      </c>
      <c r="D50" s="18">
        <f>400000+400000</f>
        <v>800000</v>
      </c>
    </row>
    <row r="51" spans="2:6" s="67" customFormat="1" ht="29.25" customHeight="1" x14ac:dyDescent="0.3">
      <c r="B51" s="17" t="s">
        <v>302</v>
      </c>
      <c r="C51" s="76" t="s">
        <v>303</v>
      </c>
      <c r="D51" s="18">
        <f>2608328+4190504</f>
        <v>6798832</v>
      </c>
    </row>
    <row r="52" spans="2:6" s="67" customFormat="1" ht="29.25" customHeight="1" x14ac:dyDescent="0.3">
      <c r="B52" s="99" t="s">
        <v>249</v>
      </c>
      <c r="C52" s="100"/>
      <c r="D52" s="83">
        <f>SUM(D49:D51)</f>
        <v>7898832</v>
      </c>
      <c r="E52" s="66"/>
      <c r="F52" s="66"/>
    </row>
    <row r="53" spans="2:6" s="67" customFormat="1" ht="29.25" customHeight="1" x14ac:dyDescent="0.3">
      <c r="B53" s="94" t="s">
        <v>312</v>
      </c>
      <c r="C53" s="95"/>
      <c r="D53" s="96"/>
    </row>
    <row r="54" spans="2:6" s="67" customFormat="1" ht="29.25" hidden="1" customHeight="1" x14ac:dyDescent="0.3">
      <c r="B54" s="17" t="s">
        <v>252</v>
      </c>
      <c r="C54" s="17" t="s">
        <v>290</v>
      </c>
      <c r="D54" s="18"/>
    </row>
    <row r="55" spans="2:6" s="67" customFormat="1" ht="29.25" customHeight="1" x14ac:dyDescent="0.3">
      <c r="B55" s="17" t="s">
        <v>261</v>
      </c>
      <c r="C55" s="17" t="s">
        <v>306</v>
      </c>
      <c r="D55" s="18">
        <f>16272370.68+21737690+49322149</f>
        <v>87332209.680000007</v>
      </c>
    </row>
    <row r="56" spans="2:6" s="67" customFormat="1" ht="29.25" hidden="1" customHeight="1" x14ac:dyDescent="0.3">
      <c r="B56" s="17" t="s">
        <v>256</v>
      </c>
      <c r="C56" s="17" t="s">
        <v>291</v>
      </c>
      <c r="D56" s="18"/>
    </row>
    <row r="57" spans="2:6" s="67" customFormat="1" ht="29.25" hidden="1" customHeight="1" x14ac:dyDescent="0.3">
      <c r="B57" s="17" t="s">
        <v>253</v>
      </c>
      <c r="C57" s="17" t="s">
        <v>274</v>
      </c>
      <c r="D57" s="18"/>
    </row>
    <row r="58" spans="2:6" s="67" customFormat="1" ht="29.25" hidden="1" customHeight="1" x14ac:dyDescent="0.3">
      <c r="B58" s="17" t="s">
        <v>257</v>
      </c>
      <c r="C58" s="17" t="s">
        <v>292</v>
      </c>
      <c r="D58" s="18"/>
    </row>
    <row r="59" spans="2:6" s="67" customFormat="1" ht="29.25" customHeight="1" x14ac:dyDescent="0.3">
      <c r="B59" s="99" t="s">
        <v>313</v>
      </c>
      <c r="C59" s="100"/>
      <c r="D59" s="83">
        <f>SUM(D54:D58)</f>
        <v>87332209.680000007</v>
      </c>
    </row>
    <row r="60" spans="2:6" s="67" customFormat="1" ht="29.25" customHeight="1" x14ac:dyDescent="0.3">
      <c r="B60" s="94" t="s">
        <v>254</v>
      </c>
      <c r="C60" s="95"/>
      <c r="D60" s="96"/>
    </row>
    <row r="61" spans="2:6" s="67" customFormat="1" ht="29.25" hidden="1" customHeight="1" x14ac:dyDescent="0.3">
      <c r="B61" s="17" t="s">
        <v>252</v>
      </c>
      <c r="C61" s="17" t="s">
        <v>290</v>
      </c>
      <c r="D61" s="18"/>
    </row>
    <row r="62" spans="2:6" s="67" customFormat="1" ht="29.25" hidden="1" customHeight="1" x14ac:dyDescent="0.3">
      <c r="B62" s="17" t="s">
        <v>261</v>
      </c>
      <c r="C62" s="17" t="s">
        <v>306</v>
      </c>
      <c r="D62" s="18"/>
    </row>
    <row r="63" spans="2:6" s="67" customFormat="1" ht="29.25" hidden="1" customHeight="1" x14ac:dyDescent="0.3">
      <c r="B63" s="17" t="s">
        <v>256</v>
      </c>
      <c r="C63" s="17" t="s">
        <v>291</v>
      </c>
      <c r="D63" s="18"/>
    </row>
    <row r="64" spans="2:6" s="67" customFormat="1" ht="29.25" customHeight="1" x14ac:dyDescent="0.3">
      <c r="B64" s="17" t="s">
        <v>253</v>
      </c>
      <c r="C64" s="17" t="s">
        <v>274</v>
      </c>
      <c r="D64" s="18">
        <f>83115054+28800000+245000000</f>
        <v>356915054</v>
      </c>
    </row>
    <row r="65" spans="2:5" s="67" customFormat="1" ht="29.25" customHeight="1" x14ac:dyDescent="0.3">
      <c r="B65" s="17" t="s">
        <v>257</v>
      </c>
      <c r="C65" s="17" t="s">
        <v>292</v>
      </c>
      <c r="D65" s="18">
        <f>351373183+237942572.64</f>
        <v>589315755.63999999</v>
      </c>
    </row>
    <row r="66" spans="2:5" s="67" customFormat="1" ht="29.25" customHeight="1" x14ac:dyDescent="0.3">
      <c r="B66" s="99" t="s">
        <v>255</v>
      </c>
      <c r="C66" s="100"/>
      <c r="D66" s="83">
        <f>SUM(D61:D65)</f>
        <v>946230809.63999999</v>
      </c>
    </row>
    <row r="67" spans="2:5" s="67" customFormat="1" ht="15" thickBot="1" x14ac:dyDescent="0.35">
      <c r="B67" s="101" t="s">
        <v>20</v>
      </c>
      <c r="C67" s="102"/>
      <c r="D67" s="20">
        <f>+D52+D47+D43+D30+D19+D14+D33+D59+D66</f>
        <v>1500784741.3200002</v>
      </c>
      <c r="E67" s="71">
        <f>1500784741.32-D67</f>
        <v>0</v>
      </c>
    </row>
    <row r="68" spans="2:5" s="67" customFormat="1" x14ac:dyDescent="0.3">
      <c r="B68" s="64"/>
      <c r="C68" s="65"/>
      <c r="D68" s="66"/>
    </row>
    <row r="69" spans="2:5" s="67" customFormat="1" x14ac:dyDescent="0.3">
      <c r="B69" s="64"/>
      <c r="C69" s="65"/>
      <c r="D69" s="66"/>
    </row>
    <row r="70" spans="2:5" s="67" customFormat="1" x14ac:dyDescent="0.3">
      <c r="B70" s="64"/>
      <c r="C70" s="65"/>
      <c r="D70" s="66"/>
    </row>
    <row r="71" spans="2:5" s="67" customFormat="1" x14ac:dyDescent="0.3">
      <c r="B71" s="64"/>
      <c r="C71" s="65"/>
      <c r="D71" s="66"/>
    </row>
    <row r="72" spans="2:5" s="67" customFormat="1" x14ac:dyDescent="0.3">
      <c r="B72" s="64"/>
      <c r="C72" s="65"/>
      <c r="D72" s="66"/>
    </row>
    <row r="73" spans="2:5" s="67" customFormat="1" x14ac:dyDescent="0.3">
      <c r="B73" s="64"/>
      <c r="C73" s="65"/>
      <c r="D73" s="66"/>
    </row>
    <row r="74" spans="2:5" s="67" customFormat="1" x14ac:dyDescent="0.3">
      <c r="B74" s="64"/>
      <c r="C74" s="65"/>
      <c r="D74" s="66"/>
    </row>
    <row r="75" spans="2:5" s="67" customFormat="1" x14ac:dyDescent="0.3">
      <c r="B75" s="64"/>
      <c r="C75" s="65"/>
      <c r="D75" s="66"/>
    </row>
    <row r="76" spans="2:5" s="67" customFormat="1" x14ac:dyDescent="0.3">
      <c r="B76" s="64"/>
      <c r="C76" s="65"/>
      <c r="D76" s="66"/>
    </row>
    <row r="77" spans="2:5" s="67" customFormat="1" x14ac:dyDescent="0.3">
      <c r="B77" s="64"/>
      <c r="C77" s="65"/>
      <c r="D77" s="66"/>
    </row>
    <row r="78" spans="2:5" s="67" customFormat="1" x14ac:dyDescent="0.3">
      <c r="B78" s="64"/>
      <c r="C78" s="65"/>
      <c r="D78" s="66"/>
    </row>
    <row r="79" spans="2:5" s="67" customFormat="1" x14ac:dyDescent="0.3">
      <c r="B79" s="64"/>
      <c r="C79" s="65"/>
      <c r="D79" s="66"/>
    </row>
    <row r="80" spans="2:5" s="67" customFormat="1" x14ac:dyDescent="0.3">
      <c r="B80" s="64"/>
      <c r="C80" s="65"/>
      <c r="D80" s="66"/>
    </row>
    <row r="81" spans="2:4" s="67" customFormat="1" x14ac:dyDescent="0.3">
      <c r="B81" s="64"/>
      <c r="C81" s="65"/>
      <c r="D81" s="66"/>
    </row>
    <row r="82" spans="2:4" s="67" customFormat="1" x14ac:dyDescent="0.3">
      <c r="B82" s="64"/>
      <c r="C82" s="65"/>
      <c r="D82" s="66"/>
    </row>
    <row r="83" spans="2:4" s="67" customFormat="1" x14ac:dyDescent="0.3">
      <c r="B83" s="64"/>
      <c r="C83" s="65"/>
      <c r="D83" s="66"/>
    </row>
    <row r="84" spans="2:4" s="67" customFormat="1" x14ac:dyDescent="0.3">
      <c r="B84" s="64"/>
      <c r="C84" s="65"/>
      <c r="D84" s="66"/>
    </row>
    <row r="85" spans="2:4" s="67" customFormat="1" x14ac:dyDescent="0.3">
      <c r="B85" s="64"/>
      <c r="C85" s="65"/>
      <c r="D85" s="66"/>
    </row>
    <row r="86" spans="2:4" s="67" customFormat="1" x14ac:dyDescent="0.3">
      <c r="B86" s="64"/>
      <c r="C86" s="65"/>
      <c r="D86" s="66"/>
    </row>
    <row r="87" spans="2:4" s="67" customFormat="1" x14ac:dyDescent="0.3">
      <c r="B87" s="64"/>
      <c r="C87" s="65"/>
      <c r="D87" s="66"/>
    </row>
    <row r="88" spans="2:4" s="67" customFormat="1" x14ac:dyDescent="0.3">
      <c r="B88" s="64"/>
      <c r="C88" s="65"/>
      <c r="D88" s="66"/>
    </row>
    <row r="89" spans="2:4" s="67" customFormat="1" x14ac:dyDescent="0.3">
      <c r="B89" s="64"/>
      <c r="C89" s="65"/>
      <c r="D89" s="66"/>
    </row>
    <row r="90" spans="2:4" s="67" customFormat="1" x14ac:dyDescent="0.3">
      <c r="B90" s="64"/>
      <c r="C90" s="65"/>
      <c r="D90" s="66"/>
    </row>
    <row r="91" spans="2:4" s="67" customFormat="1" x14ac:dyDescent="0.3">
      <c r="B91" s="64"/>
      <c r="C91" s="65"/>
      <c r="D91" s="66"/>
    </row>
    <row r="92" spans="2:4" s="67" customFormat="1" x14ac:dyDescent="0.3">
      <c r="B92" s="64"/>
      <c r="C92" s="65"/>
      <c r="D92" s="66"/>
    </row>
    <row r="93" spans="2:4" s="67" customFormat="1" x14ac:dyDescent="0.3">
      <c r="B93" s="64"/>
      <c r="C93" s="65"/>
      <c r="D93" s="66"/>
    </row>
    <row r="94" spans="2:4" s="67" customFormat="1" x14ac:dyDescent="0.3">
      <c r="B94" s="64"/>
      <c r="C94" s="65"/>
      <c r="D94" s="66"/>
    </row>
    <row r="95" spans="2:4" s="67" customFormat="1" x14ac:dyDescent="0.3">
      <c r="B95" s="64"/>
      <c r="C95" s="65"/>
      <c r="D95" s="66"/>
    </row>
    <row r="96" spans="2:4" s="67" customFormat="1" x14ac:dyDescent="0.3">
      <c r="B96" s="64"/>
      <c r="C96" s="65"/>
      <c r="D96" s="66"/>
    </row>
    <row r="97" spans="2:4" s="67" customFormat="1" x14ac:dyDescent="0.3">
      <c r="B97" s="64"/>
      <c r="C97" s="65"/>
      <c r="D97" s="66"/>
    </row>
    <row r="98" spans="2:4" s="67" customFormat="1" x14ac:dyDescent="0.3">
      <c r="B98" s="64"/>
      <c r="C98" s="65"/>
      <c r="D98" s="66"/>
    </row>
    <row r="99" spans="2:4" s="67" customFormat="1" x14ac:dyDescent="0.3">
      <c r="B99" s="64"/>
      <c r="C99" s="65"/>
      <c r="D99" s="66"/>
    </row>
    <row r="100" spans="2:4" s="67" customFormat="1" x14ac:dyDescent="0.3">
      <c r="B100" s="64"/>
      <c r="C100" s="65"/>
      <c r="D100" s="66"/>
    </row>
    <row r="101" spans="2:4" s="67" customFormat="1" x14ac:dyDescent="0.3">
      <c r="B101" s="64"/>
      <c r="C101" s="65"/>
      <c r="D101" s="66"/>
    </row>
    <row r="102" spans="2:4" s="67" customFormat="1" x14ac:dyDescent="0.3">
      <c r="B102" s="64"/>
      <c r="C102" s="65"/>
      <c r="D102" s="66"/>
    </row>
    <row r="103" spans="2:4" s="67" customFormat="1" x14ac:dyDescent="0.3">
      <c r="B103" s="64"/>
      <c r="C103" s="65"/>
      <c r="D103" s="66"/>
    </row>
    <row r="104" spans="2:4" s="67" customFormat="1" x14ac:dyDescent="0.3">
      <c r="B104" s="64"/>
      <c r="C104" s="65"/>
      <c r="D104" s="66"/>
    </row>
    <row r="105" spans="2:4" s="67" customFormat="1" x14ac:dyDescent="0.3">
      <c r="B105" s="64"/>
      <c r="C105" s="65"/>
      <c r="D105" s="66"/>
    </row>
    <row r="106" spans="2:4" s="67" customFormat="1" x14ac:dyDescent="0.3">
      <c r="B106" s="64"/>
      <c r="C106" s="65"/>
      <c r="D106" s="66"/>
    </row>
    <row r="107" spans="2:4" s="67" customFormat="1" x14ac:dyDescent="0.3">
      <c r="B107" s="64"/>
      <c r="C107" s="65"/>
      <c r="D107" s="66"/>
    </row>
    <row r="108" spans="2:4" s="67" customFormat="1" x14ac:dyDescent="0.3">
      <c r="B108" s="64"/>
      <c r="C108" s="65"/>
      <c r="D108" s="66"/>
    </row>
    <row r="109" spans="2:4" s="67" customFormat="1" x14ac:dyDescent="0.3">
      <c r="B109" s="64"/>
      <c r="C109" s="65"/>
      <c r="D109" s="66"/>
    </row>
    <row r="110" spans="2:4" s="67" customFormat="1" x14ac:dyDescent="0.3">
      <c r="B110" s="64"/>
      <c r="C110" s="65"/>
      <c r="D110" s="66"/>
    </row>
    <row r="111" spans="2:4" s="67" customFormat="1" x14ac:dyDescent="0.3">
      <c r="B111" s="64"/>
      <c r="C111" s="65"/>
      <c r="D111" s="66"/>
    </row>
    <row r="112" spans="2:4" s="67" customFormat="1" x14ac:dyDescent="0.3">
      <c r="B112" s="64"/>
      <c r="C112" s="65"/>
      <c r="D112" s="66"/>
    </row>
    <row r="113" spans="2:4" s="67" customFormat="1" x14ac:dyDescent="0.3">
      <c r="B113" s="64"/>
      <c r="C113" s="65"/>
      <c r="D113" s="66"/>
    </row>
    <row r="114" spans="2:4" s="67" customFormat="1" x14ac:dyDescent="0.3">
      <c r="B114" s="64"/>
      <c r="C114" s="65"/>
      <c r="D114" s="66"/>
    </row>
    <row r="115" spans="2:4" s="67" customFormat="1" x14ac:dyDescent="0.3">
      <c r="B115" s="64"/>
      <c r="C115" s="65"/>
      <c r="D115" s="66"/>
    </row>
    <row r="116" spans="2:4" s="67" customFormat="1" x14ac:dyDescent="0.3">
      <c r="B116" s="64"/>
      <c r="C116" s="65"/>
      <c r="D116" s="66"/>
    </row>
    <row r="117" spans="2:4" s="67" customFormat="1" x14ac:dyDescent="0.3">
      <c r="B117" s="64"/>
      <c r="C117" s="65"/>
      <c r="D117" s="66"/>
    </row>
    <row r="118" spans="2:4" s="67" customFormat="1" x14ac:dyDescent="0.3">
      <c r="B118" s="64"/>
      <c r="C118" s="65"/>
      <c r="D118" s="66"/>
    </row>
    <row r="119" spans="2:4" s="67" customFormat="1" x14ac:dyDescent="0.3">
      <c r="B119" s="64"/>
      <c r="C119" s="65"/>
      <c r="D119" s="66"/>
    </row>
    <row r="120" spans="2:4" s="67" customFormat="1" x14ac:dyDescent="0.3">
      <c r="B120" s="64"/>
      <c r="C120" s="65"/>
      <c r="D120" s="66"/>
    </row>
    <row r="121" spans="2:4" s="67" customFormat="1" x14ac:dyDescent="0.3">
      <c r="B121" s="64"/>
      <c r="C121" s="65"/>
      <c r="D121" s="66"/>
    </row>
    <row r="122" spans="2:4" s="67" customFormat="1" x14ac:dyDescent="0.3">
      <c r="B122" s="64"/>
      <c r="C122" s="65"/>
      <c r="D122" s="66"/>
    </row>
    <row r="123" spans="2:4" s="67" customFormat="1" x14ac:dyDescent="0.3">
      <c r="B123" s="64"/>
      <c r="C123" s="65"/>
      <c r="D123" s="66"/>
    </row>
    <row r="124" spans="2:4" s="67" customFormat="1" x14ac:dyDescent="0.3">
      <c r="B124" s="64"/>
      <c r="C124" s="65"/>
      <c r="D124" s="66"/>
    </row>
    <row r="125" spans="2:4" s="67" customFormat="1" x14ac:dyDescent="0.3">
      <c r="B125" s="64"/>
      <c r="C125" s="65"/>
      <c r="D125" s="66"/>
    </row>
    <row r="126" spans="2:4" s="67" customFormat="1" x14ac:dyDescent="0.3">
      <c r="B126" s="64"/>
      <c r="C126" s="65"/>
      <c r="D126" s="66"/>
    </row>
    <row r="127" spans="2:4" s="67" customFormat="1" x14ac:dyDescent="0.3">
      <c r="B127" s="64"/>
      <c r="C127" s="65"/>
      <c r="D127" s="66"/>
    </row>
    <row r="128" spans="2:4" s="67" customFormat="1" x14ac:dyDescent="0.3">
      <c r="B128" s="64"/>
      <c r="C128" s="65"/>
      <c r="D128" s="66"/>
    </row>
    <row r="129" spans="2:4" s="67" customFormat="1" x14ac:dyDescent="0.3">
      <c r="B129" s="64"/>
      <c r="C129" s="65"/>
      <c r="D129" s="66"/>
    </row>
    <row r="130" spans="2:4" s="67" customFormat="1" x14ac:dyDescent="0.3">
      <c r="B130" s="64"/>
      <c r="C130" s="65"/>
      <c r="D130" s="66"/>
    </row>
    <row r="131" spans="2:4" s="67" customFormat="1" x14ac:dyDescent="0.3">
      <c r="B131" s="64"/>
      <c r="C131" s="65"/>
      <c r="D131" s="66"/>
    </row>
    <row r="132" spans="2:4" s="67" customFormat="1" x14ac:dyDescent="0.3">
      <c r="B132" s="64"/>
      <c r="C132" s="65"/>
      <c r="D132" s="66"/>
    </row>
    <row r="133" spans="2:4" s="67" customFormat="1" x14ac:dyDescent="0.3">
      <c r="B133" s="64"/>
      <c r="C133" s="65"/>
      <c r="D133" s="66"/>
    </row>
    <row r="134" spans="2:4" s="67" customFormat="1" x14ac:dyDescent="0.3">
      <c r="B134" s="64"/>
      <c r="C134" s="65"/>
      <c r="D134" s="66"/>
    </row>
    <row r="135" spans="2:4" s="67" customFormat="1" x14ac:dyDescent="0.3">
      <c r="B135" s="64"/>
      <c r="C135" s="65"/>
      <c r="D135" s="66"/>
    </row>
    <row r="136" spans="2:4" s="67" customFormat="1" x14ac:dyDescent="0.3">
      <c r="B136" s="64"/>
      <c r="C136" s="65"/>
      <c r="D136" s="66"/>
    </row>
    <row r="137" spans="2:4" s="67" customFormat="1" x14ac:dyDescent="0.3">
      <c r="B137" s="64"/>
      <c r="C137" s="65"/>
      <c r="D137" s="66"/>
    </row>
    <row r="138" spans="2:4" s="67" customFormat="1" x14ac:dyDescent="0.3">
      <c r="B138" s="64"/>
      <c r="C138" s="65"/>
      <c r="D138" s="66"/>
    </row>
    <row r="139" spans="2:4" s="67" customFormat="1" x14ac:dyDescent="0.3">
      <c r="B139" s="64"/>
      <c r="C139" s="65"/>
      <c r="D139" s="66"/>
    </row>
    <row r="140" spans="2:4" s="67" customFormat="1" x14ac:dyDescent="0.3">
      <c r="B140" s="64"/>
      <c r="C140" s="65"/>
      <c r="D140" s="66"/>
    </row>
    <row r="141" spans="2:4" s="67" customFormat="1" x14ac:dyDescent="0.3">
      <c r="B141" s="64"/>
      <c r="C141" s="65"/>
      <c r="D141" s="66"/>
    </row>
    <row r="142" spans="2:4" s="67" customFormat="1" x14ac:dyDescent="0.3">
      <c r="B142" s="64"/>
      <c r="C142" s="65"/>
      <c r="D142" s="66"/>
    </row>
    <row r="143" spans="2:4" s="67" customFormat="1" x14ac:dyDescent="0.3">
      <c r="B143" s="64"/>
      <c r="C143" s="65"/>
      <c r="D143" s="66"/>
    </row>
    <row r="144" spans="2:4" s="67" customFormat="1" x14ac:dyDescent="0.3">
      <c r="B144" s="64"/>
      <c r="C144" s="65"/>
      <c r="D144" s="66"/>
    </row>
    <row r="145" spans="2:4" s="67" customFormat="1" x14ac:dyDescent="0.3">
      <c r="B145" s="64"/>
      <c r="C145" s="65"/>
      <c r="D145" s="66"/>
    </row>
    <row r="146" spans="2:4" s="67" customFormat="1" x14ac:dyDescent="0.3">
      <c r="B146" s="64"/>
      <c r="C146" s="65"/>
      <c r="D146" s="66"/>
    </row>
    <row r="147" spans="2:4" s="67" customFormat="1" x14ac:dyDescent="0.3">
      <c r="B147" s="64"/>
      <c r="C147" s="65"/>
      <c r="D147" s="66"/>
    </row>
    <row r="148" spans="2:4" s="67" customFormat="1" x14ac:dyDescent="0.3">
      <c r="B148" s="64"/>
      <c r="C148" s="65"/>
      <c r="D148" s="66"/>
    </row>
    <row r="149" spans="2:4" s="67" customFormat="1" x14ac:dyDescent="0.3">
      <c r="B149" s="64"/>
      <c r="C149" s="65"/>
      <c r="D149" s="66"/>
    </row>
    <row r="150" spans="2:4" s="67" customFormat="1" x14ac:dyDescent="0.3">
      <c r="B150" s="64"/>
      <c r="C150" s="65"/>
      <c r="D150" s="66"/>
    </row>
    <row r="151" spans="2:4" s="67" customFormat="1" x14ac:dyDescent="0.3">
      <c r="B151" s="64"/>
      <c r="C151" s="65"/>
      <c r="D151" s="66"/>
    </row>
    <row r="152" spans="2:4" s="67" customFormat="1" x14ac:dyDescent="0.3">
      <c r="B152" s="64"/>
      <c r="C152" s="65"/>
      <c r="D152" s="66"/>
    </row>
    <row r="153" spans="2:4" s="67" customFormat="1" x14ac:dyDescent="0.3">
      <c r="B153" s="64"/>
      <c r="C153" s="65"/>
      <c r="D153" s="66"/>
    </row>
    <row r="154" spans="2:4" s="67" customFormat="1" x14ac:dyDescent="0.3">
      <c r="B154" s="64"/>
      <c r="C154" s="65"/>
      <c r="D154" s="66"/>
    </row>
    <row r="155" spans="2:4" s="67" customFormat="1" x14ac:dyDescent="0.3">
      <c r="B155" s="64"/>
      <c r="C155" s="65"/>
      <c r="D155" s="66"/>
    </row>
    <row r="156" spans="2:4" s="67" customFormat="1" x14ac:dyDescent="0.3">
      <c r="B156" s="64"/>
      <c r="C156" s="65"/>
      <c r="D156" s="66"/>
    </row>
    <row r="157" spans="2:4" s="67" customFormat="1" x14ac:dyDescent="0.3">
      <c r="B157" s="64"/>
      <c r="C157" s="65"/>
      <c r="D157" s="66"/>
    </row>
    <row r="158" spans="2:4" s="67" customFormat="1" x14ac:dyDescent="0.3">
      <c r="B158" s="64"/>
      <c r="C158" s="65"/>
      <c r="D158" s="66"/>
    </row>
    <row r="159" spans="2:4" s="67" customFormat="1" x14ac:dyDescent="0.3">
      <c r="B159" s="64"/>
      <c r="C159" s="65"/>
      <c r="D159" s="66"/>
    </row>
    <row r="160" spans="2:4" s="67" customFormat="1" x14ac:dyDescent="0.3">
      <c r="B160" s="64"/>
      <c r="C160" s="65"/>
      <c r="D160" s="66"/>
    </row>
    <row r="161" spans="2:4" s="67" customFormat="1" x14ac:dyDescent="0.3">
      <c r="B161" s="64"/>
      <c r="C161" s="65"/>
      <c r="D161" s="66"/>
    </row>
    <row r="162" spans="2:4" s="67" customFormat="1" x14ac:dyDescent="0.3">
      <c r="B162" s="64"/>
      <c r="C162" s="65"/>
      <c r="D162" s="66"/>
    </row>
    <row r="163" spans="2:4" s="67" customFormat="1" x14ac:dyDescent="0.3">
      <c r="B163" s="64"/>
      <c r="C163" s="65"/>
      <c r="D163" s="66"/>
    </row>
    <row r="164" spans="2:4" s="67" customFormat="1" x14ac:dyDescent="0.3">
      <c r="B164" s="64"/>
      <c r="C164" s="65"/>
      <c r="D164" s="66"/>
    </row>
    <row r="165" spans="2:4" s="67" customFormat="1" x14ac:dyDescent="0.3">
      <c r="B165" s="64"/>
      <c r="C165" s="65"/>
      <c r="D165" s="66"/>
    </row>
    <row r="166" spans="2:4" s="67" customFormat="1" x14ac:dyDescent="0.3">
      <c r="B166" s="64"/>
      <c r="C166" s="65"/>
      <c r="D166" s="66"/>
    </row>
    <row r="167" spans="2:4" s="67" customFormat="1" x14ac:dyDescent="0.3">
      <c r="B167" s="64"/>
      <c r="C167" s="65"/>
      <c r="D167" s="66"/>
    </row>
    <row r="168" spans="2:4" s="67" customFormat="1" x14ac:dyDescent="0.3">
      <c r="B168" s="64"/>
      <c r="C168" s="65"/>
      <c r="D168" s="66"/>
    </row>
    <row r="169" spans="2:4" s="67" customFormat="1" x14ac:dyDescent="0.3">
      <c r="B169" s="64"/>
      <c r="C169" s="65"/>
      <c r="D169" s="66"/>
    </row>
    <row r="170" spans="2:4" s="67" customFormat="1" x14ac:dyDescent="0.3">
      <c r="B170" s="64"/>
      <c r="C170" s="65"/>
      <c r="D170" s="66"/>
    </row>
    <row r="171" spans="2:4" s="67" customFormat="1" x14ac:dyDescent="0.3">
      <c r="B171" s="64"/>
      <c r="C171" s="65"/>
      <c r="D171" s="66"/>
    </row>
    <row r="172" spans="2:4" s="67" customFormat="1" x14ac:dyDescent="0.3">
      <c r="B172" s="64"/>
      <c r="C172" s="65"/>
      <c r="D172" s="66"/>
    </row>
    <row r="173" spans="2:4" s="67" customFormat="1" x14ac:dyDescent="0.3">
      <c r="B173" s="64"/>
      <c r="C173" s="65"/>
      <c r="D173" s="66"/>
    </row>
    <row r="174" spans="2:4" s="67" customFormat="1" x14ac:dyDescent="0.3">
      <c r="B174" s="64"/>
      <c r="C174" s="65"/>
      <c r="D174" s="66"/>
    </row>
    <row r="175" spans="2:4" s="67" customFormat="1" x14ac:dyDescent="0.3">
      <c r="B175" s="64"/>
      <c r="C175" s="65"/>
      <c r="D175" s="66"/>
    </row>
    <row r="176" spans="2:4" s="67" customFormat="1" x14ac:dyDescent="0.3">
      <c r="B176" s="64"/>
      <c r="C176" s="65"/>
      <c r="D176" s="66"/>
    </row>
    <row r="177" spans="2:4" s="67" customFormat="1" x14ac:dyDescent="0.3">
      <c r="B177" s="64"/>
      <c r="C177" s="65"/>
      <c r="D177" s="66"/>
    </row>
    <row r="178" spans="2:4" s="67" customFormat="1" x14ac:dyDescent="0.3">
      <c r="B178" s="64"/>
      <c r="C178" s="65"/>
      <c r="D178" s="66"/>
    </row>
    <row r="179" spans="2:4" s="67" customFormat="1" x14ac:dyDescent="0.3">
      <c r="B179" s="64"/>
      <c r="C179" s="65"/>
      <c r="D179" s="66"/>
    </row>
    <row r="180" spans="2:4" s="67" customFormat="1" x14ac:dyDescent="0.3">
      <c r="B180" s="64"/>
      <c r="C180" s="65"/>
      <c r="D180" s="66"/>
    </row>
    <row r="181" spans="2:4" s="67" customFormat="1" x14ac:dyDescent="0.3">
      <c r="B181" s="64"/>
      <c r="C181" s="65"/>
      <c r="D181" s="66"/>
    </row>
    <row r="182" spans="2:4" s="67" customFormat="1" x14ac:dyDescent="0.3">
      <c r="B182" s="64"/>
      <c r="C182" s="65"/>
      <c r="D182" s="66"/>
    </row>
    <row r="183" spans="2:4" s="67" customFormat="1" x14ac:dyDescent="0.3">
      <c r="B183" s="64"/>
      <c r="C183" s="65"/>
      <c r="D183" s="66"/>
    </row>
    <row r="184" spans="2:4" s="67" customFormat="1" x14ac:dyDescent="0.3">
      <c r="B184" s="64"/>
      <c r="C184" s="65"/>
      <c r="D184" s="66"/>
    </row>
    <row r="185" spans="2:4" s="67" customFormat="1" x14ac:dyDescent="0.3">
      <c r="B185" s="64"/>
      <c r="C185" s="65"/>
      <c r="D185" s="66"/>
    </row>
    <row r="186" spans="2:4" s="67" customFormat="1" x14ac:dyDescent="0.3">
      <c r="B186" s="64"/>
      <c r="C186" s="65"/>
      <c r="D186" s="66"/>
    </row>
    <row r="187" spans="2:4" s="67" customFormat="1" x14ac:dyDescent="0.3">
      <c r="B187" s="64"/>
      <c r="C187" s="65"/>
      <c r="D187" s="66"/>
    </row>
    <row r="188" spans="2:4" s="67" customFormat="1" x14ac:dyDescent="0.3">
      <c r="B188" s="64"/>
      <c r="C188" s="65"/>
      <c r="D188" s="66"/>
    </row>
    <row r="189" spans="2:4" s="67" customFormat="1" x14ac:dyDescent="0.3">
      <c r="B189" s="64"/>
      <c r="C189" s="65"/>
      <c r="D189" s="66"/>
    </row>
    <row r="190" spans="2:4" s="67" customFormat="1" x14ac:dyDescent="0.3">
      <c r="B190" s="64"/>
      <c r="C190" s="65"/>
      <c r="D190" s="66"/>
    </row>
    <row r="191" spans="2:4" s="67" customFormat="1" x14ac:dyDescent="0.3">
      <c r="B191" s="64"/>
      <c r="C191" s="65"/>
      <c r="D191" s="66"/>
    </row>
    <row r="192" spans="2:4" s="67" customFormat="1" x14ac:dyDescent="0.3">
      <c r="B192" s="64"/>
      <c r="C192" s="65"/>
      <c r="D192" s="66"/>
    </row>
    <row r="193" spans="2:4" s="67" customFormat="1" x14ac:dyDescent="0.3">
      <c r="B193" s="64"/>
      <c r="C193" s="65"/>
      <c r="D193" s="66"/>
    </row>
    <row r="194" spans="2:4" s="67" customFormat="1" x14ac:dyDescent="0.3">
      <c r="B194" s="64"/>
      <c r="C194" s="65"/>
      <c r="D194" s="66"/>
    </row>
    <row r="195" spans="2:4" s="67" customFormat="1" x14ac:dyDescent="0.3">
      <c r="B195" s="64"/>
      <c r="C195" s="65"/>
      <c r="D195" s="66"/>
    </row>
    <row r="196" spans="2:4" s="67" customFormat="1" x14ac:dyDescent="0.3">
      <c r="B196" s="64"/>
      <c r="C196" s="65"/>
      <c r="D196" s="66"/>
    </row>
    <row r="197" spans="2:4" s="67" customFormat="1" x14ac:dyDescent="0.3">
      <c r="B197" s="64"/>
      <c r="C197" s="65"/>
      <c r="D197" s="66"/>
    </row>
    <row r="198" spans="2:4" s="67" customFormat="1" x14ac:dyDescent="0.3">
      <c r="B198" s="64"/>
      <c r="C198" s="65"/>
      <c r="D198" s="66"/>
    </row>
    <row r="199" spans="2:4" s="67" customFormat="1" x14ac:dyDescent="0.3">
      <c r="B199" s="64"/>
      <c r="C199" s="65"/>
      <c r="D199" s="66"/>
    </row>
    <row r="200" spans="2:4" s="67" customFormat="1" x14ac:dyDescent="0.3">
      <c r="B200" s="64"/>
      <c r="C200" s="65"/>
      <c r="D200" s="66"/>
    </row>
    <row r="201" spans="2:4" s="67" customFormat="1" x14ac:dyDescent="0.3">
      <c r="B201" s="64"/>
      <c r="C201" s="65"/>
      <c r="D201" s="66"/>
    </row>
    <row r="202" spans="2:4" s="67" customFormat="1" x14ac:dyDescent="0.3">
      <c r="B202" s="64"/>
      <c r="C202" s="65"/>
      <c r="D202" s="66"/>
    </row>
    <row r="203" spans="2:4" s="67" customFormat="1" x14ac:dyDescent="0.3">
      <c r="B203" s="64"/>
      <c r="C203" s="65"/>
      <c r="D203" s="66"/>
    </row>
    <row r="204" spans="2:4" s="67" customFormat="1" x14ac:dyDescent="0.3">
      <c r="B204" s="64"/>
      <c r="C204" s="65"/>
      <c r="D204" s="66"/>
    </row>
    <row r="205" spans="2:4" s="67" customFormat="1" x14ac:dyDescent="0.3">
      <c r="B205" s="64"/>
      <c r="C205" s="65"/>
      <c r="D205" s="66"/>
    </row>
    <row r="206" spans="2:4" s="67" customFormat="1" x14ac:dyDescent="0.3">
      <c r="B206" s="64"/>
      <c r="C206" s="65"/>
      <c r="D206" s="66"/>
    </row>
    <row r="207" spans="2:4" s="67" customFormat="1" x14ac:dyDescent="0.3">
      <c r="B207" s="64"/>
      <c r="C207" s="65"/>
      <c r="D207" s="66"/>
    </row>
    <row r="208" spans="2:4" s="67" customFormat="1" x14ac:dyDescent="0.3">
      <c r="B208" s="64"/>
      <c r="C208" s="65"/>
      <c r="D208" s="66"/>
    </row>
    <row r="209" spans="2:4" s="67" customFormat="1" x14ac:dyDescent="0.3">
      <c r="B209" s="64"/>
      <c r="C209" s="65"/>
      <c r="D209" s="66"/>
    </row>
    <row r="210" spans="2:4" s="67" customFormat="1" x14ac:dyDescent="0.3">
      <c r="B210" s="64"/>
      <c r="C210" s="65"/>
      <c r="D210" s="66"/>
    </row>
    <row r="211" spans="2:4" s="67" customFormat="1" x14ac:dyDescent="0.3">
      <c r="B211" s="64"/>
      <c r="C211" s="65"/>
      <c r="D211" s="66"/>
    </row>
    <row r="212" spans="2:4" s="67" customFormat="1" x14ac:dyDescent="0.3">
      <c r="B212" s="64"/>
      <c r="C212" s="65"/>
      <c r="D212" s="66"/>
    </row>
    <row r="213" spans="2:4" s="67" customFormat="1" x14ac:dyDescent="0.3">
      <c r="B213" s="64"/>
      <c r="C213" s="65"/>
      <c r="D213" s="66"/>
    </row>
    <row r="214" spans="2:4" s="67" customFormat="1" x14ac:dyDescent="0.3">
      <c r="B214" s="64"/>
      <c r="C214" s="65"/>
      <c r="D214" s="66"/>
    </row>
    <row r="215" spans="2:4" s="67" customFormat="1" x14ac:dyDescent="0.3">
      <c r="B215" s="64"/>
      <c r="C215" s="65"/>
      <c r="D215" s="66"/>
    </row>
    <row r="216" spans="2:4" s="67" customFormat="1" x14ac:dyDescent="0.3">
      <c r="B216" s="64"/>
      <c r="C216" s="65"/>
      <c r="D216" s="66"/>
    </row>
    <row r="217" spans="2:4" s="67" customFormat="1" x14ac:dyDescent="0.3">
      <c r="B217" s="64"/>
      <c r="C217" s="65"/>
      <c r="D217" s="66"/>
    </row>
    <row r="218" spans="2:4" s="67" customFormat="1" x14ac:dyDescent="0.3">
      <c r="B218" s="64"/>
      <c r="C218" s="65"/>
      <c r="D218" s="66"/>
    </row>
    <row r="219" spans="2:4" s="67" customFormat="1" x14ac:dyDescent="0.3">
      <c r="B219" s="64"/>
      <c r="C219" s="65"/>
      <c r="D219" s="66"/>
    </row>
    <row r="220" spans="2:4" s="67" customFormat="1" x14ac:dyDescent="0.3">
      <c r="B220" s="64"/>
      <c r="C220" s="65"/>
      <c r="D220" s="66"/>
    </row>
    <row r="221" spans="2:4" s="67" customFormat="1" x14ac:dyDescent="0.3">
      <c r="B221" s="64"/>
      <c r="C221" s="65"/>
      <c r="D221" s="66"/>
    </row>
    <row r="222" spans="2:4" s="67" customFormat="1" x14ac:dyDescent="0.3">
      <c r="B222" s="64"/>
      <c r="C222" s="65"/>
      <c r="D222" s="66"/>
    </row>
    <row r="223" spans="2:4" s="67" customFormat="1" x14ac:dyDescent="0.3">
      <c r="B223" s="64"/>
      <c r="C223" s="65"/>
      <c r="D223" s="66"/>
    </row>
    <row r="224" spans="2:4" s="67" customFormat="1" x14ac:dyDescent="0.3">
      <c r="B224" s="64"/>
      <c r="C224" s="65"/>
      <c r="D224" s="66"/>
    </row>
    <row r="225" spans="2:4" s="67" customFormat="1" x14ac:dyDescent="0.3">
      <c r="B225" s="64"/>
      <c r="C225" s="65"/>
      <c r="D225" s="66"/>
    </row>
    <row r="226" spans="2:4" s="67" customFormat="1" x14ac:dyDescent="0.3">
      <c r="B226" s="64"/>
      <c r="C226" s="65"/>
      <c r="D226" s="66"/>
    </row>
    <row r="227" spans="2:4" s="67" customFormat="1" x14ac:dyDescent="0.3">
      <c r="B227" s="64"/>
      <c r="C227" s="65"/>
      <c r="D227" s="66"/>
    </row>
    <row r="228" spans="2:4" s="67" customFormat="1" x14ac:dyDescent="0.3">
      <c r="B228" s="64"/>
      <c r="C228" s="65"/>
      <c r="D228" s="66"/>
    </row>
    <row r="229" spans="2:4" s="67" customFormat="1" x14ac:dyDescent="0.3">
      <c r="B229" s="64"/>
      <c r="C229" s="65"/>
      <c r="D229" s="66"/>
    </row>
    <row r="230" spans="2:4" s="67" customFormat="1" x14ac:dyDescent="0.3">
      <c r="B230" s="64"/>
      <c r="C230" s="65"/>
      <c r="D230" s="66"/>
    </row>
    <row r="231" spans="2:4" s="67" customFormat="1" x14ac:dyDescent="0.3">
      <c r="B231" s="64"/>
      <c r="C231" s="65"/>
      <c r="D231" s="66"/>
    </row>
    <row r="232" spans="2:4" s="67" customFormat="1" x14ac:dyDescent="0.3">
      <c r="B232" s="64"/>
      <c r="C232" s="65"/>
      <c r="D232" s="66"/>
    </row>
    <row r="233" spans="2:4" s="67" customFormat="1" x14ac:dyDescent="0.3">
      <c r="B233" s="64"/>
      <c r="C233" s="65"/>
      <c r="D233" s="66"/>
    </row>
    <row r="234" spans="2:4" s="67" customFormat="1" x14ac:dyDescent="0.3">
      <c r="B234" s="64"/>
      <c r="C234" s="65"/>
      <c r="D234" s="66"/>
    </row>
    <row r="235" spans="2:4" s="67" customFormat="1" x14ac:dyDescent="0.3">
      <c r="B235" s="64"/>
      <c r="C235" s="65"/>
      <c r="D235" s="66"/>
    </row>
    <row r="236" spans="2:4" s="67" customFormat="1" x14ac:dyDescent="0.3">
      <c r="B236" s="64"/>
      <c r="C236" s="65"/>
      <c r="D236" s="66"/>
    </row>
  </sheetData>
  <autoFilter ref="B6:C50" xr:uid="{0574B438-02B8-49DD-AC79-E11117D163C5}"/>
  <mergeCells count="21">
    <mergeCell ref="B44:D44"/>
    <mergeCell ref="B47:C47"/>
    <mergeCell ref="B48:D48"/>
    <mergeCell ref="B52:C52"/>
    <mergeCell ref="B67:C67"/>
    <mergeCell ref="B53:D53"/>
    <mergeCell ref="B59:C59"/>
    <mergeCell ref="B60:D60"/>
    <mergeCell ref="B66:C66"/>
    <mergeCell ref="B34:D34"/>
    <mergeCell ref="B43:C43"/>
    <mergeCell ref="B31:D31"/>
    <mergeCell ref="B33:C33"/>
    <mergeCell ref="B30:C30"/>
    <mergeCell ref="B19:C19"/>
    <mergeCell ref="B20:D20"/>
    <mergeCell ref="B3:D3"/>
    <mergeCell ref="B4:D4"/>
    <mergeCell ref="B7:D7"/>
    <mergeCell ref="B14:C14"/>
    <mergeCell ref="B15:D15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C01DF16074FB429C06E0E2757FAB97" ma:contentTypeVersion="14" ma:contentTypeDescription="Create a new document." ma:contentTypeScope="" ma:versionID="312057950dca58d0655eb050bb922ba9">
  <xsd:schema xmlns:xsd="http://www.w3.org/2001/XMLSchema" xmlns:xs="http://www.w3.org/2001/XMLSchema" xmlns:p="http://schemas.microsoft.com/office/2006/metadata/properties" xmlns:ns3="8c64cd93-a39f-47b7-9225-486988a41bf5" xmlns:ns4="48cfc0b5-9218-412e-82de-52a28bb2388c" targetNamespace="http://schemas.microsoft.com/office/2006/metadata/properties" ma:root="true" ma:fieldsID="e8fecffde8eb6a0d96c150d4462a1904" ns3:_="" ns4:_="">
    <xsd:import namespace="8c64cd93-a39f-47b7-9225-486988a41bf5"/>
    <xsd:import namespace="48cfc0b5-9218-412e-82de-52a28bb2388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DateTaken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64cd93-a39f-47b7-9225-486988a41b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fc0b5-9218-412e-82de-52a28bb238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8cfc0b5-9218-412e-82de-52a28bb2388c" xsi:nil="true"/>
  </documentManagement>
</p:properties>
</file>

<file path=customXml/itemProps1.xml><?xml version="1.0" encoding="utf-8"?>
<ds:datastoreItem xmlns:ds="http://purl.oclc.org/ooxml/officeDocument/customXml" ds:itemID="{DF934E97-EDE6-4FF0-A1AA-2F3D9F1157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64cd93-a39f-47b7-9225-486988a41bf5"/>
    <ds:schemaRef ds:uri="48cfc0b5-9218-412e-82de-52a28bb238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purl.oclc.org/ooxml/officeDocument/customXml" ds:itemID="{97C4EFFD-AB15-463A-89B7-9B5E61DB0C51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0CE42F20-562D-43E0-AA1E-4C63F11FCB2E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48cfc0b5-9218-412e-82de-52a28bb2388c"/>
    <ds:schemaRef ds:uri="http://schemas.openxmlformats.org/package/2006/metadata/core-properties"/>
    <ds:schemaRef ds:uri="8c64cd93-a39f-47b7-9225-486988a41bf5"/>
    <ds:schemaRef ds:uri="http://www.w3.org/XML/1998/namespace"/>
    <ds:schemaRef ds:uri="http://purl.org/dc/dcmitype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INGRESOS </vt:lpstr>
      <vt:lpstr>EGRESOS</vt:lpstr>
      <vt:lpstr>'INGRESOS '!Área_de_impresión</vt:lpstr>
      <vt:lpstr>'INGRESOS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Marianella Guzmán</dc:creator>
  <cp:lastModifiedBy>Diana María Chaves Arroyo</cp:lastModifiedBy>
  <dcterms:created xsi:type="dcterms:W3CDTF">2021-10-13T19:42:12Z</dcterms:created>
  <dcterms:modified xsi:type="dcterms:W3CDTF">2026-09-28T21:41:10Z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0x010100F3C01DF16074FB429C06E0E2757FAB97</vt:lpwstr>
  </property>
</Properties>
</file>