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583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domain.local\mh\Departamentos\Presupuesto\Muni_2022\Presupuesto\Trabajos Varios\Indice de Transparencia\PE 2022\"/>
    </mc:Choice>
  </mc:AlternateContent>
  <xr:revisionPtr revIDLastSave="0" documentId="14_{2DC6CE3F-4B3E-4423-A0CE-1ABB96C5F16B}" xr6:coauthVersionLast="47" xr6:coauthVersionMax="47" xr10:uidLastSave="{00000000-0000-0000-0000-000000000000}"/>
  <bookViews>
    <workbookView xWindow="-120" yWindow="-120" windowWidth="29040" windowHeight="15840" activeTab="1" xr2:uid="{2DF8C466-F532-469F-80D1-829FE3FAC2AA}"/>
  </bookViews>
  <sheets>
    <sheet name="INGRESOS" sheetId="7" r:id="rId1"/>
    <sheet name="Egresos" sheetId="5" r:id="rId2"/>
  </sheets>
  <definedNames>
    <definedName name="_xlnm._FilterDatabase" localSheetId="1" hidden="1">Egresos!$A$6:$B$186</definedName>
    <definedName name="_xlnm.Print_Titles" localSheetId="0">INGRESOS!$1:$7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146" i="5" l="1"/>
  <c r="C191" i="5"/>
  <c r="C186" i="5" s="1"/>
  <c r="C193" i="5"/>
  <c r="C185" i="5"/>
  <c r="C166" i="5"/>
  <c r="C161" i="5"/>
  <c r="C155" i="5"/>
  <c r="C142" i="5"/>
  <c r="C138" i="5"/>
  <c r="C132" i="5"/>
  <c r="C128" i="5"/>
  <c r="C125" i="5"/>
  <c r="C121" i="5"/>
  <c r="C112" i="5"/>
  <c r="C96" i="5"/>
  <c r="C78" i="5"/>
  <c r="C72" i="5"/>
  <c r="C62" i="5"/>
  <c r="C53" i="5"/>
  <c r="C43" i="5"/>
  <c r="C30" i="5"/>
  <c r="C21" i="5"/>
  <c r="C17" i="7"/>
  <c r="C11" i="7"/>
  <c r="C10" i="7" s="1"/>
  <c r="C9" i="7" s="1"/>
  <c r="C196" i="5" l="1"/>
  <c r="C8" i="7" l="1"/>
  <c r="C13" i="7"/>
  <c r="C23" i="7" l="1"/>
</calcChain>
</file>

<file path=xl/sharedStrings.xml><?xml version="1.0" encoding="utf-8"?>
<sst xmlns="http://purl.oclc.org/ooxml/spreadsheetml/main" count="374" uniqueCount="301">
  <si>
    <t>Tiempo extraordinario</t>
  </si>
  <si>
    <t>Publicidad y propaganda</t>
  </si>
  <si>
    <t>Otros servicios de gestión y apoyo</t>
  </si>
  <si>
    <t>Combustibles y lubricantes</t>
  </si>
  <si>
    <t>Alimentos y bebidas</t>
  </si>
  <si>
    <t>Otros útiles, materiales y suministros</t>
  </si>
  <si>
    <t>Actividades de capacitación</t>
  </si>
  <si>
    <t>Materiales y productos metálicos</t>
  </si>
  <si>
    <t>Equipo y mobiliario de oficina</t>
  </si>
  <si>
    <t>Mantenimiento de edificios y locales</t>
  </si>
  <si>
    <t>CTA. PRESUPUESTO</t>
  </si>
  <si>
    <t>DETALLE DE CUENTA</t>
  </si>
  <si>
    <t>Servicios de ingeniería</t>
  </si>
  <si>
    <t>Transferencias corrientes a Órganos Desconcentrados</t>
  </si>
  <si>
    <t>Transferencias corrientes a otras entidades privadas sin fines de lucro</t>
  </si>
  <si>
    <t>Maquinaria y equipo diverso</t>
  </si>
  <si>
    <t>Maquinaria y equipo para la producción</t>
  </si>
  <si>
    <t>Vías de comunicación terrestre</t>
  </si>
  <si>
    <t>5.02.07.07.1.04.06</t>
  </si>
  <si>
    <t>5.02.09.09.1.07.02</t>
  </si>
  <si>
    <t>5.02.09.09.2.99.99</t>
  </si>
  <si>
    <t>5.02.17.17.1.08.01</t>
  </si>
  <si>
    <t>5.02.23.23.5.01.03</t>
  </si>
  <si>
    <t>5.02.23.23.5.01.99</t>
  </si>
  <si>
    <t>Equipo de comunicación</t>
  </si>
  <si>
    <t>Equipo de transporte</t>
  </si>
  <si>
    <t xml:space="preserve">Información </t>
  </si>
  <si>
    <t>Decimotercer mes</t>
  </si>
  <si>
    <t>Aporte Patronal al Fondo de Capitalización Laboral 3%</t>
  </si>
  <si>
    <t xml:space="preserve">Servicios generales </t>
  </si>
  <si>
    <t>Mantenimiento y reparación de maquinaria y equipo de producción</t>
  </si>
  <si>
    <t xml:space="preserve">Servicio de agua y alcantarillado </t>
  </si>
  <si>
    <t xml:space="preserve">Actividades protocolarias y sociales </t>
  </si>
  <si>
    <t>Equipo y mobiliario educacional, deportivo y recreativo</t>
  </si>
  <si>
    <t>REGISTRO DE DEUDA FONDOS Y APORTES</t>
  </si>
  <si>
    <t>Transferencias corrientes al Gobierno Central</t>
  </si>
  <si>
    <t>Transferencias corrientes a Instituciones Descentralizadas no Empresariales</t>
  </si>
  <si>
    <t>Transferencias corrientes a Gobiernos Locales</t>
  </si>
  <si>
    <t>ASEO DE VIAS</t>
  </si>
  <si>
    <t>5.02.01.01.0.02.01</t>
  </si>
  <si>
    <t>5.02.01.01.0.03.03</t>
  </si>
  <si>
    <t>Contribución Patronal al Seguro de Salud de la CC.SS. 14%</t>
  </si>
  <si>
    <t>Contribución Patronal al Banco Popular y de Des.Comunal 0,5%</t>
  </si>
  <si>
    <t>5.02.01.01.0.05.01</t>
  </si>
  <si>
    <t>5.02.01.01.0.05.02</t>
  </si>
  <si>
    <t>5.02.01.01.0.04.01</t>
  </si>
  <si>
    <t>5.02.01.01.0.04.05</t>
  </si>
  <si>
    <t>Contribución Patronal al Seguro de Pensiones de la CC.SS.</t>
  </si>
  <si>
    <t>Aporte Patronal al Régimen Obligatorio de Pensiones Complementarias 1,5%</t>
  </si>
  <si>
    <t>5.02.01.01.0.05.03</t>
  </si>
  <si>
    <t>5.02.01.01.1.04.06</t>
  </si>
  <si>
    <t xml:space="preserve">RECOLECCIÓN DE BASURA </t>
  </si>
  <si>
    <t>5.02.02.02.1.04.06</t>
  </si>
  <si>
    <t>5.02.02.02.1.04.99</t>
  </si>
  <si>
    <t>CAMINOS Y CALLES</t>
  </si>
  <si>
    <t>PARQUES Y OBRAS Y ORNATOS</t>
  </si>
  <si>
    <t xml:space="preserve">MERCADOS PLAZAS Y FERIAS </t>
  </si>
  <si>
    <t xml:space="preserve">EDUCATIVOS CULTURALES Y DEPORTIVOS </t>
  </si>
  <si>
    <t>Otros alquileres</t>
  </si>
  <si>
    <t>5.02.09.09.1.01.99</t>
  </si>
  <si>
    <t>5.02.09.09.1.03.01</t>
  </si>
  <si>
    <t>5.02.09.09.2.02.03</t>
  </si>
  <si>
    <t>5.02.10.10.1.07.01</t>
  </si>
  <si>
    <t>SEGURIDAD Y VIGILANCIA</t>
  </si>
  <si>
    <t xml:space="preserve">ATENCION DE EMERGENCIAS </t>
  </si>
  <si>
    <t>5.02.28.28.1.04.99</t>
  </si>
  <si>
    <t>5.02.03.03.5.02.02</t>
  </si>
  <si>
    <t>5.02.03.03.1.04.06</t>
  </si>
  <si>
    <t>5.02.05.05.0.02.01</t>
  </si>
  <si>
    <t>5.02.05.05.0.03.03</t>
  </si>
  <si>
    <t>5.02.05.05.0.04.01</t>
  </si>
  <si>
    <t>5.02.05.05.0.04.05</t>
  </si>
  <si>
    <t>5.02.05.05.0.05.01</t>
  </si>
  <si>
    <t>5.02.05.05.0.05.02</t>
  </si>
  <si>
    <t>5.02.05.05.0.05.03</t>
  </si>
  <si>
    <t>5.02.05.05.1.02.01</t>
  </si>
  <si>
    <t>5.02.05.05.1.04.06</t>
  </si>
  <si>
    <t>5.02.05.05.1.04.99</t>
  </si>
  <si>
    <t>5.02.05.05.1.08.04</t>
  </si>
  <si>
    <t>5.02.05.05.2.01.01</t>
  </si>
  <si>
    <t>DIRECCION TECNICA DE ESTUDIOS</t>
  </si>
  <si>
    <t>5.03.06.01.1.04.03</t>
  </si>
  <si>
    <t>Equipo y programas  de cómputo</t>
  </si>
  <si>
    <t>5.03.06.02.5.02.99</t>
  </si>
  <si>
    <t>Instalación unidades de juegos infantiles</t>
  </si>
  <si>
    <t>5.03.06.03.5.02.99</t>
  </si>
  <si>
    <t>Construcción de muro de contención a lo largo del talud de Urb. El Casco en Santa Inés</t>
  </si>
  <si>
    <t>5.03.06.12.5.02.99</t>
  </si>
  <si>
    <t>Gimansio del Bicentenario</t>
  </si>
  <si>
    <t>5.03.06.14.5.02.99</t>
  </si>
  <si>
    <t>Otros Fondos e Inversiones</t>
  </si>
  <si>
    <t>9.02.02</t>
  </si>
  <si>
    <t>5.01.04.04.6.01.01</t>
  </si>
  <si>
    <t>5.01.04.04.6.01.02</t>
  </si>
  <si>
    <t>5.01.04.04.6.01.03</t>
  </si>
  <si>
    <t>5.01.04.04.6.01.04</t>
  </si>
  <si>
    <t xml:space="preserve">Total </t>
  </si>
  <si>
    <t>1.04.99</t>
  </si>
  <si>
    <t>1.07.01</t>
  </si>
  <si>
    <t>1.08.08</t>
  </si>
  <si>
    <t>Mantenimiento y reparación de equipo de cómputo y sistemas de información</t>
  </si>
  <si>
    <t>5.01.04</t>
  </si>
  <si>
    <t>Aporte Unid.Téc.(O.N.T. - 1% I.B.I.)</t>
  </si>
  <si>
    <t>Aporte Fondo Parques Nac.- 70%</t>
  </si>
  <si>
    <t>Aporte CONAGEBIO -10%</t>
  </si>
  <si>
    <t>Jta. Adm.Reg.Nacional -3% I.B.I.</t>
  </si>
  <si>
    <t>Concej.Nac.De Rehab.y Educ.Esp. 0.50%</t>
  </si>
  <si>
    <t>Aportes Jtas. De Educ.-10% I.B.I.</t>
  </si>
  <si>
    <t>Comité Cantonal de Deportes-3%</t>
  </si>
  <si>
    <t>Total  Mercados, Plazas y Ferias</t>
  </si>
  <si>
    <t>Total  Educativos, culturales y deportivos</t>
  </si>
  <si>
    <t>Total  Servicios Sociales y Complementarios</t>
  </si>
  <si>
    <t>Mantenimiento de edificios</t>
  </si>
  <si>
    <t>Total  Mantenimiento de Edificios</t>
  </si>
  <si>
    <t>Total  Seguridad y Vigilancia</t>
  </si>
  <si>
    <t>Total  Atenciòn de Emergencias</t>
  </si>
  <si>
    <t>Total  Dirección Técnica</t>
  </si>
  <si>
    <t>Edificios</t>
  </si>
  <si>
    <t>Construcción de Baterias de baños en el Mercado Municipal</t>
  </si>
  <si>
    <t>Renovación de la infraestructura de red</t>
  </si>
  <si>
    <t>5.03.02.03.5.02.01</t>
  </si>
  <si>
    <t>5.03.02.02.5.02.01</t>
  </si>
  <si>
    <t>Total  de Edificios</t>
  </si>
  <si>
    <t>Vìas de Comunicaciòn</t>
  </si>
  <si>
    <t>Total  de Vìas de comunicaciòn</t>
  </si>
  <si>
    <t>Construcción de rampas</t>
  </si>
  <si>
    <t>Suministro, acarreo, colocación y acabado final de carpetas asfálticas en distintos. Ley 8114</t>
  </si>
  <si>
    <t>Construcción de aceras por incumplimiento de propietarios</t>
  </si>
  <si>
    <t>Otras construcciones, adiciones y mejoras</t>
  </si>
  <si>
    <t>MUNICIPALIDAD DE HEREDIA</t>
  </si>
  <si>
    <t>DETALLE DE INGRESOS</t>
  </si>
  <si>
    <t>CÓDIGO</t>
  </si>
  <si>
    <t>DETALLE</t>
  </si>
  <si>
    <t>MONTO</t>
  </si>
  <si>
    <t>TOTAL DE INGRESOS</t>
  </si>
  <si>
    <t>1.0.0.0.00.00.0.0.000</t>
  </si>
  <si>
    <t>INGRESOS CORRIENTES</t>
  </si>
  <si>
    <t>1.4.0.0.00.00.0.0.000</t>
  </si>
  <si>
    <t>TRANSFERENCIAS CORRIENTES</t>
  </si>
  <si>
    <t>1.4.1.0.00.00.0.0.000</t>
  </si>
  <si>
    <t>TRANSFERENCIAS CORRIENTES DEL SECTOR PUBLICO</t>
  </si>
  <si>
    <t xml:space="preserve">1.4.1.2.00.00.0.0.000   </t>
  </si>
  <si>
    <t>Transferencias corrientes de Órganos Desconcentrados</t>
  </si>
  <si>
    <t xml:space="preserve">1.4.1.2.01.00.0.0.000   </t>
  </si>
  <si>
    <t>Consejo Nacional de la Política de la Persona Joven</t>
  </si>
  <si>
    <t>3.0.0.0.00.00.0.0.000</t>
  </si>
  <si>
    <t>FINANCIAMIENTO</t>
  </si>
  <si>
    <t>3.1.0.0.00.00.0.0.000</t>
  </si>
  <si>
    <t>FINANCIAMIENTO INTERNO</t>
  </si>
  <si>
    <t>Prestamos Directos</t>
  </si>
  <si>
    <t>Préstamos Directos de Instituciones Públicas Financieras</t>
  </si>
  <si>
    <t>3.3.0.0.00.00.0.0.000</t>
  </si>
  <si>
    <t>RECURSOS DE VIGENCIAS ANTERIORES</t>
  </si>
  <si>
    <t>3.3.1.0.00.00.0.0.000</t>
  </si>
  <si>
    <t xml:space="preserve">Superávit Libre </t>
  </si>
  <si>
    <t>3.3.2.0.00.00.0.0.000</t>
  </si>
  <si>
    <t>Superávit Específico</t>
  </si>
  <si>
    <t>5.03.02.04.5.02.02</t>
  </si>
  <si>
    <t>5.03.02.07.5.02.02</t>
  </si>
  <si>
    <t>5.03.02.08.5.02.02</t>
  </si>
  <si>
    <t>Asociaciones de Desarrollo</t>
  </si>
  <si>
    <t>7.03.01</t>
  </si>
  <si>
    <t>7.01.03</t>
  </si>
  <si>
    <t>Juntas de Educación</t>
  </si>
  <si>
    <t>SERVICIOS SOCIALES COMPLEMENTARIOS</t>
  </si>
  <si>
    <t>5.03.03.04.5.02.01</t>
  </si>
  <si>
    <t>Remodelación del Edificio Anexo al Fortín de Heredia</t>
  </si>
  <si>
    <t>5.03.06.22.5.02.99</t>
  </si>
  <si>
    <t>Diseño y construcción I Etapa de muro en Cubujuquí</t>
  </si>
  <si>
    <t>5.03.06.23.5.02.99</t>
  </si>
  <si>
    <t>Construcción de obras de estabilización del Talud en sector Guayaball</t>
  </si>
  <si>
    <t>5.02.23.23.5.01.02</t>
  </si>
  <si>
    <t>5.03.06.28.5.02.99</t>
  </si>
  <si>
    <t>Muro en el Guayabal del Rio Pirro Caso Kathleen Qualls</t>
  </si>
  <si>
    <t>TOTAL EJECUTADO</t>
  </si>
  <si>
    <t>ADMINISTRACIÓN GENERAL</t>
  </si>
  <si>
    <t xml:space="preserve">PRESUPUESTO EXTRAORDINARIO </t>
  </si>
  <si>
    <t>5.02.02.02.2.99.05</t>
  </si>
  <si>
    <t>5.02.02.02.5.01.05</t>
  </si>
  <si>
    <t>5.02.05.05.1.03.02</t>
  </si>
  <si>
    <t>5.02.05.05.2.03.01</t>
  </si>
  <si>
    <t>5.02.05.05.5.01.01</t>
  </si>
  <si>
    <t>5.02.05.05.5.01.07</t>
  </si>
  <si>
    <t>5.02.09.09.2.99.03</t>
  </si>
  <si>
    <t xml:space="preserve">Productos de papel, cartón e impresos </t>
  </si>
  <si>
    <t>5.02.09.09.6.04.04</t>
  </si>
  <si>
    <t>Instalaciones</t>
  </si>
  <si>
    <t>Total  Instalaciones</t>
  </si>
  <si>
    <t>Entubado Calle 54 Mercedes</t>
  </si>
  <si>
    <t>Construcción de la II etapa del entubado calle 50-54 en Mercedes Sur de Heredia</t>
  </si>
  <si>
    <t>5.03.06.17.5.02.99</t>
  </si>
  <si>
    <t>Construcción de la remodelación del costado oeste y norte del parque central Nicolás Ulloa de Heredia</t>
  </si>
  <si>
    <t>5.03.06.18.5.02.99</t>
  </si>
  <si>
    <t>Construcción Muro en Ciudadela IMAS Vara Blanca</t>
  </si>
  <si>
    <t>5.03.06.19.5.02.99</t>
  </si>
  <si>
    <t>Construcción de obra de estabilización en Talud Urbanización San Jorge</t>
  </si>
  <si>
    <t>5.03.06.20.5.02.99</t>
  </si>
  <si>
    <t>Construcción de II etapa del muro de contención en IMAS Vara Blanca</t>
  </si>
  <si>
    <t>5.03.06.21.5.02.99</t>
  </si>
  <si>
    <t>II Etapa del proyecto: construcción de muros y tapias del cementerio de Mercedes Norte de Heredia</t>
  </si>
  <si>
    <t>Obras de retención y encauce en Talud Sur Urb. Calle el Rey.</t>
  </si>
  <si>
    <t>5.03.06.24.5.02.99</t>
  </si>
  <si>
    <t>Construcción de obra de estabilización parque Urbanización Villas de Boulevard</t>
  </si>
  <si>
    <t>5.03.06.25.5.02.99</t>
  </si>
  <si>
    <t>5.03.06.26.5.02.99</t>
  </si>
  <si>
    <t>Mantenimiento pumptrack por estructura metálica Skate Park San Jorge</t>
  </si>
  <si>
    <t>5.03.06.27.5.02.99</t>
  </si>
  <si>
    <t xml:space="preserve">  Construcción del cementerio de Vara Blanca</t>
  </si>
  <si>
    <t>5.03.06.29.5.02.99</t>
  </si>
  <si>
    <t>Mejoras en el Salón Comunal de IMAS</t>
  </si>
  <si>
    <t>7.03.02</t>
  </si>
  <si>
    <t>Fondos y Aportes a las Fundaciones</t>
  </si>
  <si>
    <t>Transferencias de capital a otras entidades privadas sin fines de lucro</t>
  </si>
  <si>
    <t>7.03.99</t>
  </si>
  <si>
    <t>Transferencias de capital a Gobiernos Locales</t>
  </si>
  <si>
    <t>7.01.04</t>
  </si>
  <si>
    <t>Compra de equipo medico Pediatría y Neonatología.</t>
  </si>
  <si>
    <t>5.03.07</t>
  </si>
  <si>
    <t>Cuentas Especiales</t>
  </si>
  <si>
    <t>3.3.2.0.00.00.0.0.011</t>
  </si>
  <si>
    <t>Fondo recolección de basura</t>
  </si>
  <si>
    <t>3.3.2.0.00.00.0.0.012</t>
  </si>
  <si>
    <t>Fondo de parques y obras de ornato</t>
  </si>
  <si>
    <t>3.3.2.0.00.00.0.0.017</t>
  </si>
  <si>
    <t xml:space="preserve">Consejo Nacional de Política Pública de la Persona Joven </t>
  </si>
  <si>
    <t>02-2022</t>
  </si>
  <si>
    <t>0.02.01</t>
  </si>
  <si>
    <t>0.03.01</t>
  </si>
  <si>
    <t xml:space="preserve">Retribución por años servidos </t>
  </si>
  <si>
    <t>0.03.03</t>
  </si>
  <si>
    <t>0.04.01</t>
  </si>
  <si>
    <t>0.04.05</t>
  </si>
  <si>
    <t>0.05.01</t>
  </si>
  <si>
    <t>0.05.02</t>
  </si>
  <si>
    <t>0.05.03</t>
  </si>
  <si>
    <t>Contribución Patronal al Seguro de Salud de la CC.SS.14%</t>
  </si>
  <si>
    <t xml:space="preserve">Contribución Patronal al Banco Popular y de Des.Comunal 5% </t>
  </si>
  <si>
    <t xml:space="preserve">Contribución Patronal al Seguro de Pensiones de la CC.SS. </t>
  </si>
  <si>
    <t xml:space="preserve">Aporte Patronal al Régimen Obligatorio de Pensiones Complementarias 1,5% </t>
  </si>
  <si>
    <t>Alquiler de maquinaria, equipo y mobiliario</t>
  </si>
  <si>
    <t>1.01.02</t>
  </si>
  <si>
    <t>AUDITORIA</t>
  </si>
  <si>
    <t>Retribución por años servidos</t>
  </si>
  <si>
    <t>5.02.02.02.1.03.01</t>
  </si>
  <si>
    <t>5.02.02.02.1.03.02</t>
  </si>
  <si>
    <t>Útiles y materiales de limpieza</t>
  </si>
  <si>
    <t>5.02.02.02.5.01.99</t>
  </si>
  <si>
    <t>5.02.03.03.1.08.04</t>
  </si>
  <si>
    <t>5.02.03.03.1.08.05</t>
  </si>
  <si>
    <t xml:space="preserve">Mantenimiento y reparación de equipo de transporte </t>
  </si>
  <si>
    <t>CEMENTERIO</t>
  </si>
  <si>
    <t>5.02.02.02.0.04.09</t>
  </si>
  <si>
    <t>5.02.04.04.0.02.01</t>
  </si>
  <si>
    <t>5.02.04.04.0.03.03</t>
  </si>
  <si>
    <t>5.02.04.04.0.04.01</t>
  </si>
  <si>
    <t>5.02.04.04.0.04.05</t>
  </si>
  <si>
    <t>5.02.04.04.0.05.01</t>
  </si>
  <si>
    <t>5.02.04.04.0.05.02</t>
  </si>
  <si>
    <t>5.02.04.04.0.05.03</t>
  </si>
  <si>
    <t>5.02.07.07.1.04.03</t>
  </si>
  <si>
    <t>5.02.07.07.0.02.01</t>
  </si>
  <si>
    <t>5.02.07.07.0.03.03</t>
  </si>
  <si>
    <t>5.02.07.07.0.04.01</t>
  </si>
  <si>
    <t>5.02.07.07.0.04.05</t>
  </si>
  <si>
    <t>5.02.07.07.0.05.01</t>
  </si>
  <si>
    <t>5.02.07.07.0.05.02</t>
  </si>
  <si>
    <t>5.02.07.07.0.05.03</t>
  </si>
  <si>
    <t>5.02.07.07.1.01.02</t>
  </si>
  <si>
    <t>5.02.07.07.1.04.01</t>
  </si>
  <si>
    <t>Servicios médicos y de la boratorio</t>
  </si>
  <si>
    <t>Servicios generales</t>
  </si>
  <si>
    <t>5.02.07.07.2.99.06</t>
  </si>
  <si>
    <t>Utiles y materiales de resguardo y seguridad</t>
  </si>
  <si>
    <t>5.02.07.07.5.01.03</t>
  </si>
  <si>
    <t>5.02.07.07.5.02.01</t>
  </si>
  <si>
    <t>5.02.10.10.9.02.01</t>
  </si>
  <si>
    <t>Sumas libres sin asignación presupuestaria</t>
  </si>
  <si>
    <t xml:space="preserve">Complejos turisticos </t>
  </si>
  <si>
    <t>5.02.14.14.1.01.02</t>
  </si>
  <si>
    <t>5.02.14.14.1.04.06</t>
  </si>
  <si>
    <t>Total  Complejos Turisticos</t>
  </si>
  <si>
    <t>5.02.23.23.2.99.06</t>
  </si>
  <si>
    <t>5.02.28.28.2.03.06</t>
  </si>
  <si>
    <t>Materiales y productos de plástico</t>
  </si>
  <si>
    <t>5.03.06.01.1.04.01</t>
  </si>
  <si>
    <t>Servicios médicos y de laboratorio</t>
  </si>
  <si>
    <t>5.03.03.05.5.02.01</t>
  </si>
  <si>
    <t>Suministro e instalación de un elevador 7600 para el edificio administrativo municipal</t>
  </si>
  <si>
    <t>5.03.03.06.5.02.01</t>
  </si>
  <si>
    <t>Construcción de un Techo paso cubierto en el Centro Cívico por la Paz</t>
  </si>
  <si>
    <t>5.03.03.07.5.02.01</t>
  </si>
  <si>
    <t>Construcción de la segunda planta del Salón Comunal de Cubujuqu</t>
  </si>
  <si>
    <t>5.03.03.08.5.02.01</t>
  </si>
  <si>
    <t>Construcción de Bodega CME en el Plantel</t>
  </si>
  <si>
    <t>5.03.02.05.5.02.02</t>
  </si>
  <si>
    <t>Diseño final y construcción del puente sobre el rio Pirro</t>
  </si>
  <si>
    <t>Entubado del sector de OVSICORI - Jardines Universitarios</t>
  </si>
  <si>
    <t>5.03.06.01.5.02.99</t>
  </si>
  <si>
    <t>5.03.06.30.5.02.99</t>
  </si>
  <si>
    <t>Construcción del Parque de la Aurora</t>
  </si>
  <si>
    <t>Expropiación de terrenos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</si>
</sst>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€_-;\-* #,##0\ _€_-;_-* &quot;-&quot;??\ _€_-;_-@_-"/>
    <numFmt numFmtId="166" formatCode="&quot;₡&quot;#,##0.00"/>
  </numFmts>
  <fonts count="2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i/>
      <u/>
      <sz val="14"/>
      <name val="Arial"/>
      <family val="2"/>
    </font>
    <font>
      <sz val="12"/>
      <name val="Arial"/>
      <family val="2"/>
    </font>
    <font>
      <b/>
      <sz val="11.5"/>
      <name val="Arial"/>
      <family val="2"/>
    </font>
    <font>
      <b/>
      <sz val="10"/>
      <name val="Arial"/>
      <family val="2"/>
    </font>
    <font>
      <sz val="11.5"/>
      <name val="Arial"/>
      <family val="2"/>
    </font>
    <font>
      <b/>
      <sz val="12"/>
      <name val="Arial"/>
      <family val="2"/>
    </font>
    <font>
      <sz val="11.5"/>
      <name val="Calibri"/>
      <family val="2"/>
      <scheme val="minor"/>
    </font>
    <font>
      <sz val="14"/>
      <color theme="0"/>
      <name val="Arial"/>
      <family val="2"/>
    </font>
    <font>
      <sz val="14"/>
      <name val="Arial"/>
      <family val="2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4"/>
        <bgColor indexed="64"/>
      </patternFill>
    </fill>
  </fills>
  <borders count="20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0" fontId="21" fillId="0" borderId="0" applyNumberFormat="0" applyFill="0" applyBorder="0" applyAlignment="0" applyProtection="0"/>
    <xf numFmtId="0" fontId="2" fillId="0" borderId="0"/>
  </cellStyleXfs>
  <cellXfs count="9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165" fontId="3" fillId="0" borderId="1" xfId="1" applyNumberFormat="1" applyFont="1" applyFill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center" vertical="center"/>
    </xf>
    <xf numFmtId="164" fontId="3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vertical="center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8" fillId="0" borderId="0" xfId="2"/>
    <xf numFmtId="0" fontId="9" fillId="0" borderId="0" xfId="2" applyFont="1" applyAlignment="1">
      <alignment horizontal="center" vertical="center"/>
    </xf>
    <xf numFmtId="0" fontId="11" fillId="8" borderId="10" xfId="2" applyFont="1" applyFill="1" applyBorder="1" applyAlignment="1">
      <alignment horizontal="center" vertical="center" wrapText="1"/>
    </xf>
    <xf numFmtId="0" fontId="11" fillId="8" borderId="1" xfId="2" applyFont="1" applyFill="1" applyBorder="1" applyAlignment="1">
      <alignment horizontal="center" vertical="center" wrapText="1"/>
    </xf>
    <xf numFmtId="3" fontId="11" fillId="8" borderId="1" xfId="2" applyNumberFormat="1" applyFont="1" applyFill="1" applyBorder="1" applyAlignment="1">
      <alignment horizontal="center" vertical="center"/>
    </xf>
    <xf numFmtId="0" fontId="12" fillId="0" borderId="0" xfId="2" applyFont="1"/>
    <xf numFmtId="0" fontId="13" fillId="0" borderId="10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3" fontId="14" fillId="0" borderId="1" xfId="2" applyNumberFormat="1" applyFont="1" applyBorder="1" applyAlignment="1">
      <alignment horizontal="center" vertical="center"/>
    </xf>
    <xf numFmtId="0" fontId="14" fillId="0" borderId="0" xfId="2" applyFont="1"/>
    <xf numFmtId="0" fontId="15" fillId="0" borderId="10" xfId="2" applyFont="1" applyBorder="1" applyAlignment="1">
      <alignment horizontal="center" vertical="center" wrapText="1"/>
    </xf>
    <xf numFmtId="0" fontId="15" fillId="0" borderId="1" xfId="2" applyFont="1" applyBorder="1" applyAlignment="1">
      <alignment horizontal="center" vertical="center" wrapText="1"/>
    </xf>
    <xf numFmtId="3" fontId="8" fillId="0" borderId="1" xfId="2" applyNumberFormat="1" applyBorder="1" applyAlignment="1">
      <alignment horizontal="center" vertical="center"/>
    </xf>
    <xf numFmtId="4" fontId="8" fillId="0" borderId="1" xfId="2" applyNumberFormat="1" applyBorder="1" applyAlignment="1">
      <alignment horizontal="center" vertical="center"/>
    </xf>
    <xf numFmtId="0" fontId="16" fillId="0" borderId="10" xfId="2" applyFont="1" applyBorder="1" applyAlignment="1">
      <alignment horizontal="center" vertical="center"/>
    </xf>
    <xf numFmtId="0" fontId="16" fillId="0" borderId="1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4" fontId="14" fillId="0" borderId="0" xfId="2" applyNumberFormat="1" applyFont="1" applyAlignment="1">
      <alignment horizontal="center" vertical="center"/>
    </xf>
    <xf numFmtId="0" fontId="17" fillId="0" borderId="1" xfId="2" applyFont="1" applyBorder="1" applyAlignment="1">
      <alignment horizontal="center" vertical="center" wrapText="1"/>
    </xf>
    <xf numFmtId="4" fontId="14" fillId="0" borderId="1" xfId="2" applyNumberFormat="1" applyFont="1" applyBorder="1" applyAlignment="1">
      <alignment horizontal="center" vertical="center"/>
    </xf>
    <xf numFmtId="0" fontId="19" fillId="0" borderId="0" xfId="2" applyFont="1"/>
    <xf numFmtId="0" fontId="8" fillId="0" borderId="0" xfId="2" applyAlignment="1">
      <alignment horizontal="center" vertical="center"/>
    </xf>
    <xf numFmtId="4" fontId="20" fillId="0" borderId="0" xfId="2" applyNumberFormat="1" applyFont="1" applyAlignment="1">
      <alignment vertical="center"/>
    </xf>
    <xf numFmtId="4" fontId="8" fillId="0" borderId="0" xfId="2" applyNumberFormat="1"/>
    <xf numFmtId="0" fontId="20" fillId="0" borderId="0" xfId="2" applyFont="1" applyAlignment="1">
      <alignment vertical="center"/>
    </xf>
    <xf numFmtId="4" fontId="8" fillId="0" borderId="0" xfId="2" applyNumberFormat="1" applyAlignment="1">
      <alignment horizontal="center" vertical="center"/>
    </xf>
    <xf numFmtId="4" fontId="21" fillId="0" borderId="0" xfId="3" applyNumberFormat="1"/>
    <xf numFmtId="4" fontId="1" fillId="0" borderId="1" xfId="0" applyNumberFormat="1" applyFont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0" fillId="5" borderId="0" xfId="0" applyFill="1"/>
    <xf numFmtId="4" fontId="6" fillId="5" borderId="16" xfId="0" applyNumberFormat="1" applyFont="1" applyFill="1" applyBorder="1" applyAlignment="1">
      <alignment vertical="center"/>
    </xf>
    <xf numFmtId="4" fontId="4" fillId="7" borderId="4" xfId="0" applyNumberFormat="1" applyFont="1" applyFill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3" fontId="5" fillId="0" borderId="17" xfId="0" applyNumberFormat="1" applyFont="1" applyBorder="1" applyAlignment="1">
      <alignment horizontal="right" vertical="center" wrapText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4" fontId="5" fillId="0" borderId="1" xfId="0" applyNumberFormat="1" applyFont="1" applyBorder="1" applyAlignment="1" applyProtection="1">
      <alignment horizontal="center" vertical="center"/>
      <protection hidden="1"/>
    </xf>
    <xf numFmtId="0" fontId="14" fillId="0" borderId="7" xfId="2" applyFont="1" applyBorder="1" applyAlignment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  <protection hidden="1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 wrapText="1"/>
    </xf>
    <xf numFmtId="4" fontId="6" fillId="6" borderId="7" xfId="0" applyNumberFormat="1" applyFont="1" applyFill="1" applyBorder="1" applyAlignment="1">
      <alignment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4" fontId="6" fillId="3" borderId="6" xfId="0" applyNumberFormat="1" applyFont="1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4" fontId="0" fillId="5" borderId="1" xfId="0" applyNumberFormat="1" applyFill="1" applyBorder="1" applyAlignment="1">
      <alignment vertical="center"/>
    </xf>
    <xf numFmtId="4" fontId="10" fillId="4" borderId="12" xfId="2" applyNumberFormat="1" applyFont="1" applyFill="1" applyBorder="1" applyAlignment="1">
      <alignment horizontal="center" vertical="center"/>
    </xf>
    <xf numFmtId="4" fontId="10" fillId="4" borderId="14" xfId="2" applyNumberFormat="1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9" xfId="2" applyFont="1" applyFill="1" applyBorder="1" applyAlignment="1">
      <alignment horizontal="center" vertical="center"/>
    </xf>
    <xf numFmtId="0" fontId="18" fillId="4" borderId="11" xfId="2" applyFont="1" applyFill="1" applyBorder="1" applyAlignment="1">
      <alignment horizontal="center" vertical="center"/>
    </xf>
    <xf numFmtId="0" fontId="18" fillId="4" borderId="13" xfId="2" applyFont="1" applyFill="1" applyBorder="1" applyAlignment="1">
      <alignment horizontal="center" vertical="center"/>
    </xf>
    <xf numFmtId="0" fontId="10" fillId="4" borderId="12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49" fontId="9" fillId="0" borderId="0" xfId="2" applyNumberFormat="1" applyFont="1" applyAlignment="1">
      <alignment horizontal="center" vertical="center"/>
    </xf>
    <xf numFmtId="166" fontId="22" fillId="5" borderId="0" xfId="4" applyNumberFormat="1" applyFont="1" applyFill="1" applyAlignment="1">
      <alignment horizontal="center" vertical="center"/>
    </xf>
    <xf numFmtId="49" fontId="22" fillId="5" borderId="0" xfId="4" applyNumberFormat="1" applyFont="1" applyFill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 applyProtection="1">
      <alignment horizontal="center" vertical="center" wrapText="1"/>
    </xf>
    <xf numFmtId="165" fontId="3" fillId="3" borderId="5" xfId="1" applyNumberFormat="1" applyFont="1" applyFill="1" applyBorder="1" applyAlignment="1" applyProtection="1">
      <alignment horizontal="center" vertical="center" wrapText="1"/>
    </xf>
    <xf numFmtId="164" fontId="3" fillId="3" borderId="4" xfId="1" applyFont="1" applyFill="1" applyBorder="1" applyAlignment="1" applyProtection="1">
      <alignment horizontal="center" vertical="center" wrapText="1"/>
    </xf>
    <xf numFmtId="164" fontId="3" fillId="3" borderId="5" xfId="1" applyFont="1" applyFill="1" applyBorder="1" applyAlignment="1" applyProtection="1">
      <alignment horizontal="center" vertical="center" wrapText="1"/>
    </xf>
    <xf numFmtId="0" fontId="6" fillId="5" borderId="15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164" fontId="7" fillId="3" borderId="4" xfId="1" applyFont="1" applyFill="1" applyBorder="1" applyAlignment="1" applyProtection="1">
      <alignment horizontal="center" vertical="center" wrapText="1"/>
    </xf>
    <xf numFmtId="164" fontId="7" fillId="3" borderId="5" xfId="1" applyFont="1" applyFill="1" applyBorder="1" applyAlignment="1" applyProtection="1">
      <alignment horizontal="center" vertical="center" wrapText="1"/>
    </xf>
  </cellXfs>
  <cellStyles count="5">
    <cellStyle name="Hipervínculo" xfId="3" builtinId="8"/>
    <cellStyle name="Millares" xfId="1" builtinId="3"/>
    <cellStyle name="Normal" xfId="0" builtinId="0"/>
    <cellStyle name="Normal 2" xfId="2" xr:uid="{33F4DA26-69AF-4906-B484-D2D398757DB5}"/>
    <cellStyle name="Normal 7 2" xfId="4" xr:uid="{941EEA9F-3E15-4524-BD7A-E2192175B0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1</xdr:col>
      <xdr:colOff>2682240</xdr:colOff>
      <xdr:row>0</xdr:row>
      <xdr:rowOff>7620</xdr:rowOff>
    </xdr:from>
    <xdr:to>
      <xdr:col>2</xdr:col>
      <xdr:colOff>281940</xdr:colOff>
      <xdr:row>3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3C0F7C-4EB5-44F2-A0A9-D3275F4619FF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4678680" y="7620"/>
          <a:ext cx="1028700" cy="6781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632460</xdr:colOff>
      <xdr:row>1</xdr:row>
      <xdr:rowOff>0</xdr:rowOff>
    </xdr:from>
    <xdr:to>
      <xdr:col>1</xdr:col>
      <xdr:colOff>739140</xdr:colOff>
      <xdr:row>4</xdr:row>
      <xdr:rowOff>20955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76C844E-6DBB-48C5-990D-1082FEAFA77E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632460" y="182880"/>
          <a:ext cx="1371600" cy="93726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169E5-9E53-4624-BEE3-4200886EE547}">
  <sheetPr codeName="Hoja1">
    <tabColor indexed="24"/>
  </sheetPr>
  <dimension ref="A1:C45"/>
  <sheetViews>
    <sheetView showGridLines="0" zoomScaleNormal="100" zoomScaleSheetLayoutView="75" workbookViewId="0">
      <pane ySplit="5" topLeftCell="A6" activePane="bottomLeft" state="frozen"/>
      <selection pane="bottomLeft" activeCell="F17" sqref="F17"/>
    </sheetView>
  </sheetViews>
  <sheetFormatPr baseColWidth="10" defaultColWidth="11.44140625" defaultRowHeight="13.2" x14ac:dyDescent="0.25"/>
  <cols>
    <col min="1" max="1" width="29.109375" style="43" customWidth="1"/>
    <col min="2" max="2" width="50.109375" style="43" customWidth="1"/>
    <col min="3" max="3" width="27.109375" style="43" customWidth="1"/>
    <col min="4" max="4" width="11.44140625" style="21"/>
    <col min="5" max="5" width="15.33203125" style="21" bestFit="1" customWidth="1"/>
    <col min="6" max="16384" width="11.44140625" style="21"/>
  </cols>
  <sheetData>
    <row r="1" spans="1:3" ht="17.399999999999999" x14ac:dyDescent="0.25">
      <c r="A1" s="81" t="s">
        <v>129</v>
      </c>
      <c r="B1" s="81"/>
      <c r="C1" s="21"/>
    </row>
    <row r="2" spans="1:3" ht="17.399999999999999" x14ac:dyDescent="0.25">
      <c r="A2" s="81" t="s">
        <v>130</v>
      </c>
      <c r="B2" s="81"/>
      <c r="C2" s="45"/>
    </row>
    <row r="3" spans="1:3" ht="17.399999999999999" x14ac:dyDescent="0.25">
      <c r="A3" s="81" t="s">
        <v>176</v>
      </c>
      <c r="B3" s="81"/>
      <c r="C3" s="21"/>
    </row>
    <row r="4" spans="1:3" ht="18" customHeight="1" x14ac:dyDescent="0.25">
      <c r="A4" s="82" t="s">
        <v>225</v>
      </c>
      <c r="B4" s="82"/>
      <c r="C4" s="21"/>
    </row>
    <row r="5" spans="1:3" ht="18" customHeight="1" thickBot="1" x14ac:dyDescent="0.3">
      <c r="A5" s="22"/>
      <c r="B5" s="22"/>
      <c r="C5" s="22"/>
    </row>
    <row r="6" spans="1:3" ht="22.5" customHeight="1" x14ac:dyDescent="0.25">
      <c r="A6" s="75" t="s">
        <v>131</v>
      </c>
      <c r="B6" s="75" t="s">
        <v>132</v>
      </c>
      <c r="C6" s="75" t="s">
        <v>133</v>
      </c>
    </row>
    <row r="7" spans="1:3" ht="35.25" customHeight="1" thickBot="1" x14ac:dyDescent="0.3">
      <c r="A7" s="76"/>
      <c r="B7" s="76"/>
      <c r="C7" s="76"/>
    </row>
    <row r="8" spans="1:3" s="26" customFormat="1" ht="24.9" hidden="1" customHeight="1" x14ac:dyDescent="0.25">
      <c r="A8" s="23" t="s">
        <v>135</v>
      </c>
      <c r="B8" s="24" t="s">
        <v>136</v>
      </c>
      <c r="C8" s="25">
        <f>C9</f>
        <v>0</v>
      </c>
    </row>
    <row r="9" spans="1:3" ht="18.75" hidden="1" customHeight="1" x14ac:dyDescent="0.25">
      <c r="A9" s="27" t="s">
        <v>137</v>
      </c>
      <c r="B9" s="28" t="s">
        <v>138</v>
      </c>
      <c r="C9" s="29">
        <f>C10</f>
        <v>0</v>
      </c>
    </row>
    <row r="10" spans="1:3" ht="30" hidden="1" customHeight="1" x14ac:dyDescent="0.25">
      <c r="A10" s="27" t="s">
        <v>139</v>
      </c>
      <c r="B10" s="28" t="s">
        <v>140</v>
      </c>
      <c r="C10" s="29">
        <f>C11</f>
        <v>0</v>
      </c>
    </row>
    <row r="11" spans="1:3" s="30" customFormat="1" ht="31.2" hidden="1" x14ac:dyDescent="0.25">
      <c r="A11" s="35" t="s">
        <v>141</v>
      </c>
      <c r="B11" s="36" t="s">
        <v>142</v>
      </c>
      <c r="C11" s="29">
        <f>C12</f>
        <v>0</v>
      </c>
    </row>
    <row r="12" spans="1:3" ht="18.75" hidden="1" customHeight="1" x14ac:dyDescent="0.25">
      <c r="A12" s="37" t="s">
        <v>143</v>
      </c>
      <c r="B12" s="32" t="s">
        <v>144</v>
      </c>
      <c r="C12" s="33">
        <v>0</v>
      </c>
    </row>
    <row r="13" spans="1:3" s="30" customFormat="1" ht="30.75" customHeight="1" x14ac:dyDescent="0.25">
      <c r="A13" s="23" t="s">
        <v>145</v>
      </c>
      <c r="B13" s="24" t="s">
        <v>146</v>
      </c>
      <c r="C13" s="25">
        <f>C17</f>
        <v>1913769166.1800001</v>
      </c>
    </row>
    <row r="14" spans="1:3" s="30" customFormat="1" ht="24" hidden="1" customHeight="1" x14ac:dyDescent="0.25">
      <c r="A14" s="27" t="s">
        <v>147</v>
      </c>
      <c r="B14" s="38" t="s">
        <v>148</v>
      </c>
      <c r="C14" s="39">
        <v>0</v>
      </c>
    </row>
    <row r="15" spans="1:3" s="30" customFormat="1" ht="24" hidden="1" customHeight="1" x14ac:dyDescent="0.25">
      <c r="A15" s="31" t="s">
        <v>147</v>
      </c>
      <c r="B15" s="40" t="s">
        <v>149</v>
      </c>
      <c r="C15" s="34">
        <v>0</v>
      </c>
    </row>
    <row r="16" spans="1:3" s="30" customFormat="1" ht="32.25" hidden="1" customHeight="1" x14ac:dyDescent="0.25">
      <c r="A16" s="31" t="s">
        <v>147</v>
      </c>
      <c r="B16" s="40" t="s">
        <v>150</v>
      </c>
      <c r="C16" s="34">
        <v>0</v>
      </c>
    </row>
    <row r="17" spans="1:3" ht="24" customHeight="1" x14ac:dyDescent="0.25">
      <c r="A17" s="27" t="s">
        <v>151</v>
      </c>
      <c r="B17" s="38" t="s">
        <v>152</v>
      </c>
      <c r="C17" s="41">
        <f>C18+C19</f>
        <v>1913769166.1800001</v>
      </c>
    </row>
    <row r="18" spans="1:3" ht="14.4" x14ac:dyDescent="0.25">
      <c r="A18" s="27" t="s">
        <v>153</v>
      </c>
      <c r="B18" s="63" t="s">
        <v>154</v>
      </c>
      <c r="C18" s="29">
        <v>1820403018.1800001</v>
      </c>
    </row>
    <row r="19" spans="1:3" ht="14.4" x14ac:dyDescent="0.25">
      <c r="A19" s="27" t="s">
        <v>155</v>
      </c>
      <c r="B19" s="63" t="s">
        <v>156</v>
      </c>
      <c r="C19" s="29">
        <v>93366148</v>
      </c>
    </row>
    <row r="20" spans="1:3" ht="14.4" x14ac:dyDescent="0.25">
      <c r="A20" s="64" t="s">
        <v>219</v>
      </c>
      <c r="B20" s="61" t="s">
        <v>220</v>
      </c>
      <c r="C20" s="62">
        <v>87476010</v>
      </c>
    </row>
    <row r="21" spans="1:3" ht="14.4" x14ac:dyDescent="0.25">
      <c r="A21" s="64" t="s">
        <v>221</v>
      </c>
      <c r="B21" s="61" t="s">
        <v>222</v>
      </c>
      <c r="C21" s="62">
        <v>2550000</v>
      </c>
    </row>
    <row r="22" spans="1:3" ht="15" customHeight="1" thickBot="1" x14ac:dyDescent="0.3">
      <c r="A22" s="64" t="s">
        <v>223</v>
      </c>
      <c r="B22" s="61" t="s">
        <v>224</v>
      </c>
      <c r="C22" s="62">
        <v>3340138</v>
      </c>
    </row>
    <row r="23" spans="1:3" s="42" customFormat="1" ht="17.399999999999999" x14ac:dyDescent="0.3">
      <c r="A23" s="77"/>
      <c r="B23" s="79" t="s">
        <v>134</v>
      </c>
      <c r="C23" s="73">
        <f>C13+C8</f>
        <v>1913769166.1800001</v>
      </c>
    </row>
    <row r="24" spans="1:3" ht="13.5" customHeight="1" thickBot="1" x14ac:dyDescent="0.3">
      <c r="A24" s="78"/>
      <c r="B24" s="80"/>
      <c r="C24" s="74"/>
    </row>
    <row r="25" spans="1:3" x14ac:dyDescent="0.25">
      <c r="A25" s="21"/>
      <c r="C25" s="44"/>
    </row>
    <row r="26" spans="1:3" x14ac:dyDescent="0.25">
      <c r="A26" s="21"/>
      <c r="C26" s="21"/>
    </row>
    <row r="27" spans="1:3" x14ac:dyDescent="0.25">
      <c r="A27" s="21"/>
      <c r="C27" s="45"/>
    </row>
    <row r="28" spans="1:3" x14ac:dyDescent="0.25">
      <c r="C28" s="46"/>
    </row>
    <row r="29" spans="1:3" ht="14.4" x14ac:dyDescent="0.3">
      <c r="C29" s="48"/>
    </row>
    <row r="30" spans="1:3" ht="14.4" x14ac:dyDescent="0.3">
      <c r="C30" s="48"/>
    </row>
    <row r="31" spans="1:3" x14ac:dyDescent="0.25">
      <c r="C31" s="47"/>
    </row>
    <row r="43" spans="3:3" x14ac:dyDescent="0.25">
      <c r="C43" s="47"/>
    </row>
    <row r="45" spans="3:3" x14ac:dyDescent="0.25">
      <c r="C45" s="47"/>
    </row>
  </sheetData>
  <mergeCells count="10">
    <mergeCell ref="C23:C24"/>
    <mergeCell ref="C6:C7"/>
    <mergeCell ref="A23:A24"/>
    <mergeCell ref="B23:B24"/>
    <mergeCell ref="A1:B1"/>
    <mergeCell ref="A2:B2"/>
    <mergeCell ref="A3:B3"/>
    <mergeCell ref="A4:B4"/>
    <mergeCell ref="A6:A7"/>
    <mergeCell ref="B6:B7"/>
  </mergeCells>
  <printOptions horizontalCentered="1"/>
  <pageMargins left="0.39370078740157483" right="0.39370078740157483" top="0.39370078740157483" bottom="1.1811023622047245" header="0" footer="0"/>
  <pageSetup paperSize="5" scale="70" orientation="portrait" r:id="rId1"/>
  <headerFooter alignWithMargins="0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L339"/>
  <sheetViews>
    <sheetView tabSelected="1" workbookViewId="0">
      <pane ySplit="6" topLeftCell="A7" activePane="bottomLeft" state="frozen"/>
      <selection pane="bottomLeft" activeCell="A9" sqref="A9:XFD9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2" customWidth="1"/>
    <col min="3" max="3" width="20" style="8" customWidth="1"/>
    <col min="4" max="4" width="15.88671875" style="20" customWidth="1"/>
    <col min="5" max="5" width="16.109375" style="20" bestFit="1" customWidth="1"/>
    <col min="6" max="38" width="11.44140625" style="20"/>
    <col min="39" max="16384" width="11.44140625" style="1"/>
  </cols>
  <sheetData>
    <row r="1" spans="1:4" s="20" customFormat="1" x14ac:dyDescent="0.3">
      <c r="B1" s="19"/>
      <c r="C1" s="18"/>
    </row>
    <row r="2" spans="1:4" s="56" customFormat="1" ht="22.5" customHeight="1" x14ac:dyDescent="0.3">
      <c r="A2" s="83" t="s">
        <v>129</v>
      </c>
      <c r="B2" s="83"/>
      <c r="C2" s="83"/>
    </row>
    <row r="3" spans="1:4" s="56" customFormat="1" ht="24.75" customHeight="1" x14ac:dyDescent="0.3">
      <c r="A3" s="83" t="s">
        <v>176</v>
      </c>
      <c r="B3" s="83"/>
      <c r="C3" s="83"/>
    </row>
    <row r="4" spans="1:4" s="56" customFormat="1" ht="24.75" customHeight="1" x14ac:dyDescent="0.3">
      <c r="A4" s="84" t="s">
        <v>225</v>
      </c>
      <c r="B4" s="84"/>
      <c r="C4" s="84"/>
    </row>
    <row r="5" spans="1:4" s="20" customFormat="1" x14ac:dyDescent="0.3">
      <c r="B5" s="19"/>
      <c r="C5" s="18"/>
    </row>
    <row r="6" spans="1:4" ht="27" customHeight="1" x14ac:dyDescent="0.3">
      <c r="A6" s="6" t="s">
        <v>10</v>
      </c>
      <c r="B6" s="7" t="s">
        <v>11</v>
      </c>
      <c r="C6" s="11" t="s">
        <v>133</v>
      </c>
    </row>
    <row r="7" spans="1:4" ht="21" customHeight="1" x14ac:dyDescent="0.3">
      <c r="A7" s="10"/>
      <c r="B7" s="16" t="s">
        <v>175</v>
      </c>
      <c r="C7" s="49"/>
    </row>
    <row r="8" spans="1:4" ht="29.25" customHeight="1" x14ac:dyDescent="0.3">
      <c r="A8" s="3" t="s">
        <v>226</v>
      </c>
      <c r="B8" s="5" t="s">
        <v>0</v>
      </c>
      <c r="C8" s="4">
        <v>514920</v>
      </c>
      <c r="D8" s="18"/>
    </row>
    <row r="9" spans="1:4" ht="29.25" hidden="1" customHeight="1" x14ac:dyDescent="0.3">
      <c r="A9" s="3" t="s">
        <v>227</v>
      </c>
      <c r="B9" s="5" t="s">
        <v>228</v>
      </c>
      <c r="C9" s="4">
        <v>0</v>
      </c>
    </row>
    <row r="10" spans="1:4" ht="29.25" customHeight="1" x14ac:dyDescent="0.3">
      <c r="A10" s="3" t="s">
        <v>229</v>
      </c>
      <c r="B10" s="5" t="s">
        <v>27</v>
      </c>
      <c r="C10" s="4">
        <v>42910</v>
      </c>
    </row>
    <row r="11" spans="1:4" ht="29.25" customHeight="1" x14ac:dyDescent="0.3">
      <c r="A11" s="3" t="s">
        <v>230</v>
      </c>
      <c r="B11" s="5" t="s">
        <v>235</v>
      </c>
      <c r="C11" s="4">
        <v>47630</v>
      </c>
    </row>
    <row r="12" spans="1:4" ht="29.25" customHeight="1" x14ac:dyDescent="0.3">
      <c r="A12" s="3" t="s">
        <v>231</v>
      </c>
      <c r="B12" s="5" t="s">
        <v>236</v>
      </c>
      <c r="C12" s="4">
        <v>2575</v>
      </c>
    </row>
    <row r="13" spans="1:4" ht="29.25" customHeight="1" x14ac:dyDescent="0.3">
      <c r="A13" s="3" t="s">
        <v>232</v>
      </c>
      <c r="B13" s="5" t="s">
        <v>237</v>
      </c>
      <c r="C13" s="4">
        <v>27033</v>
      </c>
    </row>
    <row r="14" spans="1:4" ht="29.25" customHeight="1" x14ac:dyDescent="0.3">
      <c r="A14" s="3" t="s">
        <v>233</v>
      </c>
      <c r="B14" s="5" t="s">
        <v>238</v>
      </c>
      <c r="C14" s="4">
        <v>15448</v>
      </c>
    </row>
    <row r="15" spans="1:4" ht="29.25" customHeight="1" x14ac:dyDescent="0.3">
      <c r="A15" s="3" t="s">
        <v>234</v>
      </c>
      <c r="B15" s="5" t="s">
        <v>28</v>
      </c>
      <c r="C15" s="4">
        <v>7724</v>
      </c>
    </row>
    <row r="16" spans="1:4" ht="29.25" customHeight="1" x14ac:dyDescent="0.3">
      <c r="A16" s="3" t="s">
        <v>240</v>
      </c>
      <c r="B16" s="5" t="s">
        <v>239</v>
      </c>
      <c r="C16" s="4">
        <v>2352000</v>
      </c>
    </row>
    <row r="17" spans="1:5" ht="29.25" customHeight="1" x14ac:dyDescent="0.3">
      <c r="A17" s="3" t="s">
        <v>97</v>
      </c>
      <c r="B17" s="5" t="s">
        <v>2</v>
      </c>
      <c r="C17" s="4">
        <v>7520940</v>
      </c>
    </row>
    <row r="18" spans="1:5" ht="29.25" customHeight="1" x14ac:dyDescent="0.3">
      <c r="A18" s="3" t="s">
        <v>98</v>
      </c>
      <c r="B18" s="5" t="s">
        <v>6</v>
      </c>
      <c r="C18" s="4">
        <v>10000000</v>
      </c>
      <c r="E18" s="18"/>
    </row>
    <row r="19" spans="1:5" ht="29.25" customHeight="1" x14ac:dyDescent="0.3">
      <c r="A19" s="3" t="s">
        <v>99</v>
      </c>
      <c r="B19" s="5" t="s">
        <v>100</v>
      </c>
      <c r="C19" s="4">
        <v>2000000</v>
      </c>
    </row>
    <row r="20" spans="1:5" ht="29.25" customHeight="1" x14ac:dyDescent="0.3">
      <c r="A20" s="65" t="s">
        <v>101</v>
      </c>
      <c r="B20" s="66" t="s">
        <v>8</v>
      </c>
      <c r="C20" s="4">
        <v>4125000</v>
      </c>
    </row>
    <row r="21" spans="1:5" ht="29.25" customHeight="1" x14ac:dyDescent="0.3">
      <c r="A21" s="87" t="s">
        <v>96</v>
      </c>
      <c r="B21" s="88"/>
      <c r="C21" s="67">
        <f>SUM(C8:C20)</f>
        <v>26656180</v>
      </c>
      <c r="D21" s="18"/>
    </row>
    <row r="22" spans="1:5" ht="29.25" customHeight="1" x14ac:dyDescent="0.3">
      <c r="A22" s="68"/>
      <c r="B22" s="69" t="s">
        <v>241</v>
      </c>
      <c r="C22" s="70"/>
      <c r="D22" s="18"/>
    </row>
    <row r="23" spans="1:5" ht="29.25" customHeight="1" x14ac:dyDescent="0.3">
      <c r="A23" s="71" t="s">
        <v>227</v>
      </c>
      <c r="B23" s="71" t="s">
        <v>242</v>
      </c>
      <c r="C23" s="72">
        <v>1460000</v>
      </c>
      <c r="D23" s="18"/>
    </row>
    <row r="24" spans="1:5" ht="29.25" customHeight="1" x14ac:dyDescent="0.3">
      <c r="A24" s="71" t="s">
        <v>229</v>
      </c>
      <c r="B24" s="71" t="s">
        <v>27</v>
      </c>
      <c r="C24" s="72">
        <v>121667</v>
      </c>
      <c r="D24" s="18"/>
    </row>
    <row r="25" spans="1:5" ht="29.25" customHeight="1" x14ac:dyDescent="0.3">
      <c r="A25" s="71" t="s">
        <v>230</v>
      </c>
      <c r="B25" s="71" t="s">
        <v>235</v>
      </c>
      <c r="C25" s="72">
        <v>135050</v>
      </c>
      <c r="D25" s="18"/>
    </row>
    <row r="26" spans="1:5" ht="29.25" customHeight="1" x14ac:dyDescent="0.3">
      <c r="A26" s="71" t="s">
        <v>231</v>
      </c>
      <c r="B26" s="71" t="s">
        <v>236</v>
      </c>
      <c r="C26" s="72">
        <v>7300</v>
      </c>
      <c r="D26" s="18"/>
    </row>
    <row r="27" spans="1:5" ht="29.25" customHeight="1" x14ac:dyDescent="0.3">
      <c r="A27" s="71" t="s">
        <v>232</v>
      </c>
      <c r="B27" s="71" t="s">
        <v>237</v>
      </c>
      <c r="C27" s="72">
        <v>76650</v>
      </c>
      <c r="D27" s="18"/>
    </row>
    <row r="28" spans="1:5" ht="29.25" customHeight="1" x14ac:dyDescent="0.3">
      <c r="A28" s="71" t="s">
        <v>233</v>
      </c>
      <c r="B28" s="71" t="s">
        <v>238</v>
      </c>
      <c r="C28" s="72">
        <v>43800</v>
      </c>
      <c r="D28" s="18"/>
    </row>
    <row r="29" spans="1:5" ht="29.25" customHeight="1" x14ac:dyDescent="0.3">
      <c r="A29" s="71" t="s">
        <v>234</v>
      </c>
      <c r="B29" s="71" t="s">
        <v>28</v>
      </c>
      <c r="C29" s="72">
        <v>21900</v>
      </c>
      <c r="D29" s="18"/>
    </row>
    <row r="30" spans="1:5" ht="29.25" customHeight="1" x14ac:dyDescent="0.3">
      <c r="A30" s="87" t="s">
        <v>96</v>
      </c>
      <c r="B30" s="88"/>
      <c r="C30" s="67">
        <f>SUM(C23:C29)</f>
        <v>1866367</v>
      </c>
      <c r="D30" s="18"/>
    </row>
    <row r="31" spans="1:5" ht="29.25" hidden="1" customHeight="1" x14ac:dyDescent="0.3">
      <c r="A31" s="89" t="s">
        <v>34</v>
      </c>
      <c r="B31" s="90"/>
      <c r="C31" s="90"/>
    </row>
    <row r="32" spans="1:5" ht="29.25" hidden="1" customHeight="1" x14ac:dyDescent="0.3">
      <c r="A32" s="3" t="s">
        <v>92</v>
      </c>
      <c r="B32" s="9" t="s">
        <v>35</v>
      </c>
      <c r="C32" s="4"/>
    </row>
    <row r="33" spans="1:5" ht="29.25" hidden="1" customHeight="1" x14ac:dyDescent="0.3">
      <c r="A33" s="3"/>
      <c r="B33" s="9" t="s">
        <v>102</v>
      </c>
      <c r="C33" s="4"/>
    </row>
    <row r="34" spans="1:5" ht="29.25" hidden="1" customHeight="1" x14ac:dyDescent="0.3">
      <c r="A34" s="3" t="s">
        <v>93</v>
      </c>
      <c r="B34" s="9" t="s">
        <v>13</v>
      </c>
      <c r="C34" s="4"/>
    </row>
    <row r="35" spans="1:5" ht="29.25" hidden="1" customHeight="1" x14ac:dyDescent="0.3">
      <c r="A35" s="3"/>
      <c r="B35" s="9" t="s">
        <v>103</v>
      </c>
      <c r="C35" s="4"/>
    </row>
    <row r="36" spans="1:5" ht="29.25" hidden="1" customHeight="1" x14ac:dyDescent="0.3">
      <c r="A36" s="3"/>
      <c r="B36" s="9" t="s">
        <v>106</v>
      </c>
      <c r="C36" s="4"/>
    </row>
    <row r="37" spans="1:5" ht="29.25" hidden="1" customHeight="1" x14ac:dyDescent="0.3">
      <c r="A37" s="3"/>
      <c r="B37" s="9" t="s">
        <v>104</v>
      </c>
      <c r="C37" s="4"/>
    </row>
    <row r="38" spans="1:5" ht="29.25" hidden="1" customHeight="1" x14ac:dyDescent="0.3">
      <c r="A38" s="3"/>
      <c r="B38" s="9" t="s">
        <v>105</v>
      </c>
      <c r="C38" s="4"/>
    </row>
    <row r="39" spans="1:5" ht="29.25" hidden="1" customHeight="1" x14ac:dyDescent="0.3">
      <c r="A39" s="3" t="s">
        <v>94</v>
      </c>
      <c r="B39" s="9" t="s">
        <v>36</v>
      </c>
      <c r="C39" s="4"/>
    </row>
    <row r="40" spans="1:5" ht="29.25" hidden="1" customHeight="1" x14ac:dyDescent="0.3">
      <c r="A40" s="3"/>
      <c r="B40" s="9" t="s">
        <v>107</v>
      </c>
      <c r="C40" s="4"/>
    </row>
    <row r="41" spans="1:5" ht="29.25" hidden="1" customHeight="1" x14ac:dyDescent="0.3">
      <c r="A41" s="3" t="s">
        <v>95</v>
      </c>
      <c r="B41" s="9" t="s">
        <v>37</v>
      </c>
      <c r="C41" s="4"/>
    </row>
    <row r="42" spans="1:5" ht="29.25" hidden="1" customHeight="1" x14ac:dyDescent="0.3">
      <c r="A42" s="3"/>
      <c r="B42" s="9" t="s">
        <v>108</v>
      </c>
      <c r="C42" s="4"/>
      <c r="E42" s="18"/>
    </row>
    <row r="43" spans="1:5" ht="29.25" hidden="1" customHeight="1" x14ac:dyDescent="0.3">
      <c r="A43" s="85" t="s">
        <v>96</v>
      </c>
      <c r="B43" s="86"/>
      <c r="C43" s="17">
        <f>SUM(C32:C42)</f>
        <v>0</v>
      </c>
    </row>
    <row r="44" spans="1:5" ht="29.25" hidden="1" customHeight="1" x14ac:dyDescent="0.3">
      <c r="A44" s="89" t="s">
        <v>38</v>
      </c>
      <c r="B44" s="90"/>
      <c r="C44" s="90"/>
    </row>
    <row r="45" spans="1:5" ht="29.25" hidden="1" customHeight="1" x14ac:dyDescent="0.3">
      <c r="A45" s="3" t="s">
        <v>39</v>
      </c>
      <c r="B45" s="12" t="s">
        <v>0</v>
      </c>
      <c r="C45" s="4"/>
    </row>
    <row r="46" spans="1:5" ht="29.25" hidden="1" customHeight="1" x14ac:dyDescent="0.3">
      <c r="A46" s="3" t="s">
        <v>40</v>
      </c>
      <c r="B46" s="12" t="s">
        <v>27</v>
      </c>
      <c r="C46" s="4"/>
    </row>
    <row r="47" spans="1:5" ht="29.25" hidden="1" customHeight="1" x14ac:dyDescent="0.3">
      <c r="A47" s="3" t="s">
        <v>45</v>
      </c>
      <c r="B47" s="12" t="s">
        <v>41</v>
      </c>
      <c r="C47" s="4"/>
    </row>
    <row r="48" spans="1:5" ht="29.25" hidden="1" customHeight="1" x14ac:dyDescent="0.3">
      <c r="A48" s="3" t="s">
        <v>46</v>
      </c>
      <c r="B48" s="12" t="s">
        <v>42</v>
      </c>
      <c r="C48" s="4"/>
    </row>
    <row r="49" spans="1:3" ht="29.25" hidden="1" customHeight="1" x14ac:dyDescent="0.3">
      <c r="A49" s="3" t="s">
        <v>43</v>
      </c>
      <c r="B49" s="12" t="s">
        <v>47</v>
      </c>
      <c r="C49" s="4"/>
    </row>
    <row r="50" spans="1:3" ht="29.25" hidden="1" customHeight="1" x14ac:dyDescent="0.3">
      <c r="A50" s="3" t="s">
        <v>44</v>
      </c>
      <c r="B50" s="12" t="s">
        <v>48</v>
      </c>
      <c r="C50" s="4"/>
    </row>
    <row r="51" spans="1:3" ht="29.25" hidden="1" customHeight="1" x14ac:dyDescent="0.3">
      <c r="A51" s="3" t="s">
        <v>49</v>
      </c>
      <c r="B51" s="12" t="s">
        <v>28</v>
      </c>
      <c r="C51" s="4"/>
    </row>
    <row r="52" spans="1:3" ht="29.25" hidden="1" customHeight="1" x14ac:dyDescent="0.3">
      <c r="A52" s="3" t="s">
        <v>50</v>
      </c>
      <c r="B52" s="12" t="s">
        <v>29</v>
      </c>
      <c r="C52" s="4"/>
    </row>
    <row r="53" spans="1:3" ht="29.25" hidden="1" customHeight="1" x14ac:dyDescent="0.3">
      <c r="A53" s="85" t="s">
        <v>96</v>
      </c>
      <c r="B53" s="86"/>
      <c r="C53" s="17">
        <f>SUM(C45:C52)</f>
        <v>0</v>
      </c>
    </row>
    <row r="54" spans="1:3" ht="29.25" customHeight="1" x14ac:dyDescent="0.3">
      <c r="A54" s="91" t="s">
        <v>51</v>
      </c>
      <c r="B54" s="92"/>
      <c r="C54" s="92"/>
    </row>
    <row r="55" spans="1:3" ht="29.25" customHeight="1" x14ac:dyDescent="0.3">
      <c r="A55" s="3" t="s">
        <v>243</v>
      </c>
      <c r="B55" s="12" t="s">
        <v>26</v>
      </c>
      <c r="C55" s="4">
        <v>500000</v>
      </c>
    </row>
    <row r="56" spans="1:3" ht="29.25" customHeight="1" x14ac:dyDescent="0.3">
      <c r="A56" s="3" t="s">
        <v>244</v>
      </c>
      <c r="B56" s="12" t="s">
        <v>1</v>
      </c>
      <c r="C56" s="4">
        <v>2550000</v>
      </c>
    </row>
    <row r="57" spans="1:3" ht="29.25" customHeight="1" x14ac:dyDescent="0.3">
      <c r="A57" s="3" t="s">
        <v>52</v>
      </c>
      <c r="B57" s="12" t="s">
        <v>29</v>
      </c>
      <c r="C57" s="4">
        <v>2980800</v>
      </c>
    </row>
    <row r="58" spans="1:3" ht="29.25" customHeight="1" x14ac:dyDescent="0.3">
      <c r="A58" s="3" t="s">
        <v>53</v>
      </c>
      <c r="B58" s="12" t="s">
        <v>2</v>
      </c>
      <c r="C58" s="4">
        <v>16917210</v>
      </c>
    </row>
    <row r="59" spans="1:3" ht="29.25" customHeight="1" x14ac:dyDescent="0.3">
      <c r="A59" s="3" t="s">
        <v>177</v>
      </c>
      <c r="B59" s="12" t="s">
        <v>245</v>
      </c>
      <c r="C59" s="4">
        <v>4928000</v>
      </c>
    </row>
    <row r="60" spans="1:3" ht="29.25" customHeight="1" x14ac:dyDescent="0.3">
      <c r="A60" s="3" t="s">
        <v>246</v>
      </c>
      <c r="B60" s="12" t="s">
        <v>15</v>
      </c>
      <c r="C60" s="4">
        <v>59600000</v>
      </c>
    </row>
    <row r="61" spans="1:3" ht="29.25" hidden="1" customHeight="1" x14ac:dyDescent="0.3">
      <c r="A61" s="3" t="s">
        <v>178</v>
      </c>
      <c r="B61" s="12" t="s">
        <v>82</v>
      </c>
      <c r="C61" s="4">
        <v>0</v>
      </c>
    </row>
    <row r="62" spans="1:3" ht="29.25" customHeight="1" x14ac:dyDescent="0.3">
      <c r="A62" s="85" t="s">
        <v>96</v>
      </c>
      <c r="B62" s="86"/>
      <c r="C62" s="17">
        <f>SUM(C55:C61)</f>
        <v>87476010</v>
      </c>
    </row>
    <row r="63" spans="1:3" ht="29.25" customHeight="1" x14ac:dyDescent="0.3">
      <c r="A63" s="91" t="s">
        <v>250</v>
      </c>
      <c r="B63" s="92"/>
      <c r="C63" s="92"/>
    </row>
    <row r="64" spans="1:3" ht="29.25" customHeight="1" x14ac:dyDescent="0.3">
      <c r="A64" s="3" t="s">
        <v>252</v>
      </c>
      <c r="B64" s="12" t="s">
        <v>0</v>
      </c>
      <c r="C64" s="4">
        <v>670000</v>
      </c>
    </row>
    <row r="65" spans="1:3" ht="29.25" customHeight="1" x14ac:dyDescent="0.3">
      <c r="A65" s="3" t="s">
        <v>253</v>
      </c>
      <c r="B65" s="12" t="s">
        <v>27</v>
      </c>
      <c r="C65" s="4">
        <v>55833</v>
      </c>
    </row>
    <row r="66" spans="1:3" ht="29.25" customHeight="1" x14ac:dyDescent="0.3">
      <c r="A66" s="3" t="s">
        <v>254</v>
      </c>
      <c r="B66" s="12" t="s">
        <v>41</v>
      </c>
      <c r="C66" s="4">
        <v>61975</v>
      </c>
    </row>
    <row r="67" spans="1:3" ht="29.25" customHeight="1" x14ac:dyDescent="0.3">
      <c r="A67" s="3" t="s">
        <v>255</v>
      </c>
      <c r="B67" s="12" t="s">
        <v>42</v>
      </c>
      <c r="C67" s="4">
        <v>3350</v>
      </c>
    </row>
    <row r="68" spans="1:3" ht="29.25" customHeight="1" x14ac:dyDescent="0.3">
      <c r="A68" s="3" t="s">
        <v>256</v>
      </c>
      <c r="B68" s="12" t="s">
        <v>47</v>
      </c>
      <c r="C68" s="4">
        <v>35175</v>
      </c>
    </row>
    <row r="69" spans="1:3" ht="29.25" customHeight="1" x14ac:dyDescent="0.3">
      <c r="A69" s="3" t="s">
        <v>257</v>
      </c>
      <c r="B69" s="12" t="s">
        <v>48</v>
      </c>
      <c r="C69" s="4">
        <v>20100</v>
      </c>
    </row>
    <row r="70" spans="1:3" ht="29.25" customHeight="1" x14ac:dyDescent="0.3">
      <c r="A70" s="3" t="s">
        <v>258</v>
      </c>
      <c r="B70" s="12" t="s">
        <v>28</v>
      </c>
      <c r="C70" s="4">
        <v>10050</v>
      </c>
    </row>
    <row r="71" spans="1:3" ht="29.25" hidden="1" customHeight="1" x14ac:dyDescent="0.3">
      <c r="A71" s="3" t="s">
        <v>251</v>
      </c>
      <c r="B71" s="12" t="s">
        <v>82</v>
      </c>
      <c r="C71" s="4">
        <v>0</v>
      </c>
    </row>
    <row r="72" spans="1:3" ht="29.25" customHeight="1" x14ac:dyDescent="0.3">
      <c r="A72" s="85" t="s">
        <v>96</v>
      </c>
      <c r="B72" s="86"/>
      <c r="C72" s="17">
        <f>SUM(C64:C71)</f>
        <v>856483</v>
      </c>
    </row>
    <row r="73" spans="1:3" ht="29.25" customHeight="1" x14ac:dyDescent="0.3">
      <c r="A73" s="91" t="s">
        <v>54</v>
      </c>
      <c r="B73" s="92"/>
      <c r="C73" s="92"/>
    </row>
    <row r="74" spans="1:3" ht="29.25" customHeight="1" x14ac:dyDescent="0.3">
      <c r="A74" s="3" t="s">
        <v>67</v>
      </c>
      <c r="B74" s="12" t="s">
        <v>29</v>
      </c>
      <c r="C74" s="4">
        <v>386801</v>
      </c>
    </row>
    <row r="75" spans="1:3" ht="29.25" customHeight="1" x14ac:dyDescent="0.3">
      <c r="A75" s="3" t="s">
        <v>247</v>
      </c>
      <c r="B75" s="12" t="s">
        <v>30</v>
      </c>
      <c r="C75" s="4">
        <v>7000000</v>
      </c>
    </row>
    <row r="76" spans="1:3" ht="29.25" customHeight="1" x14ac:dyDescent="0.3">
      <c r="A76" s="3" t="s">
        <v>248</v>
      </c>
      <c r="B76" s="12" t="s">
        <v>249</v>
      </c>
      <c r="C76" s="4">
        <v>8000000</v>
      </c>
    </row>
    <row r="77" spans="1:3" ht="29.25" customHeight="1" x14ac:dyDescent="0.3">
      <c r="A77" s="3" t="s">
        <v>66</v>
      </c>
      <c r="B77" s="12" t="s">
        <v>17</v>
      </c>
      <c r="C77" s="4">
        <v>20000000</v>
      </c>
    </row>
    <row r="78" spans="1:3" ht="29.25" customHeight="1" x14ac:dyDescent="0.3">
      <c r="A78" s="85" t="s">
        <v>96</v>
      </c>
      <c r="B78" s="86"/>
      <c r="C78" s="17">
        <f>SUM(C74:C77)</f>
        <v>35386801</v>
      </c>
    </row>
    <row r="79" spans="1:3" ht="29.25" customHeight="1" x14ac:dyDescent="0.3">
      <c r="A79" s="97" t="s">
        <v>55</v>
      </c>
      <c r="B79" s="98"/>
      <c r="C79" s="98"/>
    </row>
    <row r="80" spans="1:3" ht="29.25" hidden="1" customHeight="1" x14ac:dyDescent="0.3">
      <c r="A80" s="3" t="s">
        <v>68</v>
      </c>
      <c r="B80" s="12" t="s">
        <v>0</v>
      </c>
      <c r="C80" s="4"/>
    </row>
    <row r="81" spans="1:3" ht="29.25" hidden="1" customHeight="1" x14ac:dyDescent="0.3">
      <c r="A81" s="3" t="s">
        <v>69</v>
      </c>
      <c r="B81" s="12" t="s">
        <v>27</v>
      </c>
      <c r="C81" s="4"/>
    </row>
    <row r="82" spans="1:3" ht="29.25" hidden="1" customHeight="1" x14ac:dyDescent="0.3">
      <c r="A82" s="3" t="s">
        <v>70</v>
      </c>
      <c r="B82" s="12" t="s">
        <v>41</v>
      </c>
      <c r="C82" s="4"/>
    </row>
    <row r="83" spans="1:3" ht="29.25" hidden="1" customHeight="1" x14ac:dyDescent="0.3">
      <c r="A83" s="3" t="s">
        <v>71</v>
      </c>
      <c r="B83" s="12" t="s">
        <v>42</v>
      </c>
      <c r="C83" s="4"/>
    </row>
    <row r="84" spans="1:3" ht="29.25" hidden="1" customHeight="1" x14ac:dyDescent="0.3">
      <c r="A84" s="3" t="s">
        <v>72</v>
      </c>
      <c r="B84" s="12" t="s">
        <v>47</v>
      </c>
      <c r="C84" s="4"/>
    </row>
    <row r="85" spans="1:3" ht="29.25" hidden="1" customHeight="1" x14ac:dyDescent="0.3">
      <c r="A85" s="3" t="s">
        <v>73</v>
      </c>
      <c r="B85" s="12" t="s">
        <v>48</v>
      </c>
      <c r="C85" s="4"/>
    </row>
    <row r="86" spans="1:3" ht="29.25" hidden="1" customHeight="1" x14ac:dyDescent="0.3">
      <c r="A86" s="3" t="s">
        <v>74</v>
      </c>
      <c r="B86" s="12" t="s">
        <v>28</v>
      </c>
      <c r="C86" s="4"/>
    </row>
    <row r="87" spans="1:3" ht="29.25" hidden="1" customHeight="1" x14ac:dyDescent="0.3">
      <c r="A87" s="3" t="s">
        <v>75</v>
      </c>
      <c r="B87" s="12" t="s">
        <v>31</v>
      </c>
      <c r="C87" s="4"/>
    </row>
    <row r="88" spans="1:3" ht="29.25" hidden="1" customHeight="1" x14ac:dyDescent="0.3">
      <c r="A88" s="3" t="s">
        <v>179</v>
      </c>
      <c r="B88" s="12" t="s">
        <v>1</v>
      </c>
      <c r="C88" s="4"/>
    </row>
    <row r="89" spans="1:3" ht="29.25" customHeight="1" x14ac:dyDescent="0.3">
      <c r="A89" s="3" t="s">
        <v>76</v>
      </c>
      <c r="B89" s="12" t="s">
        <v>29</v>
      </c>
      <c r="C89" s="4">
        <v>2169621</v>
      </c>
    </row>
    <row r="90" spans="1:3" ht="29.25" hidden="1" customHeight="1" x14ac:dyDescent="0.3">
      <c r="A90" s="3" t="s">
        <v>77</v>
      </c>
      <c r="B90" s="12" t="s">
        <v>2</v>
      </c>
      <c r="C90" s="4"/>
    </row>
    <row r="91" spans="1:3" ht="29.25" hidden="1" customHeight="1" x14ac:dyDescent="0.3">
      <c r="A91" s="3" t="s">
        <v>78</v>
      </c>
      <c r="B91" s="12" t="s">
        <v>30</v>
      </c>
      <c r="C91" s="4"/>
    </row>
    <row r="92" spans="1:3" ht="29.25" hidden="1" customHeight="1" x14ac:dyDescent="0.3">
      <c r="A92" s="3" t="s">
        <v>79</v>
      </c>
      <c r="B92" s="12" t="s">
        <v>3</v>
      </c>
      <c r="C92" s="4"/>
    </row>
    <row r="93" spans="1:3" ht="29.25" hidden="1" customHeight="1" x14ac:dyDescent="0.3">
      <c r="A93" s="3" t="s">
        <v>180</v>
      </c>
      <c r="B93" s="12" t="s">
        <v>7</v>
      </c>
      <c r="C93" s="4"/>
    </row>
    <row r="94" spans="1:3" ht="29.25" customHeight="1" x14ac:dyDescent="0.3">
      <c r="A94" s="3" t="s">
        <v>181</v>
      </c>
      <c r="B94" s="12" t="s">
        <v>16</v>
      </c>
      <c r="C94" s="4">
        <v>2550000</v>
      </c>
    </row>
    <row r="95" spans="1:3" ht="29.25" hidden="1" customHeight="1" x14ac:dyDescent="0.3">
      <c r="A95" s="3" t="s">
        <v>182</v>
      </c>
      <c r="B95" s="12" t="s">
        <v>33</v>
      </c>
      <c r="C95" s="4">
        <v>0</v>
      </c>
    </row>
    <row r="96" spans="1:3" ht="29.25" customHeight="1" x14ac:dyDescent="0.3">
      <c r="A96" s="85" t="s">
        <v>96</v>
      </c>
      <c r="B96" s="86"/>
      <c r="C96" s="17">
        <f>SUM(C80:C95)</f>
        <v>4719621</v>
      </c>
    </row>
    <row r="97" spans="1:3" ht="29.25" customHeight="1" x14ac:dyDescent="0.3">
      <c r="A97" s="91" t="s">
        <v>56</v>
      </c>
      <c r="B97" s="92"/>
      <c r="C97" s="92"/>
    </row>
    <row r="98" spans="1:3" ht="29.25" customHeight="1" x14ac:dyDescent="0.3">
      <c r="A98" s="3" t="s">
        <v>260</v>
      </c>
      <c r="B98" s="12" t="s">
        <v>0</v>
      </c>
      <c r="C98" s="4">
        <v>500000</v>
      </c>
    </row>
    <row r="99" spans="1:3" ht="29.25" customHeight="1" x14ac:dyDescent="0.3">
      <c r="A99" s="3" t="s">
        <v>261</v>
      </c>
      <c r="B99" s="12" t="s">
        <v>27</v>
      </c>
      <c r="C99" s="4">
        <v>41667</v>
      </c>
    </row>
    <row r="100" spans="1:3" ht="29.25" customHeight="1" x14ac:dyDescent="0.3">
      <c r="A100" s="3" t="s">
        <v>262</v>
      </c>
      <c r="B100" s="12" t="s">
        <v>41</v>
      </c>
      <c r="C100" s="4">
        <v>46250</v>
      </c>
    </row>
    <row r="101" spans="1:3" ht="29.25" customHeight="1" x14ac:dyDescent="0.3">
      <c r="A101" s="3" t="s">
        <v>263</v>
      </c>
      <c r="B101" s="12" t="s">
        <v>42</v>
      </c>
      <c r="C101" s="4">
        <v>2500</v>
      </c>
    </row>
    <row r="102" spans="1:3" ht="29.25" customHeight="1" x14ac:dyDescent="0.3">
      <c r="A102" s="3" t="s">
        <v>264</v>
      </c>
      <c r="B102" s="12" t="s">
        <v>47</v>
      </c>
      <c r="C102" s="4">
        <v>26250</v>
      </c>
    </row>
    <row r="103" spans="1:3" ht="29.25" customHeight="1" x14ac:dyDescent="0.3">
      <c r="A103" s="3" t="s">
        <v>265</v>
      </c>
      <c r="B103" s="12" t="s">
        <v>48</v>
      </c>
      <c r="C103" s="4">
        <v>15000</v>
      </c>
    </row>
    <row r="104" spans="1:3" ht="29.25" customHeight="1" x14ac:dyDescent="0.3">
      <c r="A104" s="3" t="s">
        <v>266</v>
      </c>
      <c r="B104" s="12" t="s">
        <v>28</v>
      </c>
      <c r="C104" s="4">
        <v>7500</v>
      </c>
    </row>
    <row r="105" spans="1:3" ht="29.25" customHeight="1" x14ac:dyDescent="0.3">
      <c r="A105" s="3" t="s">
        <v>267</v>
      </c>
      <c r="B105" s="12" t="s">
        <v>239</v>
      </c>
      <c r="C105" s="4">
        <v>2496000</v>
      </c>
    </row>
    <row r="106" spans="1:3" ht="29.25" customHeight="1" x14ac:dyDescent="0.3">
      <c r="A106" s="3" t="s">
        <v>268</v>
      </c>
      <c r="B106" s="12" t="s">
        <v>269</v>
      </c>
      <c r="C106" s="4">
        <v>385000</v>
      </c>
    </row>
    <row r="107" spans="1:3" ht="29.25" customHeight="1" x14ac:dyDescent="0.3">
      <c r="A107" s="3" t="s">
        <v>259</v>
      </c>
      <c r="B107" s="12" t="s">
        <v>12</v>
      </c>
      <c r="C107" s="4">
        <v>3440000</v>
      </c>
    </row>
    <row r="108" spans="1:3" ht="29.25" customHeight="1" x14ac:dyDescent="0.3">
      <c r="A108" s="3" t="s">
        <v>18</v>
      </c>
      <c r="B108" s="12" t="s">
        <v>270</v>
      </c>
      <c r="C108" s="4">
        <v>1003200</v>
      </c>
    </row>
    <row r="109" spans="1:3" ht="29.25" customHeight="1" x14ac:dyDescent="0.3">
      <c r="A109" s="3" t="s">
        <v>271</v>
      </c>
      <c r="B109" s="12" t="s">
        <v>272</v>
      </c>
      <c r="C109" s="4">
        <v>750000</v>
      </c>
    </row>
    <row r="110" spans="1:3" ht="29.25" customHeight="1" x14ac:dyDescent="0.3">
      <c r="A110" s="3" t="s">
        <v>273</v>
      </c>
      <c r="B110" s="12" t="s">
        <v>24</v>
      </c>
      <c r="C110" s="4">
        <v>1500000</v>
      </c>
    </row>
    <row r="111" spans="1:3" ht="29.25" customHeight="1" x14ac:dyDescent="0.3">
      <c r="A111" s="3" t="s">
        <v>274</v>
      </c>
      <c r="B111" s="12" t="s">
        <v>117</v>
      </c>
      <c r="C111" s="4">
        <v>22798000</v>
      </c>
    </row>
    <row r="112" spans="1:3" ht="29.25" customHeight="1" x14ac:dyDescent="0.3">
      <c r="A112" s="85" t="s">
        <v>109</v>
      </c>
      <c r="B112" s="86"/>
      <c r="C112" s="17">
        <f>SUM(C98:C111)</f>
        <v>33011367</v>
      </c>
    </row>
    <row r="113" spans="1:3" ht="29.25" hidden="1" customHeight="1" x14ac:dyDescent="0.3">
      <c r="A113" s="91" t="s">
        <v>57</v>
      </c>
      <c r="B113" s="92"/>
      <c r="C113" s="92"/>
    </row>
    <row r="114" spans="1:3" ht="29.25" hidden="1" customHeight="1" x14ac:dyDescent="0.3">
      <c r="A114" s="3" t="s">
        <v>59</v>
      </c>
      <c r="B114" s="12" t="s">
        <v>58</v>
      </c>
      <c r="C114" s="4"/>
    </row>
    <row r="115" spans="1:3" ht="29.25" hidden="1" customHeight="1" x14ac:dyDescent="0.3">
      <c r="A115" s="3" t="s">
        <v>60</v>
      </c>
      <c r="B115" s="12" t="s">
        <v>26</v>
      </c>
      <c r="C115" s="4"/>
    </row>
    <row r="116" spans="1:3" ht="29.25" hidden="1" customHeight="1" x14ac:dyDescent="0.3">
      <c r="A116" s="3" t="s">
        <v>19</v>
      </c>
      <c r="B116" s="12" t="s">
        <v>32</v>
      </c>
      <c r="C116" s="4"/>
    </row>
    <row r="117" spans="1:3" ht="29.25" hidden="1" customHeight="1" x14ac:dyDescent="0.3">
      <c r="A117" s="3" t="s">
        <v>61</v>
      </c>
      <c r="B117" s="12" t="s">
        <v>4</v>
      </c>
      <c r="C117" s="4"/>
    </row>
    <row r="118" spans="1:3" ht="29.25" hidden="1" customHeight="1" x14ac:dyDescent="0.3">
      <c r="A118" s="3" t="s">
        <v>183</v>
      </c>
      <c r="B118" s="12" t="s">
        <v>184</v>
      </c>
      <c r="C118" s="4"/>
    </row>
    <row r="119" spans="1:3" ht="29.25" hidden="1" customHeight="1" x14ac:dyDescent="0.3">
      <c r="A119" s="3" t="s">
        <v>20</v>
      </c>
      <c r="B119" s="12" t="s">
        <v>5</v>
      </c>
      <c r="C119" s="4"/>
    </row>
    <row r="120" spans="1:3" ht="29.25" hidden="1" customHeight="1" x14ac:dyDescent="0.3">
      <c r="A120" s="3" t="s">
        <v>185</v>
      </c>
      <c r="B120" s="12" t="s">
        <v>14</v>
      </c>
      <c r="C120" s="4"/>
    </row>
    <row r="121" spans="1:3" ht="29.25" hidden="1" customHeight="1" x14ac:dyDescent="0.3">
      <c r="A121" s="85" t="s">
        <v>110</v>
      </c>
      <c r="B121" s="86"/>
      <c r="C121" s="17">
        <f>SUM(C114:C120)</f>
        <v>0</v>
      </c>
    </row>
    <row r="122" spans="1:3" ht="29.25" customHeight="1" x14ac:dyDescent="0.3">
      <c r="A122" s="91" t="s">
        <v>164</v>
      </c>
      <c r="B122" s="92"/>
      <c r="C122" s="92"/>
    </row>
    <row r="123" spans="1:3" ht="29.25" customHeight="1" x14ac:dyDescent="0.3">
      <c r="A123" s="3" t="s">
        <v>62</v>
      </c>
      <c r="B123" s="12" t="s">
        <v>6</v>
      </c>
      <c r="C123" s="4">
        <v>1240138</v>
      </c>
    </row>
    <row r="124" spans="1:3" ht="29.25" customHeight="1" x14ac:dyDescent="0.3">
      <c r="A124" s="3" t="s">
        <v>275</v>
      </c>
      <c r="B124" s="12" t="s">
        <v>276</v>
      </c>
      <c r="C124" s="4">
        <v>2100000</v>
      </c>
    </row>
    <row r="125" spans="1:3" ht="29.25" customHeight="1" x14ac:dyDescent="0.3">
      <c r="A125" s="85" t="s">
        <v>111</v>
      </c>
      <c r="B125" s="86"/>
      <c r="C125" s="17">
        <f>SUM(C123:C124)</f>
        <v>3340138</v>
      </c>
    </row>
    <row r="126" spans="1:3" ht="29.25" hidden="1" customHeight="1" x14ac:dyDescent="0.3">
      <c r="A126" s="97" t="s">
        <v>112</v>
      </c>
      <c r="B126" s="98"/>
      <c r="C126" s="98"/>
    </row>
    <row r="127" spans="1:3" ht="29.25" hidden="1" customHeight="1" x14ac:dyDescent="0.3">
      <c r="A127" s="3" t="s">
        <v>21</v>
      </c>
      <c r="B127" s="12" t="s">
        <v>9</v>
      </c>
      <c r="C127" s="4">
        <v>0</v>
      </c>
    </row>
    <row r="128" spans="1:3" ht="29.25" hidden="1" customHeight="1" x14ac:dyDescent="0.3">
      <c r="A128" s="85" t="s">
        <v>113</v>
      </c>
      <c r="B128" s="86"/>
      <c r="C128" s="17">
        <f>SUM(C127)</f>
        <v>0</v>
      </c>
    </row>
    <row r="129" spans="1:3" ht="29.25" customHeight="1" x14ac:dyDescent="0.3">
      <c r="A129" s="97" t="s">
        <v>277</v>
      </c>
      <c r="B129" s="98"/>
      <c r="C129" s="98"/>
    </row>
    <row r="130" spans="1:3" ht="29.25" customHeight="1" x14ac:dyDescent="0.3">
      <c r="A130" s="3" t="s">
        <v>278</v>
      </c>
      <c r="B130" s="12" t="s">
        <v>239</v>
      </c>
      <c r="C130" s="4">
        <v>240000</v>
      </c>
    </row>
    <row r="131" spans="1:3" ht="29.25" customHeight="1" x14ac:dyDescent="0.3">
      <c r="A131" s="3" t="s">
        <v>279</v>
      </c>
      <c r="B131" s="12" t="s">
        <v>270</v>
      </c>
      <c r="C131" s="4">
        <v>3050000</v>
      </c>
    </row>
    <row r="132" spans="1:3" ht="29.25" customHeight="1" x14ac:dyDescent="0.3">
      <c r="A132" s="85" t="s">
        <v>280</v>
      </c>
      <c r="B132" s="86"/>
      <c r="C132" s="17">
        <f>SUM(C130:C131)</f>
        <v>3290000</v>
      </c>
    </row>
    <row r="133" spans="1:3" ht="29.25" customHeight="1" x14ac:dyDescent="0.3">
      <c r="A133" s="97" t="s">
        <v>63</v>
      </c>
      <c r="B133" s="98"/>
      <c r="C133" s="98"/>
    </row>
    <row r="134" spans="1:3" ht="29.25" customHeight="1" x14ac:dyDescent="0.3">
      <c r="A134" s="3" t="s">
        <v>281</v>
      </c>
      <c r="B134" s="12" t="s">
        <v>272</v>
      </c>
      <c r="C134" s="4">
        <v>5000000</v>
      </c>
    </row>
    <row r="135" spans="1:3" ht="29.25" customHeight="1" x14ac:dyDescent="0.3">
      <c r="A135" s="3" t="s">
        <v>171</v>
      </c>
      <c r="B135" s="12" t="s">
        <v>25</v>
      </c>
      <c r="C135" s="4">
        <v>186179973</v>
      </c>
    </row>
    <row r="136" spans="1:3" ht="29.25" hidden="1" customHeight="1" x14ac:dyDescent="0.3">
      <c r="A136" s="3" t="s">
        <v>22</v>
      </c>
      <c r="B136" s="12" t="s">
        <v>24</v>
      </c>
      <c r="C136" s="4"/>
    </row>
    <row r="137" spans="1:3" ht="29.25" hidden="1" customHeight="1" x14ac:dyDescent="0.3">
      <c r="A137" s="3" t="s">
        <v>23</v>
      </c>
      <c r="B137" s="12" t="s">
        <v>15</v>
      </c>
      <c r="C137" s="4"/>
    </row>
    <row r="138" spans="1:3" ht="29.25" customHeight="1" x14ac:dyDescent="0.3">
      <c r="A138" s="85" t="s">
        <v>114</v>
      </c>
      <c r="B138" s="86"/>
      <c r="C138" s="17">
        <f>SUM(C134:C137)</f>
        <v>191179973</v>
      </c>
    </row>
    <row r="139" spans="1:3" ht="29.25" customHeight="1" x14ac:dyDescent="0.3">
      <c r="A139" s="97" t="s">
        <v>64</v>
      </c>
      <c r="B139" s="98"/>
      <c r="C139" s="98"/>
    </row>
    <row r="140" spans="1:3" ht="29.25" customHeight="1" x14ac:dyDescent="0.3">
      <c r="A140" s="3" t="s">
        <v>282</v>
      </c>
      <c r="B140" s="12" t="s">
        <v>283</v>
      </c>
      <c r="C140" s="4">
        <v>8000000</v>
      </c>
    </row>
    <row r="141" spans="1:3" ht="29.25" hidden="1" customHeight="1" x14ac:dyDescent="0.3">
      <c r="A141" s="3" t="s">
        <v>65</v>
      </c>
      <c r="B141" s="12" t="s">
        <v>2</v>
      </c>
      <c r="C141" s="4">
        <v>0</v>
      </c>
    </row>
    <row r="142" spans="1:3" ht="29.25" customHeight="1" x14ac:dyDescent="0.3">
      <c r="A142" s="85" t="s">
        <v>115</v>
      </c>
      <c r="B142" s="86"/>
      <c r="C142" s="17">
        <f>SUM(C140:C141)</f>
        <v>8000000</v>
      </c>
    </row>
    <row r="143" spans="1:3" ht="29.25" customHeight="1" x14ac:dyDescent="0.3">
      <c r="A143" s="97" t="s">
        <v>80</v>
      </c>
      <c r="B143" s="98"/>
      <c r="C143" s="98"/>
    </row>
    <row r="144" spans="1:3" ht="29.25" customHeight="1" x14ac:dyDescent="0.3">
      <c r="A144" s="3" t="s">
        <v>284</v>
      </c>
      <c r="B144" s="13" t="s">
        <v>285</v>
      </c>
      <c r="C144" s="4">
        <v>142616</v>
      </c>
    </row>
    <row r="145" spans="1:3" ht="29.25" customHeight="1" x14ac:dyDescent="0.3">
      <c r="A145" s="3" t="s">
        <v>81</v>
      </c>
      <c r="B145" s="14" t="s">
        <v>12</v>
      </c>
      <c r="C145" s="4">
        <v>86550000</v>
      </c>
    </row>
    <row r="146" spans="1:3" ht="29.25" customHeight="1" x14ac:dyDescent="0.3">
      <c r="A146" s="85" t="s">
        <v>116</v>
      </c>
      <c r="B146" s="86"/>
      <c r="C146" s="17">
        <f>SUM(C144:C145)</f>
        <v>86692616</v>
      </c>
    </row>
    <row r="147" spans="1:3" ht="29.25" customHeight="1" x14ac:dyDescent="0.3">
      <c r="A147" s="95" t="s">
        <v>117</v>
      </c>
      <c r="B147" s="96"/>
      <c r="C147" s="96"/>
    </row>
    <row r="148" spans="1:3" ht="29.25" hidden="1" customHeight="1" x14ac:dyDescent="0.3">
      <c r="A148" s="15" t="s">
        <v>121</v>
      </c>
      <c r="B148" s="14" t="s">
        <v>118</v>
      </c>
      <c r="C148" s="4">
        <v>0</v>
      </c>
    </row>
    <row r="149" spans="1:3" ht="29.25" customHeight="1" x14ac:dyDescent="0.3">
      <c r="A149" s="15" t="s">
        <v>120</v>
      </c>
      <c r="B149" s="14" t="s">
        <v>119</v>
      </c>
      <c r="C149" s="4">
        <v>3500000</v>
      </c>
    </row>
    <row r="150" spans="1:3" ht="29.25" customHeight="1" x14ac:dyDescent="0.3">
      <c r="A150" s="15" t="s">
        <v>165</v>
      </c>
      <c r="B150" s="14" t="s">
        <v>166</v>
      </c>
      <c r="C150" s="4">
        <v>21307133.050000001</v>
      </c>
    </row>
    <row r="151" spans="1:3" ht="29.25" customHeight="1" x14ac:dyDescent="0.3">
      <c r="A151" s="15" t="s">
        <v>286</v>
      </c>
      <c r="B151" s="14" t="s">
        <v>287</v>
      </c>
      <c r="C151" s="4">
        <v>30000000</v>
      </c>
    </row>
    <row r="152" spans="1:3" ht="29.25" customHeight="1" x14ac:dyDescent="0.3">
      <c r="A152" s="15" t="s">
        <v>288</v>
      </c>
      <c r="B152" s="14" t="s">
        <v>289</v>
      </c>
      <c r="C152" s="4">
        <v>25104218</v>
      </c>
    </row>
    <row r="153" spans="1:3" ht="29.25" customHeight="1" x14ac:dyDescent="0.3">
      <c r="A153" s="15" t="s">
        <v>290</v>
      </c>
      <c r="B153" s="14" t="s">
        <v>291</v>
      </c>
      <c r="C153" s="4">
        <v>6219870</v>
      </c>
    </row>
    <row r="154" spans="1:3" ht="29.25" customHeight="1" x14ac:dyDescent="0.3">
      <c r="A154" s="15" t="s">
        <v>292</v>
      </c>
      <c r="B154" s="14" t="s">
        <v>293</v>
      </c>
      <c r="C154" s="4">
        <v>45000000</v>
      </c>
    </row>
    <row r="155" spans="1:3" ht="29.25" customHeight="1" x14ac:dyDescent="0.3">
      <c r="A155" s="85" t="s">
        <v>122</v>
      </c>
      <c r="B155" s="86"/>
      <c r="C155" s="17">
        <f>SUM(C148:C154)</f>
        <v>131131221.05</v>
      </c>
    </row>
    <row r="156" spans="1:3" ht="29.25" customHeight="1" x14ac:dyDescent="0.3">
      <c r="A156" s="95" t="s">
        <v>123</v>
      </c>
      <c r="B156" s="96"/>
      <c r="C156" s="96"/>
    </row>
    <row r="157" spans="1:3" ht="29.25" hidden="1" customHeight="1" x14ac:dyDescent="0.3">
      <c r="A157" s="15" t="s">
        <v>157</v>
      </c>
      <c r="B157" s="14" t="s">
        <v>125</v>
      </c>
      <c r="C157" s="4">
        <v>0</v>
      </c>
    </row>
    <row r="158" spans="1:3" ht="29.25" customHeight="1" x14ac:dyDescent="0.3">
      <c r="A158" s="15" t="s">
        <v>294</v>
      </c>
      <c r="B158" s="14" t="s">
        <v>295</v>
      </c>
      <c r="C158" s="4">
        <v>794780625</v>
      </c>
    </row>
    <row r="159" spans="1:3" ht="39.75" hidden="1" customHeight="1" x14ac:dyDescent="0.3">
      <c r="A159" s="15" t="s">
        <v>158</v>
      </c>
      <c r="B159" s="14" t="s">
        <v>126</v>
      </c>
      <c r="C159" s="4">
        <v>0</v>
      </c>
    </row>
    <row r="160" spans="1:3" ht="29.25" hidden="1" customHeight="1" x14ac:dyDescent="0.3">
      <c r="A160" s="15" t="s">
        <v>159</v>
      </c>
      <c r="B160" s="14" t="s">
        <v>127</v>
      </c>
      <c r="C160" s="4">
        <v>0</v>
      </c>
    </row>
    <row r="161" spans="1:3" ht="29.25" customHeight="1" x14ac:dyDescent="0.3">
      <c r="A161" s="85" t="s">
        <v>124</v>
      </c>
      <c r="B161" s="86"/>
      <c r="C161" s="17">
        <f>SUM(C157:C160)</f>
        <v>794780625</v>
      </c>
    </row>
    <row r="162" spans="1:3" ht="29.25" customHeight="1" x14ac:dyDescent="0.3">
      <c r="A162" s="95" t="s">
        <v>186</v>
      </c>
      <c r="B162" s="96"/>
      <c r="C162" s="96"/>
    </row>
    <row r="163" spans="1:3" ht="29.25" customHeight="1" x14ac:dyDescent="0.3">
      <c r="A163" s="15" t="s">
        <v>297</v>
      </c>
      <c r="B163" s="14" t="s">
        <v>296</v>
      </c>
      <c r="C163" s="4">
        <v>102160280</v>
      </c>
    </row>
    <row r="164" spans="1:3" ht="29.25" hidden="1" customHeight="1" x14ac:dyDescent="0.3">
      <c r="A164" s="15" t="s">
        <v>83</v>
      </c>
      <c r="B164" s="14" t="s">
        <v>188</v>
      </c>
      <c r="C164" s="4">
        <v>0</v>
      </c>
    </row>
    <row r="165" spans="1:3" ht="29.25" hidden="1" customHeight="1" x14ac:dyDescent="0.3">
      <c r="A165" s="15" t="s">
        <v>85</v>
      </c>
      <c r="B165" s="14" t="s">
        <v>189</v>
      </c>
      <c r="C165" s="4">
        <v>0</v>
      </c>
    </row>
    <row r="166" spans="1:3" ht="29.25" customHeight="1" x14ac:dyDescent="0.3">
      <c r="A166" s="85" t="s">
        <v>187</v>
      </c>
      <c r="B166" s="86"/>
      <c r="C166" s="17">
        <f>SUM(C163:C165)</f>
        <v>102160280</v>
      </c>
    </row>
    <row r="167" spans="1:3" ht="29.25" customHeight="1" x14ac:dyDescent="0.3">
      <c r="A167" s="95" t="s">
        <v>128</v>
      </c>
      <c r="B167" s="96"/>
      <c r="C167" s="96"/>
    </row>
    <row r="168" spans="1:3" ht="29.25" hidden="1" customHeight="1" x14ac:dyDescent="0.3">
      <c r="A168" s="15" t="s">
        <v>85</v>
      </c>
      <c r="B168" s="14" t="s">
        <v>84</v>
      </c>
      <c r="C168" s="4">
        <v>0</v>
      </c>
    </row>
    <row r="169" spans="1:3" ht="29.25" hidden="1" customHeight="1" x14ac:dyDescent="0.3">
      <c r="A169" s="15" t="s">
        <v>87</v>
      </c>
      <c r="B169" s="14" t="s">
        <v>86</v>
      </c>
      <c r="C169" s="4">
        <v>0</v>
      </c>
    </row>
    <row r="170" spans="1:3" ht="29.25" hidden="1" customHeight="1" x14ac:dyDescent="0.3">
      <c r="A170" s="15" t="s">
        <v>89</v>
      </c>
      <c r="B170" s="14" t="s">
        <v>88</v>
      </c>
      <c r="C170" s="4">
        <v>0</v>
      </c>
    </row>
    <row r="171" spans="1:3" ht="29.25" hidden="1" customHeight="1" x14ac:dyDescent="0.3">
      <c r="A171" s="15" t="s">
        <v>190</v>
      </c>
      <c r="B171" s="55" t="s">
        <v>191</v>
      </c>
      <c r="C171" s="4">
        <v>0</v>
      </c>
    </row>
    <row r="172" spans="1:3" ht="29.25" hidden="1" customHeight="1" x14ac:dyDescent="0.3">
      <c r="A172" s="15" t="s">
        <v>192</v>
      </c>
      <c r="B172" s="55" t="s">
        <v>193</v>
      </c>
      <c r="C172" s="4">
        <v>0</v>
      </c>
    </row>
    <row r="173" spans="1:3" ht="29.25" hidden="1" customHeight="1" x14ac:dyDescent="0.3">
      <c r="A173" s="15" t="s">
        <v>194</v>
      </c>
      <c r="B173" s="55" t="s">
        <v>195</v>
      </c>
      <c r="C173" s="4">
        <v>0</v>
      </c>
    </row>
    <row r="174" spans="1:3" ht="29.25" hidden="1" customHeight="1" x14ac:dyDescent="0.3">
      <c r="A174" s="15" t="s">
        <v>196</v>
      </c>
      <c r="B174" s="55" t="s">
        <v>197</v>
      </c>
      <c r="C174" s="4">
        <v>0</v>
      </c>
    </row>
    <row r="175" spans="1:3" ht="29.25" hidden="1" customHeight="1" x14ac:dyDescent="0.3">
      <c r="A175" s="15" t="s">
        <v>198</v>
      </c>
      <c r="B175" s="55" t="s">
        <v>199</v>
      </c>
      <c r="C175" s="4">
        <v>0</v>
      </c>
    </row>
    <row r="176" spans="1:3" ht="30" customHeight="1" x14ac:dyDescent="0.3">
      <c r="A176" s="15" t="s">
        <v>167</v>
      </c>
      <c r="B176" s="55" t="s">
        <v>168</v>
      </c>
      <c r="C176" s="4">
        <v>9434010.1300000008</v>
      </c>
    </row>
    <row r="177" spans="1:3" ht="30" hidden="1" customHeight="1" x14ac:dyDescent="0.3">
      <c r="A177" s="15" t="s">
        <v>169</v>
      </c>
      <c r="B177" s="55" t="s">
        <v>170</v>
      </c>
      <c r="C177" s="4">
        <v>0</v>
      </c>
    </row>
    <row r="178" spans="1:3" ht="30" hidden="1" customHeight="1" x14ac:dyDescent="0.3">
      <c r="A178" s="15" t="s">
        <v>201</v>
      </c>
      <c r="B178" s="55" t="s">
        <v>200</v>
      </c>
      <c r="C178" s="4">
        <v>0</v>
      </c>
    </row>
    <row r="179" spans="1:3" ht="30" hidden="1" customHeight="1" x14ac:dyDescent="0.3">
      <c r="A179" s="15" t="s">
        <v>203</v>
      </c>
      <c r="B179" s="55" t="s">
        <v>202</v>
      </c>
      <c r="C179" s="4">
        <v>0</v>
      </c>
    </row>
    <row r="180" spans="1:3" ht="30" hidden="1" customHeight="1" x14ac:dyDescent="0.3">
      <c r="A180" s="15" t="s">
        <v>204</v>
      </c>
      <c r="B180" s="55" t="s">
        <v>205</v>
      </c>
      <c r="C180" s="4">
        <v>0</v>
      </c>
    </row>
    <row r="181" spans="1:3" ht="30" hidden="1" customHeight="1" x14ac:dyDescent="0.3">
      <c r="A181" s="15" t="s">
        <v>206</v>
      </c>
      <c r="B181" s="55" t="s">
        <v>207</v>
      </c>
      <c r="C181" s="4">
        <v>0</v>
      </c>
    </row>
    <row r="182" spans="1:3" ht="30" hidden="1" customHeight="1" x14ac:dyDescent="0.3">
      <c r="A182" s="15" t="s">
        <v>172</v>
      </c>
      <c r="B182" s="55" t="s">
        <v>173</v>
      </c>
      <c r="C182" s="4">
        <v>0</v>
      </c>
    </row>
    <row r="183" spans="1:3" ht="30" hidden="1" customHeight="1" x14ac:dyDescent="0.3">
      <c r="A183" s="15" t="s">
        <v>208</v>
      </c>
      <c r="B183" s="55" t="s">
        <v>209</v>
      </c>
      <c r="C183" s="4">
        <v>0</v>
      </c>
    </row>
    <row r="184" spans="1:3" ht="30" customHeight="1" x14ac:dyDescent="0.3">
      <c r="A184" s="15" t="s">
        <v>298</v>
      </c>
      <c r="B184" s="55" t="s">
        <v>299</v>
      </c>
      <c r="C184" s="4">
        <v>69000817</v>
      </c>
    </row>
    <row r="185" spans="1:3" ht="29.25" customHeight="1" x14ac:dyDescent="0.3">
      <c r="A185" s="85" t="s">
        <v>128</v>
      </c>
      <c r="B185" s="86"/>
      <c r="C185" s="17">
        <f>SUM(C168:C184)</f>
        <v>78434827.129999995</v>
      </c>
    </row>
    <row r="186" spans="1:3" ht="29.25" customHeight="1" x14ac:dyDescent="0.3">
      <c r="A186" s="50"/>
      <c r="B186" s="51" t="s">
        <v>90</v>
      </c>
      <c r="C186" s="58">
        <f>C191+C192+C193</f>
        <v>324786657</v>
      </c>
    </row>
    <row r="187" spans="1:3" ht="29.25" customHeight="1" x14ac:dyDescent="0.3">
      <c r="A187" s="52" t="s">
        <v>161</v>
      </c>
      <c r="B187" s="53" t="s">
        <v>160</v>
      </c>
      <c r="C187" s="4">
        <v>114786657</v>
      </c>
    </row>
    <row r="188" spans="1:3" ht="29.25" hidden="1" customHeight="1" x14ac:dyDescent="0.3">
      <c r="A188" s="52" t="s">
        <v>91</v>
      </c>
      <c r="B188" s="53" t="s">
        <v>218</v>
      </c>
      <c r="C188" s="4">
        <v>0</v>
      </c>
    </row>
    <row r="189" spans="1:3" ht="29.25" hidden="1" customHeight="1" x14ac:dyDescent="0.3">
      <c r="A189" s="52" t="s">
        <v>162</v>
      </c>
      <c r="B189" s="53" t="s">
        <v>163</v>
      </c>
      <c r="C189" s="4">
        <v>0</v>
      </c>
    </row>
    <row r="190" spans="1:3" ht="29.25" hidden="1" customHeight="1" x14ac:dyDescent="0.3">
      <c r="A190" s="52" t="s">
        <v>210</v>
      </c>
      <c r="B190" s="53" t="s">
        <v>211</v>
      </c>
      <c r="C190" s="4">
        <v>0</v>
      </c>
    </row>
    <row r="191" spans="1:3" ht="29.25" customHeight="1" x14ac:dyDescent="0.3">
      <c r="A191" s="52" t="s">
        <v>213</v>
      </c>
      <c r="B191" s="53" t="s">
        <v>212</v>
      </c>
      <c r="C191" s="4">
        <f>C187+C188+C189+C190</f>
        <v>114786657</v>
      </c>
    </row>
    <row r="192" spans="1:3" ht="29.25" hidden="1" customHeight="1" x14ac:dyDescent="0.3">
      <c r="A192" s="52" t="s">
        <v>215</v>
      </c>
      <c r="B192" s="53" t="s">
        <v>214</v>
      </c>
      <c r="C192" s="4">
        <v>0</v>
      </c>
    </row>
    <row r="193" spans="1:4" ht="29.25" customHeight="1" x14ac:dyDescent="0.3">
      <c r="A193" s="52"/>
      <c r="B193" s="53" t="s">
        <v>90</v>
      </c>
      <c r="C193" s="4">
        <f>C194+C195</f>
        <v>210000000</v>
      </c>
    </row>
    <row r="194" spans="1:4" ht="29.25" customHeight="1" x14ac:dyDescent="0.3">
      <c r="A194" s="59" t="s">
        <v>217</v>
      </c>
      <c r="B194" s="14" t="s">
        <v>300</v>
      </c>
      <c r="C194" s="60">
        <v>210000000</v>
      </c>
    </row>
    <row r="195" spans="1:4" ht="29.25" hidden="1" customHeight="1" x14ac:dyDescent="0.3">
      <c r="A195" s="59" t="s">
        <v>217</v>
      </c>
      <c r="B195" s="14" t="s">
        <v>216</v>
      </c>
      <c r="C195" s="60">
        <v>0</v>
      </c>
    </row>
    <row r="196" spans="1:4" s="20" customFormat="1" ht="15" thickBot="1" x14ac:dyDescent="0.35">
      <c r="A196" s="93" t="s">
        <v>174</v>
      </c>
      <c r="B196" s="94"/>
      <c r="C196" s="57">
        <f>C21+C30+C62+C72+C78+C96+C112+C121+C125+C128+C132+C138+C142+C146+C155+C161+C166+C185+C186</f>
        <v>1913769166.1799998</v>
      </c>
    </row>
    <row r="197" spans="1:4" s="20" customFormat="1" ht="25.2" customHeight="1" x14ac:dyDescent="0.3">
      <c r="B197" s="19"/>
      <c r="C197" s="18"/>
      <c r="D197" s="54"/>
    </row>
    <row r="198" spans="1:4" s="20" customFormat="1" x14ac:dyDescent="0.3">
      <c r="B198" s="19"/>
      <c r="C198" s="18"/>
    </row>
    <row r="199" spans="1:4" s="20" customFormat="1" x14ac:dyDescent="0.3">
      <c r="B199" s="19"/>
      <c r="C199" s="18"/>
    </row>
    <row r="200" spans="1:4" s="20" customFormat="1" x14ac:dyDescent="0.3">
      <c r="B200" s="19"/>
      <c r="C200" s="18"/>
    </row>
    <row r="201" spans="1:4" s="20" customFormat="1" x14ac:dyDescent="0.3">
      <c r="B201" s="19"/>
      <c r="C201" s="18"/>
    </row>
    <row r="202" spans="1:4" s="20" customFormat="1" x14ac:dyDescent="0.3">
      <c r="B202" s="19"/>
      <c r="C202" s="18"/>
    </row>
    <row r="203" spans="1:4" s="20" customFormat="1" x14ac:dyDescent="0.3">
      <c r="B203" s="19"/>
      <c r="C203" s="18"/>
    </row>
    <row r="204" spans="1:4" s="20" customFormat="1" x14ac:dyDescent="0.3">
      <c r="B204" s="19"/>
      <c r="C204" s="18"/>
    </row>
    <row r="205" spans="1:4" s="20" customFormat="1" x14ac:dyDescent="0.3">
      <c r="B205" s="19"/>
      <c r="C205" s="18"/>
    </row>
    <row r="206" spans="1:4" s="20" customFormat="1" x14ac:dyDescent="0.3">
      <c r="B206" s="19"/>
      <c r="C206" s="18"/>
    </row>
    <row r="207" spans="1:4" s="20" customFormat="1" x14ac:dyDescent="0.3">
      <c r="B207" s="19"/>
      <c r="C207" s="18"/>
    </row>
    <row r="208" spans="1:4" s="20" customFormat="1" x14ac:dyDescent="0.3">
      <c r="B208" s="19"/>
      <c r="C208" s="18"/>
    </row>
    <row r="209" spans="2:3" s="20" customFormat="1" x14ac:dyDescent="0.3">
      <c r="B209" s="19"/>
      <c r="C209" s="18"/>
    </row>
    <row r="210" spans="2:3" s="20" customFormat="1" x14ac:dyDescent="0.3">
      <c r="B210" s="19"/>
      <c r="C210" s="18"/>
    </row>
    <row r="211" spans="2:3" s="20" customFormat="1" x14ac:dyDescent="0.3">
      <c r="B211" s="19"/>
      <c r="C211" s="18"/>
    </row>
    <row r="212" spans="2:3" s="20" customFormat="1" x14ac:dyDescent="0.3">
      <c r="B212" s="19"/>
      <c r="C212" s="18"/>
    </row>
    <row r="213" spans="2:3" s="20" customFormat="1" x14ac:dyDescent="0.3">
      <c r="B213" s="19"/>
      <c r="C213" s="18"/>
    </row>
    <row r="214" spans="2:3" s="20" customFormat="1" x14ac:dyDescent="0.3">
      <c r="B214" s="19"/>
      <c r="C214" s="18"/>
    </row>
    <row r="215" spans="2:3" s="20" customFormat="1" x14ac:dyDescent="0.3">
      <c r="B215" s="19"/>
      <c r="C215" s="18"/>
    </row>
    <row r="216" spans="2:3" s="20" customFormat="1" x14ac:dyDescent="0.3">
      <c r="B216" s="19"/>
      <c r="C216" s="18"/>
    </row>
    <row r="217" spans="2:3" s="20" customFormat="1" x14ac:dyDescent="0.3">
      <c r="B217" s="19"/>
      <c r="C217" s="18"/>
    </row>
    <row r="218" spans="2:3" s="20" customFormat="1" x14ac:dyDescent="0.3">
      <c r="B218" s="19"/>
      <c r="C218" s="18"/>
    </row>
    <row r="219" spans="2:3" s="20" customFormat="1" x14ac:dyDescent="0.3">
      <c r="B219" s="19"/>
      <c r="C219" s="18"/>
    </row>
    <row r="220" spans="2:3" s="20" customFormat="1" x14ac:dyDescent="0.3">
      <c r="B220" s="19"/>
      <c r="C220" s="18"/>
    </row>
    <row r="221" spans="2:3" s="20" customFormat="1" x14ac:dyDescent="0.3">
      <c r="B221" s="19"/>
      <c r="C221" s="18"/>
    </row>
    <row r="222" spans="2:3" s="20" customFormat="1" x14ac:dyDescent="0.3">
      <c r="B222" s="19"/>
      <c r="C222" s="18"/>
    </row>
    <row r="223" spans="2:3" s="20" customFormat="1" x14ac:dyDescent="0.3">
      <c r="B223" s="19"/>
      <c r="C223" s="18"/>
    </row>
    <row r="224" spans="2:3" s="20" customFormat="1" x14ac:dyDescent="0.3">
      <c r="B224" s="19"/>
      <c r="C224" s="18"/>
    </row>
    <row r="225" spans="2:3" s="20" customFormat="1" x14ac:dyDescent="0.3">
      <c r="B225" s="19"/>
      <c r="C225" s="18"/>
    </row>
    <row r="226" spans="2:3" s="20" customFormat="1" x14ac:dyDescent="0.3">
      <c r="B226" s="19"/>
      <c r="C226" s="18"/>
    </row>
    <row r="227" spans="2:3" s="20" customFormat="1" x14ac:dyDescent="0.3">
      <c r="B227" s="19"/>
      <c r="C227" s="18"/>
    </row>
    <row r="228" spans="2:3" s="20" customFormat="1" x14ac:dyDescent="0.3">
      <c r="B228" s="19"/>
      <c r="C228" s="18"/>
    </row>
    <row r="229" spans="2:3" s="20" customFormat="1" x14ac:dyDescent="0.3">
      <c r="B229" s="19"/>
      <c r="C229" s="18"/>
    </row>
    <row r="230" spans="2:3" s="20" customFormat="1" x14ac:dyDescent="0.3">
      <c r="B230" s="19"/>
      <c r="C230" s="18"/>
    </row>
    <row r="231" spans="2:3" s="20" customFormat="1" x14ac:dyDescent="0.3">
      <c r="B231" s="19"/>
      <c r="C231" s="18"/>
    </row>
    <row r="232" spans="2:3" s="20" customFormat="1" x14ac:dyDescent="0.3">
      <c r="B232" s="19"/>
      <c r="C232" s="18"/>
    </row>
    <row r="233" spans="2:3" s="20" customFormat="1" x14ac:dyDescent="0.3">
      <c r="B233" s="19"/>
      <c r="C233" s="18"/>
    </row>
    <row r="234" spans="2:3" s="20" customFormat="1" x14ac:dyDescent="0.3">
      <c r="B234" s="19"/>
      <c r="C234" s="18"/>
    </row>
    <row r="235" spans="2:3" s="20" customFormat="1" x14ac:dyDescent="0.3">
      <c r="B235" s="19"/>
      <c r="C235" s="18"/>
    </row>
    <row r="236" spans="2:3" s="20" customFormat="1" x14ac:dyDescent="0.3">
      <c r="B236" s="19"/>
      <c r="C236" s="18"/>
    </row>
    <row r="237" spans="2:3" s="20" customFormat="1" x14ac:dyDescent="0.3">
      <c r="B237" s="19"/>
      <c r="C237" s="18"/>
    </row>
    <row r="238" spans="2:3" s="20" customFormat="1" x14ac:dyDescent="0.3">
      <c r="B238" s="19"/>
      <c r="C238" s="18"/>
    </row>
    <row r="239" spans="2:3" s="20" customFormat="1" x14ac:dyDescent="0.3">
      <c r="B239" s="19"/>
      <c r="C239" s="18"/>
    </row>
    <row r="240" spans="2:3" s="20" customFormat="1" x14ac:dyDescent="0.3">
      <c r="B240" s="19"/>
      <c r="C240" s="18"/>
    </row>
    <row r="241" spans="2:3" s="20" customFormat="1" x14ac:dyDescent="0.3">
      <c r="B241" s="19"/>
      <c r="C241" s="18"/>
    </row>
    <row r="242" spans="2:3" s="20" customFormat="1" x14ac:dyDescent="0.3">
      <c r="B242" s="19"/>
      <c r="C242" s="18"/>
    </row>
    <row r="243" spans="2:3" s="20" customFormat="1" x14ac:dyDescent="0.3">
      <c r="B243" s="19"/>
      <c r="C243" s="18"/>
    </row>
    <row r="244" spans="2:3" s="20" customFormat="1" x14ac:dyDescent="0.3">
      <c r="B244" s="19"/>
      <c r="C244" s="18"/>
    </row>
    <row r="245" spans="2:3" s="20" customFormat="1" x14ac:dyDescent="0.3">
      <c r="B245" s="19"/>
      <c r="C245" s="18"/>
    </row>
    <row r="246" spans="2:3" s="20" customFormat="1" x14ac:dyDescent="0.3">
      <c r="B246" s="19"/>
      <c r="C246" s="18"/>
    </row>
    <row r="247" spans="2:3" s="20" customFormat="1" x14ac:dyDescent="0.3">
      <c r="B247" s="19"/>
      <c r="C247" s="18"/>
    </row>
    <row r="248" spans="2:3" s="20" customFormat="1" x14ac:dyDescent="0.3">
      <c r="B248" s="19"/>
      <c r="C248" s="18"/>
    </row>
    <row r="249" spans="2:3" s="20" customFormat="1" x14ac:dyDescent="0.3">
      <c r="B249" s="19"/>
      <c r="C249" s="18"/>
    </row>
    <row r="250" spans="2:3" s="20" customFormat="1" x14ac:dyDescent="0.3">
      <c r="B250" s="19"/>
      <c r="C250" s="18"/>
    </row>
    <row r="251" spans="2:3" s="20" customFormat="1" x14ac:dyDescent="0.3">
      <c r="B251" s="19"/>
      <c r="C251" s="18"/>
    </row>
    <row r="252" spans="2:3" s="20" customFormat="1" x14ac:dyDescent="0.3">
      <c r="B252" s="19"/>
      <c r="C252" s="18"/>
    </row>
    <row r="253" spans="2:3" s="20" customFormat="1" x14ac:dyDescent="0.3">
      <c r="B253" s="19"/>
      <c r="C253" s="18"/>
    </row>
    <row r="254" spans="2:3" s="20" customFormat="1" x14ac:dyDescent="0.3">
      <c r="B254" s="19"/>
      <c r="C254" s="18"/>
    </row>
    <row r="255" spans="2:3" s="20" customFormat="1" x14ac:dyDescent="0.3">
      <c r="B255" s="19"/>
      <c r="C255" s="18"/>
    </row>
    <row r="256" spans="2:3" s="20" customFormat="1" x14ac:dyDescent="0.3">
      <c r="B256" s="19"/>
      <c r="C256" s="18"/>
    </row>
    <row r="257" spans="2:3" s="20" customFormat="1" x14ac:dyDescent="0.3">
      <c r="B257" s="19"/>
      <c r="C257" s="18"/>
    </row>
    <row r="258" spans="2:3" s="20" customFormat="1" x14ac:dyDescent="0.3">
      <c r="B258" s="19"/>
      <c r="C258" s="18"/>
    </row>
    <row r="259" spans="2:3" s="20" customFormat="1" x14ac:dyDescent="0.3">
      <c r="B259" s="19"/>
      <c r="C259" s="18"/>
    </row>
    <row r="260" spans="2:3" s="20" customFormat="1" x14ac:dyDescent="0.3">
      <c r="B260" s="19"/>
      <c r="C260" s="18"/>
    </row>
    <row r="261" spans="2:3" s="20" customFormat="1" x14ac:dyDescent="0.3">
      <c r="B261" s="19"/>
      <c r="C261" s="18"/>
    </row>
    <row r="262" spans="2:3" s="20" customFormat="1" x14ac:dyDescent="0.3">
      <c r="B262" s="19"/>
      <c r="C262" s="18"/>
    </row>
    <row r="263" spans="2:3" s="20" customFormat="1" x14ac:dyDescent="0.3">
      <c r="B263" s="19"/>
      <c r="C263" s="18"/>
    </row>
    <row r="264" spans="2:3" s="20" customFormat="1" x14ac:dyDescent="0.3">
      <c r="B264" s="19"/>
      <c r="C264" s="18"/>
    </row>
    <row r="265" spans="2:3" s="20" customFormat="1" x14ac:dyDescent="0.3">
      <c r="B265" s="19"/>
      <c r="C265" s="18"/>
    </row>
    <row r="266" spans="2:3" s="20" customFormat="1" x14ac:dyDescent="0.3">
      <c r="B266" s="19"/>
      <c r="C266" s="18"/>
    </row>
    <row r="267" spans="2:3" s="20" customFormat="1" x14ac:dyDescent="0.3">
      <c r="B267" s="19"/>
      <c r="C267" s="18"/>
    </row>
    <row r="268" spans="2:3" s="20" customFormat="1" x14ac:dyDescent="0.3">
      <c r="B268" s="19"/>
      <c r="C268" s="18"/>
    </row>
    <row r="269" spans="2:3" s="20" customFormat="1" x14ac:dyDescent="0.3">
      <c r="B269" s="19"/>
      <c r="C269" s="18"/>
    </row>
    <row r="270" spans="2:3" s="20" customFormat="1" x14ac:dyDescent="0.3">
      <c r="B270" s="19"/>
      <c r="C270" s="18"/>
    </row>
    <row r="271" spans="2:3" s="20" customFormat="1" x14ac:dyDescent="0.3">
      <c r="B271" s="19"/>
      <c r="C271" s="18"/>
    </row>
    <row r="272" spans="2:3" s="20" customFormat="1" x14ac:dyDescent="0.3">
      <c r="B272" s="19"/>
      <c r="C272" s="18"/>
    </row>
    <row r="273" spans="2:3" s="20" customFormat="1" x14ac:dyDescent="0.3">
      <c r="B273" s="19"/>
      <c r="C273" s="18"/>
    </row>
    <row r="274" spans="2:3" s="20" customFormat="1" x14ac:dyDescent="0.3">
      <c r="B274" s="19"/>
      <c r="C274" s="18"/>
    </row>
    <row r="275" spans="2:3" s="20" customFormat="1" x14ac:dyDescent="0.3">
      <c r="B275" s="19"/>
      <c r="C275" s="18"/>
    </row>
    <row r="276" spans="2:3" s="20" customFormat="1" x14ac:dyDescent="0.3">
      <c r="B276" s="19"/>
      <c r="C276" s="18"/>
    </row>
    <row r="277" spans="2:3" s="20" customFormat="1" x14ac:dyDescent="0.3">
      <c r="B277" s="19"/>
      <c r="C277" s="18"/>
    </row>
    <row r="278" spans="2:3" s="20" customFormat="1" x14ac:dyDescent="0.3">
      <c r="B278" s="19"/>
      <c r="C278" s="18"/>
    </row>
    <row r="279" spans="2:3" s="20" customFormat="1" x14ac:dyDescent="0.3">
      <c r="B279" s="19"/>
      <c r="C279" s="18"/>
    </row>
    <row r="280" spans="2:3" s="20" customFormat="1" x14ac:dyDescent="0.3">
      <c r="B280" s="19"/>
      <c r="C280" s="18"/>
    </row>
    <row r="281" spans="2:3" s="20" customFormat="1" x14ac:dyDescent="0.3">
      <c r="B281" s="19"/>
      <c r="C281" s="18"/>
    </row>
    <row r="282" spans="2:3" s="20" customFormat="1" x14ac:dyDescent="0.3">
      <c r="B282" s="19"/>
      <c r="C282" s="18"/>
    </row>
    <row r="283" spans="2:3" s="20" customFormat="1" x14ac:dyDescent="0.3">
      <c r="B283" s="19"/>
      <c r="C283" s="18"/>
    </row>
    <row r="284" spans="2:3" s="20" customFormat="1" x14ac:dyDescent="0.3">
      <c r="B284" s="19"/>
      <c r="C284" s="18"/>
    </row>
    <row r="285" spans="2:3" s="20" customFormat="1" x14ac:dyDescent="0.3">
      <c r="B285" s="19"/>
      <c r="C285" s="18"/>
    </row>
    <row r="286" spans="2:3" s="20" customFormat="1" x14ac:dyDescent="0.3">
      <c r="B286" s="19"/>
      <c r="C286" s="18"/>
    </row>
    <row r="287" spans="2:3" s="20" customFormat="1" x14ac:dyDescent="0.3">
      <c r="B287" s="19"/>
      <c r="C287" s="18"/>
    </row>
    <row r="288" spans="2:3" s="20" customFormat="1" x14ac:dyDescent="0.3">
      <c r="B288" s="19"/>
      <c r="C288" s="18"/>
    </row>
    <row r="289" spans="2:3" s="20" customFormat="1" x14ac:dyDescent="0.3">
      <c r="B289" s="19"/>
      <c r="C289" s="18"/>
    </row>
    <row r="290" spans="2:3" s="20" customFormat="1" x14ac:dyDescent="0.3">
      <c r="B290" s="19"/>
      <c r="C290" s="18"/>
    </row>
    <row r="291" spans="2:3" s="20" customFormat="1" x14ac:dyDescent="0.3">
      <c r="B291" s="19"/>
      <c r="C291" s="18"/>
    </row>
    <row r="292" spans="2:3" s="20" customFormat="1" x14ac:dyDescent="0.3">
      <c r="B292" s="19"/>
      <c r="C292" s="18"/>
    </row>
    <row r="293" spans="2:3" s="20" customFormat="1" x14ac:dyDescent="0.3">
      <c r="B293" s="19"/>
      <c r="C293" s="18"/>
    </row>
    <row r="294" spans="2:3" s="20" customFormat="1" x14ac:dyDescent="0.3">
      <c r="B294" s="19"/>
      <c r="C294" s="18"/>
    </row>
    <row r="295" spans="2:3" s="20" customFormat="1" x14ac:dyDescent="0.3">
      <c r="B295" s="19"/>
      <c r="C295" s="18"/>
    </row>
    <row r="296" spans="2:3" s="20" customFormat="1" x14ac:dyDescent="0.3">
      <c r="B296" s="19"/>
      <c r="C296" s="18"/>
    </row>
    <row r="297" spans="2:3" s="20" customFormat="1" x14ac:dyDescent="0.3">
      <c r="B297" s="19"/>
      <c r="C297" s="18"/>
    </row>
    <row r="298" spans="2:3" s="20" customFormat="1" x14ac:dyDescent="0.3">
      <c r="B298" s="19"/>
      <c r="C298" s="18"/>
    </row>
    <row r="299" spans="2:3" s="20" customFormat="1" x14ac:dyDescent="0.3">
      <c r="B299" s="19"/>
      <c r="C299" s="18"/>
    </row>
    <row r="300" spans="2:3" s="20" customFormat="1" x14ac:dyDescent="0.3">
      <c r="B300" s="19"/>
      <c r="C300" s="18"/>
    </row>
    <row r="301" spans="2:3" s="20" customFormat="1" x14ac:dyDescent="0.3">
      <c r="B301" s="19"/>
      <c r="C301" s="18"/>
    </row>
    <row r="302" spans="2:3" s="20" customFormat="1" x14ac:dyDescent="0.3">
      <c r="B302" s="19"/>
      <c r="C302" s="18"/>
    </row>
    <row r="303" spans="2:3" s="20" customFormat="1" x14ac:dyDescent="0.3">
      <c r="B303" s="19"/>
      <c r="C303" s="18"/>
    </row>
    <row r="304" spans="2:3" s="20" customFormat="1" x14ac:dyDescent="0.3">
      <c r="B304" s="19"/>
      <c r="C304" s="18"/>
    </row>
    <row r="305" spans="2:3" s="20" customFormat="1" x14ac:dyDescent="0.3">
      <c r="B305" s="19"/>
      <c r="C305" s="18"/>
    </row>
    <row r="306" spans="2:3" s="20" customFormat="1" x14ac:dyDescent="0.3">
      <c r="B306" s="19"/>
      <c r="C306" s="18"/>
    </row>
    <row r="307" spans="2:3" s="20" customFormat="1" x14ac:dyDescent="0.3">
      <c r="B307" s="19"/>
      <c r="C307" s="18"/>
    </row>
    <row r="308" spans="2:3" s="20" customFormat="1" x14ac:dyDescent="0.3">
      <c r="B308" s="19"/>
      <c r="C308" s="18"/>
    </row>
    <row r="309" spans="2:3" s="20" customFormat="1" x14ac:dyDescent="0.3">
      <c r="B309" s="19"/>
      <c r="C309" s="18"/>
    </row>
    <row r="310" spans="2:3" s="20" customFormat="1" x14ac:dyDescent="0.3">
      <c r="B310" s="19"/>
      <c r="C310" s="18"/>
    </row>
    <row r="311" spans="2:3" s="20" customFormat="1" x14ac:dyDescent="0.3">
      <c r="B311" s="19"/>
      <c r="C311" s="18"/>
    </row>
    <row r="312" spans="2:3" s="20" customFormat="1" x14ac:dyDescent="0.3">
      <c r="B312" s="19"/>
      <c r="C312" s="18"/>
    </row>
    <row r="313" spans="2:3" s="20" customFormat="1" x14ac:dyDescent="0.3">
      <c r="B313" s="19"/>
      <c r="C313" s="18"/>
    </row>
    <row r="314" spans="2:3" s="20" customFormat="1" x14ac:dyDescent="0.3">
      <c r="B314" s="19"/>
      <c r="C314" s="18"/>
    </row>
    <row r="315" spans="2:3" s="20" customFormat="1" x14ac:dyDescent="0.3">
      <c r="B315" s="19"/>
      <c r="C315" s="18"/>
    </row>
    <row r="316" spans="2:3" s="20" customFormat="1" x14ac:dyDescent="0.3">
      <c r="B316" s="19"/>
      <c r="C316" s="18"/>
    </row>
    <row r="317" spans="2:3" s="20" customFormat="1" x14ac:dyDescent="0.3">
      <c r="B317" s="19"/>
      <c r="C317" s="18"/>
    </row>
    <row r="318" spans="2:3" s="20" customFormat="1" x14ac:dyDescent="0.3">
      <c r="B318" s="19"/>
      <c r="C318" s="18"/>
    </row>
    <row r="319" spans="2:3" s="20" customFormat="1" x14ac:dyDescent="0.3">
      <c r="B319" s="19"/>
      <c r="C319" s="18"/>
    </row>
    <row r="320" spans="2:3" s="20" customFormat="1" x14ac:dyDescent="0.3">
      <c r="B320" s="19"/>
      <c r="C320" s="18"/>
    </row>
    <row r="321" spans="2:3" s="20" customFormat="1" x14ac:dyDescent="0.3">
      <c r="B321" s="19"/>
      <c r="C321" s="18"/>
    </row>
    <row r="322" spans="2:3" s="20" customFormat="1" x14ac:dyDescent="0.3">
      <c r="B322" s="19"/>
      <c r="C322" s="18"/>
    </row>
    <row r="323" spans="2:3" s="20" customFormat="1" x14ac:dyDescent="0.3">
      <c r="B323" s="19"/>
      <c r="C323" s="18"/>
    </row>
    <row r="324" spans="2:3" s="20" customFormat="1" x14ac:dyDescent="0.3">
      <c r="B324" s="19"/>
      <c r="C324" s="18"/>
    </row>
    <row r="325" spans="2:3" s="20" customFormat="1" x14ac:dyDescent="0.3">
      <c r="B325" s="19"/>
      <c r="C325" s="18"/>
    </row>
    <row r="326" spans="2:3" s="20" customFormat="1" x14ac:dyDescent="0.3">
      <c r="B326" s="19"/>
      <c r="C326" s="18"/>
    </row>
    <row r="327" spans="2:3" s="20" customFormat="1" x14ac:dyDescent="0.3">
      <c r="B327" s="19"/>
      <c r="C327" s="18"/>
    </row>
    <row r="328" spans="2:3" s="20" customFormat="1" x14ac:dyDescent="0.3">
      <c r="B328" s="19"/>
      <c r="C328" s="18"/>
    </row>
    <row r="329" spans="2:3" s="20" customFormat="1" x14ac:dyDescent="0.3">
      <c r="B329" s="19"/>
      <c r="C329" s="18"/>
    </row>
    <row r="330" spans="2:3" s="20" customFormat="1" x14ac:dyDescent="0.3">
      <c r="B330" s="19"/>
      <c r="C330" s="18"/>
    </row>
    <row r="331" spans="2:3" s="20" customFormat="1" x14ac:dyDescent="0.3">
      <c r="B331" s="19"/>
      <c r="C331" s="18"/>
    </row>
    <row r="332" spans="2:3" s="20" customFormat="1" x14ac:dyDescent="0.3">
      <c r="B332" s="19"/>
      <c r="C332" s="18"/>
    </row>
    <row r="333" spans="2:3" s="20" customFormat="1" x14ac:dyDescent="0.3">
      <c r="B333" s="19"/>
      <c r="C333" s="18"/>
    </row>
    <row r="334" spans="2:3" s="20" customFormat="1" x14ac:dyDescent="0.3">
      <c r="B334" s="19"/>
      <c r="C334" s="18"/>
    </row>
    <row r="335" spans="2:3" s="20" customFormat="1" x14ac:dyDescent="0.3">
      <c r="B335" s="19"/>
      <c r="C335" s="18"/>
    </row>
    <row r="336" spans="2:3" s="20" customFormat="1" x14ac:dyDescent="0.3">
      <c r="B336" s="19"/>
      <c r="C336" s="18"/>
    </row>
    <row r="337" spans="2:3" s="20" customFormat="1" x14ac:dyDescent="0.3">
      <c r="B337" s="19"/>
      <c r="C337" s="18"/>
    </row>
    <row r="338" spans="2:3" s="20" customFormat="1" x14ac:dyDescent="0.3">
      <c r="B338" s="19"/>
      <c r="C338" s="18"/>
    </row>
    <row r="339" spans="2:3" s="20" customFormat="1" x14ac:dyDescent="0.3">
      <c r="B339" s="19"/>
      <c r="C339" s="18"/>
    </row>
  </sheetData>
  <autoFilter ref="A6:B186" xr:uid="{0574B438-02B8-49DD-AC79-E11117D163C5}"/>
  <mergeCells count="42">
    <mergeCell ref="A125:B125"/>
    <mergeCell ref="A126:C126"/>
    <mergeCell ref="A133:C133"/>
    <mergeCell ref="A30:B30"/>
    <mergeCell ref="A63:C63"/>
    <mergeCell ref="A72:B72"/>
    <mergeCell ref="A129:C129"/>
    <mergeCell ref="A132:B132"/>
    <mergeCell ref="A128:B128"/>
    <mergeCell ref="A79:C79"/>
    <mergeCell ref="A97:C97"/>
    <mergeCell ref="A62:B62"/>
    <mergeCell ref="A78:B78"/>
    <mergeCell ref="A122:C122"/>
    <mergeCell ref="A121:B121"/>
    <mergeCell ref="A113:C113"/>
    <mergeCell ref="A196:B196"/>
    <mergeCell ref="A161:B161"/>
    <mergeCell ref="A167:C167"/>
    <mergeCell ref="A185:B185"/>
    <mergeCell ref="A138:B138"/>
    <mergeCell ref="A142:B142"/>
    <mergeCell ref="A146:B146"/>
    <mergeCell ref="A156:C156"/>
    <mergeCell ref="A162:C162"/>
    <mergeCell ref="A166:B166"/>
    <mergeCell ref="A147:C147"/>
    <mergeCell ref="A139:C139"/>
    <mergeCell ref="A143:C143"/>
    <mergeCell ref="A155:B155"/>
    <mergeCell ref="A2:C2"/>
    <mergeCell ref="A3:C3"/>
    <mergeCell ref="A4:C4"/>
    <mergeCell ref="A112:B112"/>
    <mergeCell ref="A96:B96"/>
    <mergeCell ref="A21:B21"/>
    <mergeCell ref="A43:B43"/>
    <mergeCell ref="A53:B53"/>
    <mergeCell ref="A31:C31"/>
    <mergeCell ref="A44:C44"/>
    <mergeCell ref="A54:C54"/>
    <mergeCell ref="A73:C73"/>
  </mergeCells>
  <phoneticPr fontId="23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INGRESOS</vt:lpstr>
      <vt:lpstr>Egresos</vt:lpstr>
      <vt:lpstr>INGRESOS!Títulos_a_imprimir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</cp:lastModifiedBy>
  <dcterms:created xsi:type="dcterms:W3CDTF">2021-10-13T19:42:12Z</dcterms:created>
  <dcterms:modified xsi:type="dcterms:W3CDTF">2023-01-04T16:23:22Z</dcterms:modified>
</cp:coreProperties>
</file>