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2\Presupuesto\Trabajos Varios\Indice de Transparencia\Informes de Ejecución 2021\"/>
    </mc:Choice>
  </mc:AlternateContent>
  <xr:revisionPtr revIDLastSave="0" documentId="14_{211BE4F5-ABF6-49DF-8237-79940824169A}" xr6:coauthVersionLast="47" xr6:coauthVersionMax="47" xr10:uidLastSave="{00000000-0000-0000-0000-000000000000}"/>
  <bookViews>
    <workbookView xWindow="-108" yWindow="-108" windowWidth="23256" windowHeight="12576" activeTab="1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Egresos!$A$7:$B$702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83" i="5" l="1"/>
  <c r="C710" i="5"/>
  <c r="C714" i="5"/>
  <c r="C613" i="5"/>
  <c r="C158" i="5"/>
  <c r="C117" i="5"/>
  <c r="C119" i="5"/>
  <c r="C655" i="5"/>
  <c r="C674" i="5"/>
  <c r="C701" i="5"/>
  <c r="C664" i="5"/>
  <c r="C375" i="5"/>
  <c r="C329" i="5"/>
  <c r="C293" i="5"/>
  <c r="C197" i="5"/>
  <c r="C125" i="7"/>
  <c r="C677" i="5"/>
  <c r="C610" i="5"/>
  <c r="C580" i="5"/>
  <c r="C560" i="5"/>
  <c r="C509" i="5"/>
  <c r="C506" i="5"/>
  <c r="C463" i="5"/>
  <c r="C431" i="5"/>
  <c r="C397" i="5"/>
  <c r="C248" i="5"/>
  <c r="C114" i="5"/>
  <c r="C107" i="5"/>
  <c r="C105" i="5"/>
  <c r="C103" i="5"/>
  <c r="C121" i="5" l="1"/>
  <c r="C715" i="5" s="1"/>
</calcChain>
</file>

<file path=xl/sharedStrings.xml><?xml version="1.0" encoding="utf-8"?>
<sst xmlns="http://purl.oclc.org/ooxml/spreadsheetml/main" count="1588" uniqueCount="1101">
  <si>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</si>
  <si>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</si>
  <si>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</si>
  <si>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</si>
  <si>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</si>
  <si>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</si>
  <si>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</si>
  <si>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</si>
  <si>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</si>
  <si>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</si>
  <si>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</si>
  <si>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</si>
  <si>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</si>
  <si>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</si>
  <si>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</si>
  <si>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</si>
  <si>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</si>
  <si>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</si>
  <si>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</si>
  <si>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</si>
  <si>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</si>
  <si>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</si>
  <si>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</si>
  <si>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</si>
  <si>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</si>
  <si>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</si>
  <si>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</si>
  <si>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</si>
  <si>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</si>
  <si>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</si>
  <si>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</si>
  <si>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</si>
  <si>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</si>
  <si>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</si>
  <si>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</si>
  <si>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</si>
  <si>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</si>
  <si>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</si>
  <si>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</si>
  <si>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</si>
  <si>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</si>
  <si>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</si>
  <si>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</si>
  <si>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</si>
  <si>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</si>
  <si>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</si>
  <si>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</si>
  <si>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</si>
  <si>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</si>
  <si>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</si>
  <si>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</si>
  <si>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</si>
  <si>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</si>
  <si>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</si>
  <si>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</si>
  <si>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</si>
  <si>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</si>
  <si>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</si>
  <si>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</si>
  <si>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</si>
  <si>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</si>
  <si>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</si>
  <si>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</si>
  <si>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</si>
  <si>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</si>
  <si>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</si>
  <si>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</si>
  <si>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</si>
  <si>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</si>
  <si>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</si>
  <si>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</si>
  <si>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</si>
  <si>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</si>
  <si>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</si>
  <si>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</si>
  <si>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</si>
  <si>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</si>
  <si>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</si>
  <si>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</si>
  <si>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</si>
  <si>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</si>
  <si>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</si>
  <si>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</si>
  <si>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</si>
  <si>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</si>
  <si>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</si>
  <si>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</si>
  <si>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</si>
  <si>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</si>
  <si>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</si>
  <si>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</si>
  <si>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</si>
  <si>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</si>
  <si>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</si>
  <si>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</si>
  <si>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</si>
  <si>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</si>
  <si>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</si>
  <si>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</si>
  <si>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</si>
  <si>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</si>
  <si>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</si>
  <si>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</si>
  <si>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</si>
  <si>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</si>
  <si>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</si>
  <si>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</si>
  <si>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</si>
  <si>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</si>
  <si>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</si>
  <si>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</si>
  <si>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</si>
  <si>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</si>
  <si>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</si>
  <si>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</si>
  <si>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</si>
  <si>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</si>
  <si>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</si>
  <si>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</si>
  <si>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</si>
  <si>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</si>
  <si>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</si>
  <si>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</si>
  <si>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</si>
  <si>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</si>
  <si>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</si>
  <si>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</si>
  <si>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</si>
  <si>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</si>
  <si>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</si>
  <si>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</si>
  <si>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</si>
  <si>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</si>
  <si>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</si>
  <si>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</si>
  <si>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</si>
  <si>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</si>
  <si>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</si>
  <si>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</si>
  <si>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</si>
  <si>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</si>
  <si>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</si>
  <si>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</si>
  <si>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</si>
  <si>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</si>
  <si>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</si>
  <si>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</si>
  <si>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</si>
  <si>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</si>
  <si>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</si>
  <si>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</si>
  <si>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</si>
  <si>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</si>
  <si>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</si>
  <si>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</si>
  <si>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</si>
  <si>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</si>
  <si>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</si>
  <si>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</si>
  <si>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</si>
  <si>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</si>
  <si>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</si>
  <si>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</si>
  <si>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</si>
  <si>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</si>
  <si>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</si>
  <si>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</si>
  <si>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</si>
  <si>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</si>
  <si>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</si>
  <si>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</si>
  <si>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</si>
  <si>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</si>
  <si>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</si>
  <si>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</si>
  <si>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</si>
  <si>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</si>
  <si>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</si>
  <si>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</si>
  <si>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</si>
  <si>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</si>
  <si>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</si>
  <si>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</si>
  <si>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</si>
  <si>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</si>
  <si>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</si>
  <si>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</si>
  <si>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</si>
  <si>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</si>
  <si>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</si>
  <si>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</si>
  <si>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</si>
  <si>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</si>
  <si>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</si>
  <si>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</si>
  <si>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</si>
  <si>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</si>
  <si>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</si>
  <si>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</si>
  <si>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</si>
  <si>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</si>
  <si>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</si>
  <si>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</si>
  <si>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</si>
  <si>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</si>
  <si>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</si>
  <si>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</si>
  <si>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</si>
  <si>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</si>
  <si>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</si>
  <si>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</si>
  <si>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</si>
  <si>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</si>
  <si>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</si>
  <si>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</si>
  <si>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</si>
  <si>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</si>
  <si>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</si>
  <si>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</si>
  <si>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</si>
  <si>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</si>
  <si>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</si>
  <si>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</si>
  <si>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</si>
  <si>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</si>
  <si>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</si>
  <si>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</si>
  <si>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</si>
  <si>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</si>
  <si>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</si>
  <si>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</si>
  <si>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</si>
  <si>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</si>
  <si>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</si>
  <si>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</si>
  <si>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</si>
  <si>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</si>
  <si>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</si>
  <si>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</si>
  <si>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</si>
  <si>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</si>
  <si>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</si>
  <si>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</si>
  <si>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</si>
  <si>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</si>
  <si>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</si>
  <si>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</si>
  <si>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</si>
  <si>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</si>
  <si>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</si>
  <si>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</si>
  <si>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</si>
  <si>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</si>
  <si>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</si>
  <si>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</si>
  <si>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</si>
  <si>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</si>
  <si>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</si>
  <si>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</si>
  <si>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</si>
  <si>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</si>
  <si>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</si>
  <si>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</si>
  <si>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</si>
  <si>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</si>
  <si>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</si>
  <si>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</si>
  <si>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</si>
  <si>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</si>
  <si>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</si>
  <si>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</si>
  <si>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</si>
  <si>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</si>
  <si>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</si>
  <si>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</si>
  <si>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</si>
  <si>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</si>
  <si>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</si>
  <si>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</si>
  <si>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</si>
  <si>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</si>
  <si>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</si>
  <si>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</si>
  <si>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</si>
  <si>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</si>
  <si>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</si>
  <si>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</si>
  <si>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</si>
  <si>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</si>
  <si>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</si>
  <si>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</si>
  <si>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</si>
  <si>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</si>
  <si>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</si>
  <si>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</si>
  <si>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</si>
  <si>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</si>
  <si>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</si>
  <si>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</si>
  <si>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</si>
  <si>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</si>
  <si>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</si>
  <si>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</si>
  <si>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</si>
  <si>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</si>
  <si>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</si>
  <si>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</si>
  <si>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</si>
  <si>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</si>
  <si>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</si>
  <si>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</si>
  <si>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</si>
  <si>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</si>
  <si>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</si>
  <si>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</si>
  <si>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</si>
  <si>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</si>
  <si>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</si>
  <si>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</si>
  <si>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</si>
  <si>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</si>
  <si>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</si>
  <si>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</si>
  <si>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</si>
  <si>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</si>
  <si>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</si>
  <si>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</si>
  <si>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</si>
  <si>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</si>
  <si>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</si>
  <si>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</si>
  <si>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</si>
  <si>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</si>
  <si>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</si>
  <si>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</si>
  <si>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</si>
  <si>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</si>
  <si>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</si>
  <si>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</si>
  <si>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</si>
  <si>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</si>
  <si>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</si>
  <si>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</si>
  <si>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</si>
  <si>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</si>
  <si>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</si>
  <si>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</si>
  <si>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</si>
  <si>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</si>
  <si>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</si>
  <si>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</si>
  <si>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</si>
  <si>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</si>
  <si>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</si>
  <si>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</si>
  <si>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</si>
  <si>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</si>
  <si>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</si>
  <si>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</si>
  <si>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</si>
  <si>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</si>
  <si>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</si>
  <si>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</si>
  <si>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</si>
  <si>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</si>
  <si>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</si>
  <si>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</si>
  <si>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</si>
  <si>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</si>
  <si>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</si>
  <si>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</si>
  <si>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</si>
  <si>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</si>
  <si>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</si>
  <si>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</si>
  <si>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</si>
  <si>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</si>
  <si>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</si>
  <si>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</si>
  <si>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</si>
  <si>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</si>
  <si>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</si>
  <si>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</si>
  <si>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</si>
  <si>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</si>
  <si>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</si>
  <si>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</si>
  <si>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</si>
  <si>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</si>
  <si>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</si>
  <si>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</si>
  <si>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</si>
  <si>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</si>
  <si>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</si>
  <si>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</si>
  <si>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</si>
  <si>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</si>
  <si>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</si>
  <si>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</si>
  <si>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</si>
  <si>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</si>
  <si>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</si>
  <si>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</si>
  <si>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</si>
  <si>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</si>
  <si>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</si>
  <si>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</si>
  <si>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</si>
  <si>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</si>
  <si>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</si>
  <si>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</si>
  <si>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</si>
  <si>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</si>
  <si>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</si>
  <si>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</si>
  <si>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</si>
  <si>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</si>
  <si>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</si>
  <si>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</si>
  <si>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</si>
  <si>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</si>
  <si>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</si>
  <si>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</si>
  <si>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</si>
  <si>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</si>
  <si>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</si>
  <si>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</si>
  <si>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</si>
  <si>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</si>
  <si>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</si>
  <si>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</si>
  <si>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</si>
  <si>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</si>
  <si>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</si>
  <si>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</si>
  <si>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</si>
  <si>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</si>
  <si>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</si>
  <si>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</si>
  <si>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</si>
  <si>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</si>
  <si>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</si>
  <si>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</si>
  <si>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</si>
  <si>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</si>
  <si>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</si>
  <si>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</si>
  <si>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</si>
  <si>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</si>
  <si>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</si>
  <si>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</si>
  <si>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</si>
  <si>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</si>
  <si>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</si>
  <si>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</si>
  <si>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</si>
  <si>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</si>
  <si>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</si>
  <si>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</si>
  <si>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</si>
  <si>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</si>
  <si>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</si>
  <si>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</si>
  <si>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</si>
  <si>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</si>
  <si>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</si>
  <si>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</si>
  <si>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</si>
  <si>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</si>
  <si>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</si>
  <si>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</si>
  <si>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</si>
  <si>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</si>
  <si>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</si>
  <si>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</si>
  <si>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</si>
  <si>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</si>
  <si>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</si>
  <si>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</si>
  <si>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</si>
  <si>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</si>
  <si>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</si>
  <si>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</si>
  <si>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</si>
  <si>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</si>
  <si>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</si>
  <si>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</si>
  <si>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</si>
  <si>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</si>
  <si>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</si>
  <si>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</si>
  <si>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</si>
  <si>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</si>
  <si>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</si>
  <si>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</si>
  <si>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</si>
  <si>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</si>
  <si>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</si>
  <si>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</si>
  <si>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</si>
  <si>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</si>
  <si>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</si>
  <si>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</si>
  <si>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</si>
  <si>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</si>
  <si>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</si>
  <si>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</si>
  <si>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</si>
  <si>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</si>
  <si>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</si>
  <si>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</si>
  <si>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</si>
  <si>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</si>
  <si>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</si>
  <si>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</si>
  <si>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</si>
  <si>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</si>
  <si>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</si>
  <si>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</si>
  <si>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</si>
  <si>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</si>
  <si>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</si>
  <si>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</si>
  <si>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</si>
  <si>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</si>
  <si>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</si>
  <si>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</si>
  <si>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</si>
  <si>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</si>
  <si>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</si>
  <si>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</si>
  <si>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</si>
  <si>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</si>
  <si>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</si>
  <si>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</si>
  <si>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</si>
  <si>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</si>
  <si>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</si>
  <si>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</si>
  <si>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</si>
  <si>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</si>
  <si>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</si>
  <si>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</si>
  <si>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</si>
  <si>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</si>
  <si>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</si>
  <si>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</si>
  <si>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</si>
  <si>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</si>
  <si>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</si>
  <si>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</si>
  <si>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</si>
  <si>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</si>
  <si>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</si>
  <si>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</si>
  <si>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</si>
  <si>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</si>
  <si>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</si>
  <si>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</si>
  <si>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</si>
  <si>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</si>
  <si>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</si>
  <si>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</si>
  <si>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</si>
  <si>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</si>
  <si>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</si>
  <si>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</si>
  <si>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</si>
  <si>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</si>
  <si>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</si>
  <si>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</si>
  <si>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</si>
  <si>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</si>
  <si>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</si>
  <si>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</si>
  <si>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</si>
  <si>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</si>
  <si>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</si>
  <si>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</si>
  <si>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</si>
  <si>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</si>
  <si>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</si>
  <si>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</si>
  <si>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</si>
  <si>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</si>
  <si>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</si>
  <si>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</si>
  <si>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</si>
  <si>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</si>
  <si>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</si>
  <si>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</si>
  <si>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</si>
  <si>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</si>
  <si>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</si>
  <si>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</si>
  <si>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</si>
  <si>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</si>
  <si>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</si>
  <si>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</si>
  <si>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</si>
  <si>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</si>
  <si>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</si>
  <si>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</si>
  <si>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</si>
  <si>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</si>
  <si>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</si>
  <si>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</si>
  <si>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</si>
  <si>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</si>
  <si>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</si>
  <si>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</si>
  <si>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</si>
  <si>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</si>
  <si>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</si>
  <si>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</si>
  <si>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</si>
  <si>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</si>
  <si>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</si>
  <si>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</si>
  <si>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</si>
  <si>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</si>
  <si>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</si>
  <si>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</si>
  <si>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</si>
  <si>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</si>
  <si>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</si>
  <si>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</si>
  <si>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5.03.06.02.5.02.99</t>
  </si>
  <si>
    <t>5.03.06.03.5.02.99</t>
  </si>
  <si>
    <t>5.03.06.04.5.02.99</t>
  </si>
  <si>
    <t>5.03.06.05.5.02.99</t>
  </si>
  <si>
    <t>5.03.06.06.5.02.99</t>
  </si>
  <si>
    <t>5.03.06.07.5.02.99</t>
  </si>
  <si>
    <t>5.03.06.08.5.02.99</t>
  </si>
  <si>
    <t>5.03.06.09.5.02.99</t>
  </si>
  <si>
    <t>5.03.06.10.5.02.99</t>
  </si>
  <si>
    <t>5.03.06.11.5.02.99</t>
  </si>
  <si>
    <t>5.03.06.12.5.02.99</t>
  </si>
  <si>
    <t>5.03.06.13.5.02.99</t>
  </si>
  <si>
    <t>5.03.06.14.5.02.99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</si>
  <si>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</si>
  <si>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</si>
  <si>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</si>
  <si>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</si>
  <si>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</si>
  <si>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</si>
  <si>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</si>
  <si>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</si>
  <si>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</si>
  <si>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</si>
  <si>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</si>
  <si>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</si>
  <si>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</si>
  <si>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</si>
  <si>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</si>
  <si>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</si>
  <si>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</si>
  <si>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</si>
  <si>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</si>
  <si>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</si>
  <si>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</si>
  <si>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</si>
  <si>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</si>
  <si>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</si>
  <si>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</si>
  <si>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</si>
  <si>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</si>
  <si>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</si>
  <si>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</si>
  <si>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</si>
  <si>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</si>
  <si>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</si>
  <si>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</si>
  <si>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</si>
  <si>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</si>
  <si>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</si>
  <si>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</si>
  <si>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</si>
  <si>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</si>
  <si>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</si>
  <si>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</si>
  <si>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</si>
  <si>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</si>
  <si>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</si>
  <si>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</si>
  <si>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</si>
  <si>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</si>
  <si>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</si>
  <si>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</si>
  <si>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</si>
  <si>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</si>
  <si>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</si>
  <si>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</si>
  <si>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</si>
  <si>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</si>
  <si>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</si>
  <si>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</si>
  <si>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</si>
  <si>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</si>
  <si>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</si>
  <si>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</si>
  <si>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</si>
  <si>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</si>
  <si>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</si>
  <si>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</si>
  <si>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</si>
  <si>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</si>
  <si>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</si>
  <si>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</si>
  <si>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</si>
  <si>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</si>
  <si>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</si>
  <si>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</si>
  <si>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</si>
  <si>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</si>
  <si>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</si>
  <si>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</si>
  <si>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</si>
  <si>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</si>
  <si>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</si>
  <si>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</si>
  <si>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</si>
  <si>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</si>
  <si>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</si>
  <si>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</si>
  <si>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</si>
  <si>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</si>
  <si>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</si>
  <si>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</si>
  <si>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</si>
  <si>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</si>
  <si>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</si>
  <si>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</si>
  <si>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</si>
  <si>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</si>
  <si>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</si>
  <si>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</si>
  <si>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</si>
  <si>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</si>
  <si>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</si>
  <si>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</si>
  <si>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</si>
  <si>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</si>
  <si>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</si>
  <si>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</si>
  <si>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</si>
  <si>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</si>
  <si>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</si>
  <si>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</si>
  <si>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</si>
  <si>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</si>
  <si>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</si>
  <si>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Total  de Edificios</t>
  </si>
  <si>
    <t>Vìas de Comunicaciòn</t>
  </si>
  <si>
    <t>Total  de Vìas de comunicaciòn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</si>
  <si>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</si>
  <si>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</si>
  <si>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</si>
  <si>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</si>
  <si>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</si>
  <si>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</si>
  <si>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</si>
  <si>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</si>
  <si>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</si>
  <si>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</si>
  <si>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</si>
  <si>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</si>
  <si>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</si>
  <si>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</si>
  <si>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</si>
  <si>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</si>
  <si>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</si>
  <si>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</si>
  <si>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</si>
  <si>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</si>
  <si>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</si>
  <si>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</si>
  <si>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</si>
  <si>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</si>
  <si>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</si>
  <si>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</si>
  <si>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</si>
  <si>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</si>
  <si>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</si>
  <si>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</si>
  <si>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</si>
  <si>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</si>
  <si>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</si>
  <si>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</si>
  <si>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</si>
  <si>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</si>
  <si>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</si>
  <si>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</si>
  <si>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</si>
  <si>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</si>
  <si>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</si>
  <si>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</si>
  <si>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</si>
  <si>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</si>
  <si>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</si>
  <si>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</si>
  <si>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</si>
  <si>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</si>
  <si>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</si>
  <si>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</si>
  <si>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</si>
  <si>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</si>
  <si>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</si>
  <si>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</si>
  <si>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</si>
  <si>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</si>
  <si>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</si>
  <si>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</si>
  <si>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</si>
  <si>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</si>
  <si>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</si>
  <si>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</si>
  <si>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</si>
  <si>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</si>
  <si>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</si>
  <si>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</si>
  <si>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</si>
  <si>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</si>
  <si>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</si>
  <si>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</si>
  <si>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</si>
  <si>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</si>
  <si>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</si>
  <si>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</si>
  <si>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</si>
  <si>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</si>
  <si>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</si>
  <si>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</si>
  <si>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</si>
  <si>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</si>
  <si>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</si>
  <si>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</si>
  <si>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</si>
  <si>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</si>
  <si>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</si>
  <si>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</si>
  <si>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</si>
  <si>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</si>
  <si>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</si>
  <si>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</si>
  <si>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</si>
  <si>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</si>
  <si>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</si>
  <si>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</si>
  <si>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</si>
  <si>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</si>
  <si>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</si>
  <si>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</si>
  <si>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</si>
  <si>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</si>
  <si>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</si>
  <si>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</si>
  <si>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</si>
  <si>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</si>
  <si>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</si>
  <si>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</si>
  <si>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</si>
  <si>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</si>
  <si>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</si>
  <si>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</si>
  <si>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</si>
  <si>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</si>
  <si>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</si>
  <si>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</si>
  <si>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</si>
  <si>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</si>
  <si>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</si>
  <si>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</si>
  <si>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</si>
  <si>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</si>
  <si>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</si>
  <si>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</si>
  <si>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</si>
  <si>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</si>
  <si>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</si>
  <si>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</si>
  <si>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</si>
  <si>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</si>
  <si>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</si>
  <si>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</si>
  <si>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</si>
  <si>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</si>
  <si>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</si>
  <si>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</si>
  <si>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</si>
  <si>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</si>
  <si>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</si>
  <si>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</si>
  <si>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</si>
  <si>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</si>
  <si>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</si>
  <si>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</si>
  <si>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</si>
  <si>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</si>
  <si>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</si>
  <si>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</si>
  <si>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</si>
  <si>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</si>
  <si>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</si>
  <si>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</si>
  <si>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</si>
  <si>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</si>
  <si>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</si>
  <si>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</si>
  <si>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</si>
  <si>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</si>
  <si>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</si>
  <si>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</si>
  <si>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</si>
  <si>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</si>
  <si>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</si>
  <si>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</si>
  <si>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</si>
  <si>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</si>
  <si>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</si>
  <si>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</si>
  <si>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</si>
  <si>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</si>
  <si>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</si>
  <si>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</si>
  <si>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</si>
  <si>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</si>
  <si>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</si>
  <si>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</si>
  <si>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</si>
  <si>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</si>
  <si>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</si>
  <si>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</si>
  <si>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</si>
  <si>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</si>
  <si>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</si>
  <si>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</si>
  <si>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</si>
  <si>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</si>
  <si>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</si>
  <si>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</si>
  <si>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</si>
  <si>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</si>
  <si>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</si>
  <si>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3.3.2.0.00.00.0.0.001</t>
  </si>
  <si>
    <t>Fondo Servicio de Mercado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</si>
  <si>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</si>
  <si>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</si>
  <si>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</si>
  <si>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</si>
  <si>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</si>
  <si>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</si>
  <si>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</si>
  <si>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</si>
  <si>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</si>
  <si>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</si>
  <si>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</si>
  <si>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</si>
  <si>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</si>
  <si>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</si>
  <si>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</si>
  <si>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</si>
  <si>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</si>
  <si>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</si>
  <si>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5.02.25.25.0.02.01</t>
  </si>
  <si>
    <t>5.02.02.02.2.03.01</t>
  </si>
  <si>
    <t>5.03.06.22.5.02.99</t>
  </si>
  <si>
    <t>5.03.06.23.5.02.99</t>
  </si>
  <si>
    <t>Total  PARTIDAS Especificas</t>
  </si>
  <si>
    <t>5.02.02.02.2.03.03</t>
  </si>
  <si>
    <t>5.02.23.23.5.01.02</t>
  </si>
  <si>
    <t>5.02.28.28.2.03.06</t>
  </si>
  <si>
    <t>INFORME DE EJECUCIÓN PRESUPUESTARIA</t>
  </si>
  <si>
    <t>Monto</t>
  </si>
  <si>
    <t>ADMINISTRACIÓN GENERAL</t>
  </si>
  <si>
    <t>TOTAL EJECUTADO</t>
  </si>
  <si>
    <t>2.4.1.3.02.00.0.0.000</t>
  </si>
  <si>
    <t>Instituto Costarricense de Deporte y Recreación</t>
  </si>
  <si>
    <t>3.0.0.0.00.00.0.0.000</t>
  </si>
  <si>
    <t>FINANCIAMIENTO</t>
  </si>
  <si>
    <t>3.3.0.0.00.00.0.0.000</t>
  </si>
  <si>
    <t>RECURSOS DE VIGENCIAS ANTERIORES</t>
  </si>
  <si>
    <t>3.3.1.0.00.00.0.0.000</t>
  </si>
  <si>
    <t xml:space="preserve">Superávit Libre </t>
  </si>
  <si>
    <t>3.3.2.0.00.00.0.0.000</t>
  </si>
  <si>
    <t>Superávit Específico</t>
  </si>
  <si>
    <t>3.3.2.10.00.00.0.0.001</t>
  </si>
  <si>
    <t>Junta Administrativa Registro Nacional 3%</t>
  </si>
  <si>
    <t>3.3.2.11.00.00.0.0.001</t>
  </si>
  <si>
    <t>3.3.2.12.00.00.0.0.001</t>
  </si>
  <si>
    <t>3.3.2.13.00.00.0.0.001</t>
  </si>
  <si>
    <t>3.3.2.15.00.00.0.0.001</t>
  </si>
  <si>
    <t>3.3.2.16.00.00.0.0.001</t>
  </si>
  <si>
    <t>3.3.2.17.00.00.0.0.001</t>
  </si>
  <si>
    <t>3.3.2.20.00.00.0.0.001</t>
  </si>
  <si>
    <t>3.3.2.21.00.00.0.0.001</t>
  </si>
  <si>
    <t>3.3.2.22.00.00.0.0.001</t>
  </si>
  <si>
    <t>3.3.2.23.00.00.0.0.001</t>
  </si>
  <si>
    <t>3.3.2.24.00.00.0.0.001</t>
  </si>
  <si>
    <t>3.3.2.26.00.00.0.0.001</t>
  </si>
  <si>
    <t>3.3.2.28.00.00.0.0.001</t>
  </si>
  <si>
    <t>Organismo de Normalización Técnica 1%</t>
  </si>
  <si>
    <t>Fondo de Imuesto sobre bienes inmuebles 76% Ley N°7729</t>
  </si>
  <si>
    <t>Mantenimiento y conservación caminos vecinales y calles urbanas</t>
  </si>
  <si>
    <t>Comité Cantonal de Deportes</t>
  </si>
  <si>
    <t>Aporte al Consejo Nacional de Personas con Discapacidad</t>
  </si>
  <si>
    <t>Ley Nº7788 10% aporte CONAGEBIO</t>
  </si>
  <si>
    <t>3.3.2.18.00.00.0.0.001</t>
  </si>
  <si>
    <t>Ley Nº7788 70% aporte Fondo Parques Nacionales</t>
  </si>
  <si>
    <t>Proyectos y programas para la Persona Joven</t>
  </si>
  <si>
    <t>Fondo recolección de basura</t>
  </si>
  <si>
    <t>Fondo de parques y obras de ornato</t>
  </si>
  <si>
    <t>Saldo de partidas específicas</t>
  </si>
  <si>
    <t>Saldo trasnferencias Anexo-5 transferencias</t>
  </si>
  <si>
    <t>Aporte del Consejo de Seguridad Vial Ley 9078</t>
  </si>
  <si>
    <t>Transferencia CNE proyecto renacer</t>
  </si>
  <si>
    <t>Puente sobre el Río Pirro en la Ruta Nacional N°. 3</t>
  </si>
  <si>
    <t>3.3.3.2.4.00.00.0.0.000</t>
  </si>
  <si>
    <t>1.99.05</t>
  </si>
  <si>
    <t>5.02.02.02.1.08.08</t>
  </si>
  <si>
    <t xml:space="preserve">Mnatenimiento y reparación de equipo de computo y sistemas de información </t>
  </si>
  <si>
    <t>5.03.01.01.5.02.01</t>
  </si>
  <si>
    <t>5.03.01.02.5.02.01</t>
  </si>
  <si>
    <t>5.03.01.03.5.02.01</t>
  </si>
  <si>
    <t>5.03.01.04.5.02.01</t>
  </si>
  <si>
    <t>Acondicionamiento de edificación para reubicación del nuevo Centro de Monitoreo</t>
  </si>
  <si>
    <t>Remodelación Edificio Anexo Fortín</t>
  </si>
  <si>
    <t>Construcción de Soda Casa de la Cultura</t>
  </si>
  <si>
    <t>Mejoras Cen Cinai IMAS, Santa Cecilia</t>
  </si>
  <si>
    <t>Remodelaciones Casa de la Mujer en Mercedes Sur</t>
  </si>
  <si>
    <t>Construcción de aceras frente a áreas públicas municipales</t>
  </si>
  <si>
    <t>Construcción de Rampas</t>
  </si>
  <si>
    <t>Construcción de Corredor Accesible</t>
  </si>
  <si>
    <t>Suministro, Acarreo, Colocación y Acabado Final de Capetas Asfálticas en Distintos Lugares del Cantón</t>
  </si>
  <si>
    <t>Construcción de Cordones de Caño y Cunetas del Cantón de Heredia</t>
  </si>
  <si>
    <t>Suministro, Acarreo, Colocación y Acabado Final de Capetas Asfálticas en Distintos Lugares del Cantón Distintos Lugares del Cantón. Ley 8114</t>
  </si>
  <si>
    <t>Diseño Final y Construcción del Puente sobre el Río Pirro en la Ruta Nacional N°. 3</t>
  </si>
  <si>
    <t>Instalaciones</t>
  </si>
  <si>
    <t>5.03.05.01.5.02.07</t>
  </si>
  <si>
    <t>Entubado Calle 54 Mercedes</t>
  </si>
  <si>
    <t>Total  de Vìas de instalaciones</t>
  </si>
  <si>
    <t>Instalación de Juegos Infantiles</t>
  </si>
  <si>
    <t>Instalación de Mini Gimnasios</t>
  </si>
  <si>
    <t>Instalación de mallas tipo ciclón en áreas públicas</t>
  </si>
  <si>
    <t>Construcción de Tapias por Demanda para Diferentes Áreas Públicas del cantón Cantón</t>
  </si>
  <si>
    <t>Suministro e Instalación de Piso EPDM Áreas Públicas del Cantón</t>
  </si>
  <si>
    <t>Remodelación de Áreas Públicas</t>
  </si>
  <si>
    <t>Mantenimiento Áreas Públicas del  Cantón</t>
  </si>
  <si>
    <t>Instalación de Ciclo Parques</t>
  </si>
  <si>
    <t>Obras de Estabilización del Talud el Guayabal</t>
  </si>
  <si>
    <t>Muro Urb. La Cordillera</t>
  </si>
  <si>
    <t>Obras de Estabilización en Talud Cubujuquí I etapa</t>
  </si>
  <si>
    <t>Construcción Muro en Ciudadela IMAS</t>
  </si>
  <si>
    <t>Reparación y mantenimiento fuente Parque Nicolas Ulloa</t>
  </si>
  <si>
    <t>Construcción de Talud, Guayabal, propiedad Kathleen Qualls</t>
  </si>
  <si>
    <t>Construcción de murete y relleno en Urb. Cedri y recuperar área pública</t>
  </si>
  <si>
    <t>Suministro e instalación de mobiliario urbano en las áreas públicas</t>
  </si>
  <si>
    <t>5.03.06.17.5.02.99</t>
  </si>
  <si>
    <t>Construcción parque de la Aurora</t>
  </si>
  <si>
    <t>5.03.06.18.5.02.99</t>
  </si>
  <si>
    <t>Juego Infantil Cen Cinai IMAS, Santa Cecilia</t>
  </si>
  <si>
    <t>5.03.06.19.5.02.99</t>
  </si>
  <si>
    <t>Recuperación de Áreas Públicas Verdes</t>
  </si>
  <si>
    <t>5.03.06.20.5.02.99</t>
  </si>
  <si>
    <t>Centro Nacional del Bicentenario para la Promoción y Desarrollo de la Gimnasia en Heredia</t>
  </si>
  <si>
    <t>5.03.06.21.5.02.99</t>
  </si>
  <si>
    <t>Muro de contención, aceras y taludes en calle la Cuesta, acometidas</t>
  </si>
  <si>
    <t>Mejoras Infraestructura Salón Comunal de la Urb. La Inmaculada</t>
  </si>
  <si>
    <t>5.02.01.5.01.02</t>
  </si>
  <si>
    <t>5.02.02.02.2.99.03</t>
  </si>
  <si>
    <t>5.02.02.02.2.99.06</t>
  </si>
  <si>
    <t>Utiles y materiales de resguardo y seguridad</t>
  </si>
  <si>
    <t>5.02.05..05.2.99.05</t>
  </si>
  <si>
    <t>Utiles y materiales de limpieza</t>
  </si>
  <si>
    <t>5.02.07.07.1.03.01</t>
  </si>
  <si>
    <t>5.03.01.05.5.02.01</t>
  </si>
  <si>
    <t>Remodelaciones Salón Comunal IMAS de Ulloa</t>
  </si>
  <si>
    <t>5.03.03.06.5.02.01</t>
  </si>
  <si>
    <t>5.03.03.07.5.02.01</t>
  </si>
  <si>
    <t>Centro diurno Guararí</t>
  </si>
  <si>
    <t>5.01.04.04.7.01.02</t>
  </si>
  <si>
    <t>Transferencias de capital a Organos Desconcentrados</t>
  </si>
  <si>
    <t>Comisión Nacional de Prevención de Riesgos y Atención de Emergencias</t>
  </si>
  <si>
    <t>5.02.02.02.5.01.02</t>
  </si>
  <si>
    <t>5.02.03.03.5.01.01</t>
  </si>
  <si>
    <t>5.02.07.07.1.08.03</t>
  </si>
  <si>
    <t>Mantenimiento de instalaciones y otras obras</t>
  </si>
  <si>
    <t>5.02.10.10.5.01.04</t>
  </si>
  <si>
    <t>5.02.28.28.2.04.02</t>
  </si>
  <si>
    <t>5.02.28.28.5.01.05</t>
  </si>
  <si>
    <t>5.03.02.08.5.02.02</t>
  </si>
  <si>
    <t>Construcción de aceras por incumplimiento de propietarios</t>
  </si>
  <si>
    <t>7.03.02</t>
  </si>
  <si>
    <t>Fundaciones</t>
  </si>
  <si>
    <t>7.01.04</t>
  </si>
  <si>
    <t>Comites</t>
  </si>
  <si>
    <t>Señalización calles Guararí</t>
  </si>
  <si>
    <t>Mantenimiento y reparación malla la puebla</t>
  </si>
  <si>
    <t>5.01.99</t>
  </si>
  <si>
    <t>CUARTO TRIMESTRE 2021</t>
  </si>
  <si>
    <t>CUARTO TRIMESTRE  2021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</si>
</sst>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</fills>
  <borders count="2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theme="0"/>
      </end>
      <top/>
      <bottom style="thin">
        <color indexed="64"/>
      </bottom>
      <diagonal/>
    </border>
    <border>
      <start style="thin">
        <color theme="0"/>
      </start>
      <end style="thin">
        <color theme="0"/>
      </end>
      <top/>
      <bottom style="thin">
        <color indexed="64"/>
      </bottom>
      <diagonal/>
    </border>
    <border>
      <start style="thin">
        <color theme="0"/>
      </start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8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8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8" fillId="0" borderId="5" xfId="2" applyBorder="1" applyAlignment="1">
      <alignment horizontal="center" vertical="center" wrapText="1"/>
    </xf>
    <xf numFmtId="0" fontId="19" fillId="0" borderId="0" xfId="2" applyFont="1"/>
    <xf numFmtId="0" fontId="8" fillId="0" borderId="0" xfId="2" applyAlignment="1">
      <alignment horizontal="center" vertical="center"/>
    </xf>
    <xf numFmtId="4" fontId="20" fillId="0" borderId="0" xfId="2" applyNumberFormat="1" applyFont="1" applyAlignment="1">
      <alignment vertical="center"/>
    </xf>
    <xf numFmtId="4" fontId="8" fillId="0" borderId="0" xfId="2" applyNumberFormat="1"/>
    <xf numFmtId="0" fontId="20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1" fillId="0" borderId="0" xfId="3" applyNumberFormat="1"/>
    <xf numFmtId="4" fontId="1" fillId="0" borderId="1" xfId="0" applyNumberFormat="1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3" fontId="8" fillId="5" borderId="1" xfId="2" applyNumberForma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0" fontId="11" fillId="9" borderId="1" xfId="2" applyFont="1" applyFill="1" applyBorder="1" applyAlignment="1">
      <alignment horizontal="center" vertical="center" wrapText="1"/>
    </xf>
    <xf numFmtId="4" fontId="11" fillId="9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166" fontId="0" fillId="5" borderId="0" xfId="0" applyNumberForma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6" fontId="0" fillId="5" borderId="0" xfId="0" applyNumberFormat="1" applyFill="1" applyBorder="1" applyAlignment="1">
      <alignment horizontal="center"/>
    </xf>
    <xf numFmtId="0" fontId="0" fillId="5" borderId="0" xfId="0" applyFill="1" applyBorder="1"/>
    <xf numFmtId="166" fontId="22" fillId="5" borderId="0" xfId="4" applyNumberFormat="1" applyFont="1" applyFill="1" applyBorder="1" applyAlignment="1">
      <alignment vertical="center"/>
    </xf>
    <xf numFmtId="4" fontId="0" fillId="5" borderId="0" xfId="0" applyNumberFormat="1" applyFill="1" applyBorder="1" applyAlignment="1">
      <alignment vertical="center"/>
    </xf>
    <xf numFmtId="166" fontId="6" fillId="5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3" fontId="0" fillId="5" borderId="0" xfId="0" applyNumberFormat="1" applyFill="1" applyBorder="1" applyAlignment="1">
      <alignment vertical="center"/>
    </xf>
    <xf numFmtId="166" fontId="0" fillId="5" borderId="0" xfId="0" applyNumberFormat="1" applyFill="1" applyBorder="1" applyAlignment="1">
      <alignment horizontal="center" vertical="center"/>
    </xf>
    <xf numFmtId="4" fontId="0" fillId="5" borderId="15" xfId="0" applyNumberForma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4" fontId="6" fillId="5" borderId="16" xfId="0" applyNumberFormat="1" applyFon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4" fontId="1" fillId="4" borderId="19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vertical="center"/>
    </xf>
    <xf numFmtId="0" fontId="0" fillId="5" borderId="20" xfId="0" applyFill="1" applyBorder="1" applyAlignment="1">
      <alignment vertical="center" wrapText="1"/>
    </xf>
    <xf numFmtId="4" fontId="0" fillId="5" borderId="20" xfId="0" applyNumberForma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4" fontId="10" fillId="4" borderId="10" xfId="2" applyNumberFormat="1" applyFont="1" applyFill="1" applyBorder="1" applyAlignment="1">
      <alignment horizontal="center" vertical="center"/>
    </xf>
    <xf numFmtId="4" fontId="10" fillId="4" borderId="12" xfId="2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64" fontId="7" fillId="3" borderId="2" xfId="1" applyFont="1" applyFill="1" applyBorder="1" applyAlignment="1" applyProtection="1">
      <alignment horizontal="center" vertical="center" wrapText="1"/>
    </xf>
    <xf numFmtId="164" fontId="7" fillId="3" borderId="3" xfId="1" applyFont="1" applyFill="1" applyBorder="1" applyAlignment="1" applyProtection="1">
      <alignment horizontal="center" vertical="center" wrapText="1"/>
    </xf>
    <xf numFmtId="164" fontId="3" fillId="3" borderId="2" xfId="1" applyFont="1" applyFill="1" applyBorder="1" applyAlignment="1" applyProtection="1">
      <alignment horizontal="center" vertical="center" wrapText="1"/>
    </xf>
    <xf numFmtId="164" fontId="3" fillId="3" borderId="3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6" fontId="22" fillId="5" borderId="0" xfId="4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 applyProtection="1">
      <alignment horizontal="center" vertical="center" wrapText="1"/>
    </xf>
    <xf numFmtId="165" fontId="3" fillId="3" borderId="3" xfId="1" applyNumberFormat="1" applyFont="1" applyFill="1" applyBorder="1" applyAlignment="1" applyProtection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800100</xdr:colOff>
      <xdr:row>0</xdr:row>
      <xdr:rowOff>15240</xdr:rowOff>
    </xdr:from>
    <xdr:to>
      <xdr:col>1</xdr:col>
      <xdr:colOff>55245</xdr:colOff>
      <xdr:row>3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4DE104-B845-43DA-945B-9AA772725F38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00100" y="15240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47"/>
  <sheetViews>
    <sheetView showGridLines="0" zoomScaleNormal="100" zoomScaleSheetLayoutView="75" workbookViewId="0">
      <pane ySplit="5" topLeftCell="A6" activePane="bottomLeft" state="frozen"/>
      <selection pane="bottomLeft" activeCell="D8" sqref="D8"/>
    </sheetView>
  </sheetViews>
  <sheetFormatPr baseColWidth="10" defaultColWidth="11.44140625" defaultRowHeight="13.2" x14ac:dyDescent="0.25"/>
  <cols>
    <col min="1" max="1" width="29.109375" style="39" customWidth="1"/>
    <col min="2" max="2" width="50.109375" style="39" customWidth="1"/>
    <col min="3" max="3" width="27.109375" style="39" customWidth="1"/>
    <col min="4" max="4" width="11.44140625" style="19"/>
    <col min="5" max="5" width="15.33203125" style="19" bestFit="1" customWidth="1"/>
    <col min="6" max="16384" width="11.44140625" style="19"/>
  </cols>
  <sheetData>
    <row r="1" spans="1:5" ht="17.399999999999999" x14ac:dyDescent="0.25">
      <c r="A1" s="93" t="s">
        <v>757</v>
      </c>
      <c r="B1" s="93"/>
      <c r="C1" s="93"/>
    </row>
    <row r="2" spans="1:5" ht="17.399999999999999" x14ac:dyDescent="0.25">
      <c r="A2" s="93" t="s">
        <v>758</v>
      </c>
      <c r="B2" s="93"/>
      <c r="C2" s="93"/>
    </row>
    <row r="3" spans="1:5" ht="17.399999999999999" x14ac:dyDescent="0.25">
      <c r="A3" s="93" t="s">
        <v>1100</v>
      </c>
      <c r="B3" s="93"/>
      <c r="C3" s="93"/>
    </row>
    <row r="4" spans="1:5" ht="18" customHeight="1" x14ac:dyDescent="0.25">
      <c r="A4" s="93" t="s">
        <v>759</v>
      </c>
      <c r="B4" s="93"/>
      <c r="C4" s="93"/>
    </row>
    <row r="5" spans="1:5" ht="18" customHeight="1" thickBot="1" x14ac:dyDescent="0.3">
      <c r="A5" s="20"/>
      <c r="B5" s="20"/>
      <c r="C5" s="20"/>
    </row>
    <row r="6" spans="1:5" ht="22.5" customHeight="1" x14ac:dyDescent="0.25">
      <c r="A6" s="96" t="s">
        <v>760</v>
      </c>
      <c r="B6" s="96" t="s">
        <v>761</v>
      </c>
      <c r="C6" s="96" t="s">
        <v>762</v>
      </c>
    </row>
    <row r="7" spans="1:5" ht="35.25" customHeight="1" thickBot="1" x14ac:dyDescent="0.3">
      <c r="A7" s="97"/>
      <c r="B7" s="97"/>
      <c r="C7" s="97"/>
    </row>
    <row r="8" spans="1:5" s="24" customFormat="1" ht="24.9" customHeight="1" x14ac:dyDescent="0.25">
      <c r="A8" s="21" t="s">
        <v>764</v>
      </c>
      <c r="B8" s="22" t="s">
        <v>765</v>
      </c>
      <c r="C8" s="23">
        <v>3635152322.6199999</v>
      </c>
    </row>
    <row r="9" spans="1:5" s="28" customFormat="1" ht="18.75" customHeight="1" x14ac:dyDescent="0.25">
      <c r="A9" s="25" t="s">
        <v>766</v>
      </c>
      <c r="B9" s="26" t="s">
        <v>767</v>
      </c>
      <c r="C9" s="27">
        <v>2365487670.3600001</v>
      </c>
    </row>
    <row r="10" spans="1:5" s="28" customFormat="1" ht="18.75" customHeight="1" x14ac:dyDescent="0.25">
      <c r="A10" s="25"/>
      <c r="B10" s="26"/>
      <c r="C10" s="27"/>
    </row>
    <row r="11" spans="1:5" ht="18.75" customHeight="1" x14ac:dyDescent="0.25">
      <c r="A11" s="25" t="s">
        <v>768</v>
      </c>
      <c r="B11" s="26" t="s">
        <v>769</v>
      </c>
      <c r="C11" s="29">
        <v>1573215367.55</v>
      </c>
    </row>
    <row r="12" spans="1:5" ht="38.25" customHeight="1" x14ac:dyDescent="0.25">
      <c r="A12" s="25" t="s">
        <v>770</v>
      </c>
      <c r="B12" s="26" t="s">
        <v>771</v>
      </c>
      <c r="C12" s="27">
        <v>1458509749.3099999</v>
      </c>
      <c r="E12" s="41"/>
    </row>
    <row r="13" spans="1:5" ht="28.5" customHeight="1" x14ac:dyDescent="0.25">
      <c r="A13" s="30" t="s">
        <v>772</v>
      </c>
      <c r="B13" s="31" t="s">
        <v>773</v>
      </c>
      <c r="C13" s="33">
        <v>1458509749.3099999</v>
      </c>
      <c r="E13" s="41"/>
    </row>
    <row r="14" spans="1:5" ht="33.75" hidden="1" customHeight="1" x14ac:dyDescent="0.25">
      <c r="A14" s="30" t="s">
        <v>774</v>
      </c>
      <c r="B14" s="31" t="s">
        <v>775</v>
      </c>
      <c r="C14" s="32"/>
    </row>
    <row r="15" spans="1:5" ht="28.5" customHeight="1" x14ac:dyDescent="0.25">
      <c r="A15" s="25" t="s">
        <v>776</v>
      </c>
      <c r="B15" s="26" t="s">
        <v>777</v>
      </c>
      <c r="C15" s="27">
        <v>114705618.23999999</v>
      </c>
    </row>
    <row r="16" spans="1:5" ht="24" customHeight="1" x14ac:dyDescent="0.25">
      <c r="A16" s="30" t="s">
        <v>778</v>
      </c>
      <c r="B16" s="31" t="s">
        <v>779</v>
      </c>
      <c r="C16" s="33">
        <v>114705618.23999999</v>
      </c>
    </row>
    <row r="17" spans="1:5" ht="18.75" customHeight="1" x14ac:dyDescent="0.25">
      <c r="A17" s="25" t="s">
        <v>780</v>
      </c>
      <c r="B17" s="26" t="s">
        <v>781</v>
      </c>
      <c r="C17" s="27">
        <v>782050787.05999994</v>
      </c>
    </row>
    <row r="18" spans="1:5" ht="30" hidden="1" customHeight="1" x14ac:dyDescent="0.25">
      <c r="A18" s="25" t="s">
        <v>782</v>
      </c>
      <c r="B18" s="26" t="s">
        <v>783</v>
      </c>
      <c r="C18" s="32"/>
    </row>
    <row r="19" spans="1:5" ht="24" hidden="1" customHeight="1" x14ac:dyDescent="0.25">
      <c r="A19" s="25" t="s">
        <v>784</v>
      </c>
      <c r="B19" s="26" t="s">
        <v>785</v>
      </c>
      <c r="C19" s="32"/>
    </row>
    <row r="20" spans="1:5" ht="28.5" hidden="1" customHeight="1" x14ac:dyDescent="0.25">
      <c r="A20" s="30" t="s">
        <v>786</v>
      </c>
      <c r="B20" s="31" t="s">
        <v>787</v>
      </c>
      <c r="C20" s="32"/>
    </row>
    <row r="21" spans="1:5" ht="28.5" hidden="1" customHeight="1" x14ac:dyDescent="0.25">
      <c r="A21" s="30" t="s">
        <v>788</v>
      </c>
      <c r="B21" s="31" t="s">
        <v>789</v>
      </c>
      <c r="C21" s="32"/>
    </row>
    <row r="22" spans="1:5" ht="24" hidden="1" customHeight="1" x14ac:dyDescent="0.25">
      <c r="A22" s="25" t="s">
        <v>790</v>
      </c>
      <c r="B22" s="26" t="s">
        <v>791</v>
      </c>
      <c r="C22" s="32"/>
    </row>
    <row r="23" spans="1:5" ht="24" hidden="1" customHeight="1" x14ac:dyDescent="0.25">
      <c r="A23" s="30" t="s">
        <v>792</v>
      </c>
      <c r="B23" s="31" t="s">
        <v>793</v>
      </c>
      <c r="C23" s="32"/>
    </row>
    <row r="24" spans="1:5" ht="28.5" hidden="1" customHeight="1" x14ac:dyDescent="0.25">
      <c r="A24" s="30" t="s">
        <v>794</v>
      </c>
      <c r="B24" s="31" t="s">
        <v>795</v>
      </c>
      <c r="C24" s="32"/>
    </row>
    <row r="25" spans="1:5" ht="46.5" customHeight="1" x14ac:dyDescent="0.25">
      <c r="A25" s="25" t="s">
        <v>796</v>
      </c>
      <c r="B25" s="26" t="s">
        <v>797</v>
      </c>
      <c r="C25" s="27">
        <v>152205351.13999999</v>
      </c>
    </row>
    <row r="26" spans="1:5" ht="39" customHeight="1" x14ac:dyDescent="0.25">
      <c r="A26" s="25" t="s">
        <v>798</v>
      </c>
      <c r="B26" s="26" t="s">
        <v>799</v>
      </c>
      <c r="C26" s="27">
        <v>130706166.41</v>
      </c>
    </row>
    <row r="27" spans="1:5" ht="21" customHeight="1" x14ac:dyDescent="0.25">
      <c r="A27" s="30" t="s">
        <v>800</v>
      </c>
      <c r="B27" s="31" t="s">
        <v>801</v>
      </c>
      <c r="C27" s="33">
        <v>130706166.41</v>
      </c>
      <c r="E27" s="41"/>
    </row>
    <row r="28" spans="1:5" ht="36.75" customHeight="1" x14ac:dyDescent="0.25">
      <c r="A28" s="25" t="s">
        <v>802</v>
      </c>
      <c r="B28" s="26" t="s">
        <v>803</v>
      </c>
      <c r="C28" s="27">
        <v>21499184.73</v>
      </c>
    </row>
    <row r="29" spans="1:5" ht="24" hidden="1" customHeight="1" x14ac:dyDescent="0.25">
      <c r="A29" s="30" t="s">
        <v>804</v>
      </c>
      <c r="B29" s="31" t="s">
        <v>805</v>
      </c>
      <c r="C29" s="32"/>
    </row>
    <row r="30" spans="1:5" ht="30.75" customHeight="1" x14ac:dyDescent="0.25">
      <c r="A30" s="30" t="s">
        <v>806</v>
      </c>
      <c r="B30" s="31" t="s">
        <v>807</v>
      </c>
      <c r="C30" s="32">
        <v>21499184.73</v>
      </c>
    </row>
    <row r="31" spans="1:5" ht="24" customHeight="1" x14ac:dyDescent="0.25">
      <c r="A31" s="30" t="s">
        <v>808</v>
      </c>
      <c r="B31" s="31" t="s">
        <v>809</v>
      </c>
      <c r="C31" s="33">
        <v>21499184.73</v>
      </c>
      <c r="E31" s="41"/>
    </row>
    <row r="32" spans="1:5" ht="30" customHeight="1" x14ac:dyDescent="0.25">
      <c r="A32" s="25" t="s">
        <v>810</v>
      </c>
      <c r="B32" s="26" t="s">
        <v>811</v>
      </c>
      <c r="C32" s="27">
        <v>629845435.91999996</v>
      </c>
      <c r="E32" s="41"/>
    </row>
    <row r="33" spans="1:5" ht="32.25" customHeight="1" x14ac:dyDescent="0.25">
      <c r="A33" s="30" t="s">
        <v>812</v>
      </c>
      <c r="B33" s="31" t="s">
        <v>813</v>
      </c>
      <c r="C33" s="33">
        <v>629845435.91999996</v>
      </c>
    </row>
    <row r="34" spans="1:5" ht="18.75" customHeight="1" x14ac:dyDescent="0.25">
      <c r="A34" s="30" t="s">
        <v>814</v>
      </c>
      <c r="B34" s="31" t="s">
        <v>815</v>
      </c>
      <c r="C34" s="33">
        <v>7795137.6500000004</v>
      </c>
      <c r="E34" s="41"/>
    </row>
    <row r="35" spans="1:5" ht="18.75" customHeight="1" x14ac:dyDescent="0.25">
      <c r="A35" s="30" t="s">
        <v>816</v>
      </c>
      <c r="B35" s="31" t="s">
        <v>817</v>
      </c>
      <c r="C35" s="33">
        <v>591370106.97000003</v>
      </c>
      <c r="E35" s="41"/>
    </row>
    <row r="36" spans="1:5" ht="18.75" customHeight="1" x14ac:dyDescent="0.25">
      <c r="A36" s="30" t="s">
        <v>818</v>
      </c>
      <c r="B36" s="31" t="s">
        <v>819</v>
      </c>
      <c r="C36" s="33">
        <v>30680191.300000001</v>
      </c>
    </row>
    <row r="37" spans="1:5" ht="18.75" customHeight="1" x14ac:dyDescent="0.25">
      <c r="A37" s="25" t="s">
        <v>820</v>
      </c>
      <c r="B37" s="26" t="s">
        <v>821</v>
      </c>
      <c r="C37" s="27">
        <v>10221515.75</v>
      </c>
    </row>
    <row r="38" spans="1:5" ht="18.75" customHeight="1" x14ac:dyDescent="0.25">
      <c r="A38" s="25" t="s">
        <v>822</v>
      </c>
      <c r="B38" s="26" t="s">
        <v>823</v>
      </c>
      <c r="C38" s="27">
        <v>10221515.75</v>
      </c>
    </row>
    <row r="39" spans="1:5" ht="18.75" customHeight="1" x14ac:dyDescent="0.25">
      <c r="A39" s="30" t="s">
        <v>824</v>
      </c>
      <c r="B39" s="31" t="s">
        <v>825</v>
      </c>
      <c r="C39" s="33">
        <v>10221515.75</v>
      </c>
    </row>
    <row r="40" spans="1:5" ht="18.75" hidden="1" customHeight="1" x14ac:dyDescent="0.25">
      <c r="A40" s="30"/>
      <c r="B40" s="31"/>
      <c r="C40" s="33"/>
    </row>
    <row r="41" spans="1:5" ht="18.75" customHeight="1" x14ac:dyDescent="0.25">
      <c r="A41" s="25" t="s">
        <v>826</v>
      </c>
      <c r="B41" s="26" t="s">
        <v>827</v>
      </c>
      <c r="C41" s="29">
        <v>1162223677.77</v>
      </c>
    </row>
    <row r="42" spans="1:5" ht="18.75" customHeight="1" x14ac:dyDescent="0.25">
      <c r="A42" s="25"/>
      <c r="B42" s="26"/>
      <c r="C42" s="27"/>
    </row>
    <row r="43" spans="1:5" ht="18.75" customHeight="1" x14ac:dyDescent="0.25">
      <c r="A43" s="25" t="s">
        <v>828</v>
      </c>
      <c r="B43" s="26" t="s">
        <v>829</v>
      </c>
      <c r="C43" s="27">
        <v>946177546.59000003</v>
      </c>
    </row>
    <row r="44" spans="1:5" ht="18.75" customHeight="1" x14ac:dyDescent="0.25">
      <c r="A44" s="25" t="s">
        <v>830</v>
      </c>
      <c r="B44" s="26" t="s">
        <v>831</v>
      </c>
      <c r="C44" s="29">
        <v>920687390.34000003</v>
      </c>
    </row>
    <row r="45" spans="1:5" ht="18.75" customHeight="1" x14ac:dyDescent="0.25">
      <c r="A45" s="25" t="s">
        <v>832</v>
      </c>
      <c r="B45" s="26" t="s">
        <v>833</v>
      </c>
      <c r="C45" s="29">
        <v>133655351.8</v>
      </c>
    </row>
    <row r="46" spans="1:5" ht="18.75" customHeight="1" x14ac:dyDescent="0.25">
      <c r="A46" s="30" t="s">
        <v>834</v>
      </c>
      <c r="B46" s="31" t="s">
        <v>835</v>
      </c>
      <c r="C46" s="32">
        <v>133655351.8</v>
      </c>
    </row>
    <row r="47" spans="1:5" ht="24" customHeight="1" x14ac:dyDescent="0.25">
      <c r="A47" s="30" t="s">
        <v>836</v>
      </c>
      <c r="B47" s="31" t="s">
        <v>837</v>
      </c>
      <c r="C47" s="32">
        <v>133655351.8</v>
      </c>
    </row>
    <row r="48" spans="1:5" ht="18.75" customHeight="1" x14ac:dyDescent="0.25">
      <c r="A48" s="25" t="s">
        <v>838</v>
      </c>
      <c r="B48" s="26" t="s">
        <v>839</v>
      </c>
      <c r="C48" s="29">
        <v>781144428.94000006</v>
      </c>
    </row>
    <row r="49" spans="1:5" ht="18.75" customHeight="1" x14ac:dyDescent="0.25">
      <c r="A49" s="30" t="s">
        <v>840</v>
      </c>
      <c r="B49" s="31" t="s">
        <v>841</v>
      </c>
      <c r="C49" s="33">
        <v>13692186.34</v>
      </c>
      <c r="E49" s="41"/>
    </row>
    <row r="50" spans="1:5" ht="18.75" customHeight="1" x14ac:dyDescent="0.25">
      <c r="A50" s="30" t="s">
        <v>842</v>
      </c>
      <c r="B50" s="31" t="s">
        <v>843</v>
      </c>
      <c r="C50" s="33">
        <v>767452242.60000002</v>
      </c>
    </row>
    <row r="51" spans="1:5" ht="18.75" customHeight="1" x14ac:dyDescent="0.25">
      <c r="A51" s="30" t="s">
        <v>844</v>
      </c>
      <c r="B51" s="31" t="s">
        <v>845</v>
      </c>
      <c r="C51" s="33">
        <v>494212999</v>
      </c>
    </row>
    <row r="52" spans="1:5" ht="18.75" customHeight="1" x14ac:dyDescent="0.25">
      <c r="A52" s="30" t="s">
        <v>846</v>
      </c>
      <c r="B52" s="31" t="s">
        <v>847</v>
      </c>
      <c r="C52" s="33">
        <v>173461261.24000001</v>
      </c>
      <c r="E52" s="41"/>
    </row>
    <row r="53" spans="1:5" ht="24" customHeight="1" x14ac:dyDescent="0.25">
      <c r="A53" s="30" t="s">
        <v>848</v>
      </c>
      <c r="B53" s="31" t="s">
        <v>849</v>
      </c>
      <c r="C53" s="33">
        <v>99777982.359999999</v>
      </c>
      <c r="E53" s="41"/>
    </row>
    <row r="54" spans="1:5" ht="18.75" customHeight="1" x14ac:dyDescent="0.25">
      <c r="A54" s="25" t="s">
        <v>850</v>
      </c>
      <c r="B54" s="26" t="s">
        <v>851</v>
      </c>
      <c r="C54" s="29">
        <v>5887609.5999999996</v>
      </c>
    </row>
    <row r="55" spans="1:5" ht="18.75" customHeight="1" x14ac:dyDescent="0.25">
      <c r="A55" s="30" t="s">
        <v>852</v>
      </c>
      <c r="B55" s="31" t="s">
        <v>853</v>
      </c>
      <c r="C55" s="32">
        <v>3101200</v>
      </c>
    </row>
    <row r="56" spans="1:5" ht="27.75" customHeight="1" x14ac:dyDescent="0.25">
      <c r="A56" s="30" t="s">
        <v>854</v>
      </c>
      <c r="B56" s="31" t="s">
        <v>855</v>
      </c>
      <c r="C56" s="33">
        <v>3101200</v>
      </c>
    </row>
    <row r="57" spans="1:5" ht="18.75" customHeight="1" x14ac:dyDescent="0.25">
      <c r="A57" s="30" t="s">
        <v>856</v>
      </c>
      <c r="B57" s="31" t="s">
        <v>857</v>
      </c>
      <c r="C57" s="33">
        <v>2786409.6</v>
      </c>
    </row>
    <row r="58" spans="1:5" ht="18.75" customHeight="1" x14ac:dyDescent="0.25">
      <c r="A58" s="25" t="s">
        <v>858</v>
      </c>
      <c r="B58" s="26" t="s">
        <v>859</v>
      </c>
      <c r="C58" s="29">
        <v>25490156.25</v>
      </c>
    </row>
    <row r="59" spans="1:5" ht="29.25" customHeight="1" x14ac:dyDescent="0.25">
      <c r="A59" s="25" t="s">
        <v>860</v>
      </c>
      <c r="B59" s="26" t="s">
        <v>861</v>
      </c>
      <c r="C59" s="27">
        <v>25490156.25</v>
      </c>
    </row>
    <row r="60" spans="1:5" ht="35.25" customHeight="1" x14ac:dyDescent="0.25">
      <c r="A60" s="30" t="s">
        <v>862</v>
      </c>
      <c r="B60" s="31" t="s">
        <v>863</v>
      </c>
      <c r="C60" s="32">
        <v>25490156.25</v>
      </c>
    </row>
    <row r="61" spans="1:5" ht="24" customHeight="1" x14ac:dyDescent="0.25">
      <c r="A61" s="30" t="s">
        <v>864</v>
      </c>
      <c r="B61" s="31" t="s">
        <v>865</v>
      </c>
      <c r="C61" s="33">
        <v>25490156.25</v>
      </c>
      <c r="D61" s="41"/>
    </row>
    <row r="62" spans="1:5" ht="18.75" customHeight="1" x14ac:dyDescent="0.25">
      <c r="A62" s="25" t="s">
        <v>866</v>
      </c>
      <c r="B62" s="26" t="s">
        <v>867</v>
      </c>
      <c r="C62" s="29">
        <v>24067319.609999999</v>
      </c>
      <c r="E62" s="41"/>
    </row>
    <row r="63" spans="1:5" ht="18.75" customHeight="1" x14ac:dyDescent="0.25">
      <c r="A63" s="25" t="s">
        <v>868</v>
      </c>
      <c r="B63" s="26" t="s">
        <v>869</v>
      </c>
      <c r="C63" s="27">
        <v>24067319.609999999</v>
      </c>
    </row>
    <row r="64" spans="1:5" ht="32.25" customHeight="1" x14ac:dyDescent="0.25">
      <c r="A64" s="30" t="s">
        <v>870</v>
      </c>
      <c r="B64" s="31" t="s">
        <v>871</v>
      </c>
      <c r="C64" s="33">
        <v>24067319.609999999</v>
      </c>
      <c r="D64" s="41"/>
    </row>
    <row r="65" spans="1:5" ht="30" customHeight="1" x14ac:dyDescent="0.25">
      <c r="A65" s="25" t="s">
        <v>872</v>
      </c>
      <c r="B65" s="26" t="s">
        <v>873</v>
      </c>
      <c r="C65" s="29">
        <v>117660046.31</v>
      </c>
    </row>
    <row r="66" spans="1:5" ht="18.75" customHeight="1" x14ac:dyDescent="0.25">
      <c r="A66" s="25" t="s">
        <v>874</v>
      </c>
      <c r="B66" s="26" t="s">
        <v>875</v>
      </c>
      <c r="C66" s="27">
        <v>117660046.31</v>
      </c>
    </row>
    <row r="67" spans="1:5" ht="24" customHeight="1" x14ac:dyDescent="0.25">
      <c r="A67" s="30" t="s">
        <v>876</v>
      </c>
      <c r="B67" s="31" t="s">
        <v>877</v>
      </c>
      <c r="C67" s="33">
        <v>1757500</v>
      </c>
    </row>
    <row r="68" spans="1:5" ht="24" customHeight="1" x14ac:dyDescent="0.25">
      <c r="A68" s="30" t="s">
        <v>878</v>
      </c>
      <c r="B68" s="31" t="s">
        <v>879</v>
      </c>
      <c r="C68" s="33">
        <v>1757500</v>
      </c>
    </row>
    <row r="69" spans="1:5" ht="24" customHeight="1" x14ac:dyDescent="0.25">
      <c r="A69" s="30" t="s">
        <v>880</v>
      </c>
      <c r="B69" s="31" t="s">
        <v>881</v>
      </c>
      <c r="C69" s="33">
        <v>115902546.31</v>
      </c>
    </row>
    <row r="70" spans="1:5" ht="18.75" customHeight="1" x14ac:dyDescent="0.25">
      <c r="A70" s="25" t="s">
        <v>882</v>
      </c>
      <c r="B70" s="26" t="s">
        <v>883</v>
      </c>
      <c r="C70" s="29">
        <v>69894812.870000005</v>
      </c>
    </row>
    <row r="71" spans="1:5" ht="24.75" customHeight="1" x14ac:dyDescent="0.25">
      <c r="A71" s="30" t="s">
        <v>884</v>
      </c>
      <c r="B71" s="31" t="s">
        <v>885</v>
      </c>
      <c r="C71" s="33">
        <v>69894812.870000005</v>
      </c>
      <c r="E71" s="41"/>
    </row>
    <row r="72" spans="1:5" ht="31.5" hidden="1" customHeight="1" x14ac:dyDescent="0.25">
      <c r="A72" s="30" t="s">
        <v>886</v>
      </c>
      <c r="B72" s="31" t="s">
        <v>887</v>
      </c>
      <c r="C72" s="32">
        <v>0</v>
      </c>
    </row>
    <row r="73" spans="1:5" ht="24" hidden="1" customHeight="1" x14ac:dyDescent="0.25">
      <c r="A73" s="30" t="s">
        <v>888</v>
      </c>
      <c r="B73" s="31" t="s">
        <v>889</v>
      </c>
      <c r="C73" s="32"/>
    </row>
    <row r="74" spans="1:5" ht="24" customHeight="1" x14ac:dyDescent="0.25">
      <c r="A74" s="25" t="s">
        <v>890</v>
      </c>
      <c r="B74" s="26" t="s">
        <v>891</v>
      </c>
      <c r="C74" s="29">
        <v>4423952.3899999997</v>
      </c>
    </row>
    <row r="75" spans="1:5" ht="24" hidden="1" customHeight="1" x14ac:dyDescent="0.25">
      <c r="A75" s="30" t="s">
        <v>892</v>
      </c>
      <c r="B75" s="31" t="s">
        <v>893</v>
      </c>
      <c r="C75" s="32">
        <v>0</v>
      </c>
    </row>
    <row r="76" spans="1:5" ht="24" hidden="1" customHeight="1" x14ac:dyDescent="0.25">
      <c r="A76" s="30" t="s">
        <v>894</v>
      </c>
      <c r="B76" s="31" t="s">
        <v>895</v>
      </c>
      <c r="C76" s="32">
        <v>0</v>
      </c>
    </row>
    <row r="77" spans="1:5" ht="24" hidden="1" customHeight="1" x14ac:dyDescent="0.25">
      <c r="A77" s="30" t="s">
        <v>896</v>
      </c>
      <c r="B77" s="31" t="s">
        <v>897</v>
      </c>
      <c r="C77" s="32">
        <v>0</v>
      </c>
    </row>
    <row r="78" spans="1:5" ht="14.4" x14ac:dyDescent="0.25">
      <c r="A78" s="30" t="s">
        <v>898</v>
      </c>
      <c r="B78" s="31" t="s">
        <v>899</v>
      </c>
      <c r="C78" s="33">
        <v>0</v>
      </c>
      <c r="E78" s="41"/>
    </row>
    <row r="79" spans="1:5" ht="18.75" customHeight="1" x14ac:dyDescent="0.25">
      <c r="A79" s="25" t="s">
        <v>900</v>
      </c>
      <c r="B79" s="26" t="s">
        <v>901</v>
      </c>
      <c r="C79" s="27">
        <v>107440974.48999999</v>
      </c>
    </row>
    <row r="80" spans="1:5" ht="30" customHeight="1" x14ac:dyDescent="0.25">
      <c r="A80" s="25" t="s">
        <v>902</v>
      </c>
      <c r="B80" s="26" t="s">
        <v>903</v>
      </c>
      <c r="C80" s="27">
        <v>107440974.48999999</v>
      </c>
    </row>
    <row r="81" spans="1:3" s="28" customFormat="1" ht="31.2" x14ac:dyDescent="0.25">
      <c r="A81" s="34" t="s">
        <v>904</v>
      </c>
      <c r="B81" s="35" t="s">
        <v>905</v>
      </c>
      <c r="C81" s="27">
        <v>90906000.390000001</v>
      </c>
    </row>
    <row r="82" spans="1:3" ht="18.75" customHeight="1" x14ac:dyDescent="0.25">
      <c r="A82" s="36" t="s">
        <v>906</v>
      </c>
      <c r="B82" s="31" t="s">
        <v>907</v>
      </c>
      <c r="C82" s="33">
        <v>90906000.390000001</v>
      </c>
    </row>
    <row r="83" spans="1:3" ht="18.75" customHeight="1" x14ac:dyDescent="0.25">
      <c r="A83" s="36" t="s">
        <v>906</v>
      </c>
      <c r="B83" s="31" t="s">
        <v>908</v>
      </c>
      <c r="C83" s="32">
        <v>0</v>
      </c>
    </row>
    <row r="84" spans="1:3" s="28" customFormat="1" ht="32.25" customHeight="1" x14ac:dyDescent="0.25">
      <c r="A84" s="25" t="s">
        <v>909</v>
      </c>
      <c r="B84" s="26" t="s">
        <v>910</v>
      </c>
      <c r="C84" s="27">
        <v>16534974.1</v>
      </c>
    </row>
    <row r="85" spans="1:3" ht="18.75" customHeight="1" x14ac:dyDescent="0.25">
      <c r="A85" s="30" t="s">
        <v>911</v>
      </c>
      <c r="B85" s="31" t="s">
        <v>912</v>
      </c>
      <c r="C85" s="33">
        <v>16534974.1</v>
      </c>
    </row>
    <row r="86" spans="1:3" ht="18.75" customHeight="1" x14ac:dyDescent="0.25">
      <c r="A86" s="21" t="s">
        <v>913</v>
      </c>
      <c r="B86" s="22" t="s">
        <v>914</v>
      </c>
      <c r="C86" s="23">
        <v>720940064.41999996</v>
      </c>
    </row>
    <row r="87" spans="1:3" ht="24" hidden="1" customHeight="1" x14ac:dyDescent="0.25">
      <c r="A87" s="25" t="s">
        <v>915</v>
      </c>
      <c r="B87" s="26" t="s">
        <v>916</v>
      </c>
      <c r="C87" s="27">
        <v>0</v>
      </c>
    </row>
    <row r="88" spans="1:3" ht="24" hidden="1" customHeight="1" x14ac:dyDescent="0.25">
      <c r="A88" s="25" t="s">
        <v>917</v>
      </c>
      <c r="B88" s="26" t="s">
        <v>918</v>
      </c>
      <c r="C88" s="27">
        <v>0</v>
      </c>
    </row>
    <row r="89" spans="1:3" ht="24" hidden="1" customHeight="1" x14ac:dyDescent="0.25">
      <c r="A89" s="25" t="s">
        <v>919</v>
      </c>
      <c r="B89" s="31" t="s">
        <v>920</v>
      </c>
      <c r="C89" s="32">
        <v>0</v>
      </c>
    </row>
    <row r="90" spans="1:3" ht="24" hidden="1" customHeight="1" x14ac:dyDescent="0.25">
      <c r="A90" s="25" t="s">
        <v>921</v>
      </c>
      <c r="B90" s="31" t="s">
        <v>922</v>
      </c>
      <c r="C90" s="32"/>
    </row>
    <row r="91" spans="1:3" ht="24" hidden="1" customHeight="1" x14ac:dyDescent="0.25">
      <c r="A91" s="25"/>
      <c r="B91" s="31"/>
      <c r="C91" s="32"/>
    </row>
    <row r="92" spans="1:3" ht="18.75" hidden="1" customHeight="1" x14ac:dyDescent="0.25">
      <c r="A92" s="25" t="s">
        <v>923</v>
      </c>
      <c r="B92" s="26" t="s">
        <v>916</v>
      </c>
      <c r="C92" s="27">
        <v>0</v>
      </c>
    </row>
    <row r="93" spans="1:3" ht="18.75" hidden="1" customHeight="1" x14ac:dyDescent="0.25">
      <c r="A93" s="25" t="s">
        <v>924</v>
      </c>
      <c r="B93" s="26" t="s">
        <v>925</v>
      </c>
      <c r="C93" s="27">
        <v>0</v>
      </c>
    </row>
    <row r="94" spans="1:3" ht="18.75" hidden="1" customHeight="1" x14ac:dyDescent="0.25">
      <c r="A94" s="25" t="s">
        <v>926</v>
      </c>
      <c r="B94" s="26" t="s">
        <v>927</v>
      </c>
      <c r="C94" s="27">
        <v>0</v>
      </c>
    </row>
    <row r="95" spans="1:3" ht="18.75" hidden="1" customHeight="1" x14ac:dyDescent="0.25">
      <c r="A95" s="25" t="s">
        <v>928</v>
      </c>
      <c r="B95" s="31" t="s">
        <v>929</v>
      </c>
      <c r="C95" s="32">
        <v>0</v>
      </c>
    </row>
    <row r="96" spans="1:3" ht="18.75" hidden="1" customHeight="1" x14ac:dyDescent="0.25">
      <c r="A96" s="25" t="s">
        <v>930</v>
      </c>
      <c r="B96" s="31" t="s">
        <v>931</v>
      </c>
      <c r="C96" s="32">
        <v>0</v>
      </c>
    </row>
    <row r="97" spans="1:3" ht="18.75" customHeight="1" x14ac:dyDescent="0.25">
      <c r="A97" s="25" t="s">
        <v>932</v>
      </c>
      <c r="B97" s="26" t="s">
        <v>933</v>
      </c>
      <c r="C97" s="27">
        <v>720940064.41999996</v>
      </c>
    </row>
    <row r="98" spans="1:3" ht="28.5" customHeight="1" x14ac:dyDescent="0.25">
      <c r="A98" s="25" t="s">
        <v>934</v>
      </c>
      <c r="B98" s="26" t="s">
        <v>935</v>
      </c>
      <c r="C98" s="27">
        <v>720940064.41999996</v>
      </c>
    </row>
    <row r="99" spans="1:3" ht="18.75" customHeight="1" x14ac:dyDescent="0.25">
      <c r="A99" s="25" t="s">
        <v>936</v>
      </c>
      <c r="B99" s="26" t="s">
        <v>937</v>
      </c>
      <c r="C99" s="27">
        <v>215302398</v>
      </c>
    </row>
    <row r="100" spans="1:3" ht="18.75" customHeight="1" x14ac:dyDescent="0.25">
      <c r="A100" s="30" t="s">
        <v>938</v>
      </c>
      <c r="B100" s="31" t="s">
        <v>939</v>
      </c>
      <c r="C100" s="54">
        <v>215302398</v>
      </c>
    </row>
    <row r="101" spans="1:3" ht="32.25" customHeight="1" x14ac:dyDescent="0.25">
      <c r="A101" s="25" t="s">
        <v>940</v>
      </c>
      <c r="B101" s="26" t="s">
        <v>941</v>
      </c>
      <c r="C101" s="27">
        <v>505637666.42000002</v>
      </c>
    </row>
    <row r="102" spans="1:3" ht="18.75" customHeight="1" x14ac:dyDescent="0.25">
      <c r="A102" s="30" t="s">
        <v>942</v>
      </c>
      <c r="B102" s="31" t="s">
        <v>943</v>
      </c>
      <c r="C102" s="33">
        <v>5637666.4199999999</v>
      </c>
    </row>
    <row r="103" spans="1:3" ht="18.75" customHeight="1" x14ac:dyDescent="0.25">
      <c r="A103" s="30" t="s">
        <v>976</v>
      </c>
      <c r="B103" s="31" t="s">
        <v>977</v>
      </c>
      <c r="C103" s="33">
        <v>500000000</v>
      </c>
    </row>
    <row r="104" spans="1:3" ht="18.75" customHeight="1" x14ac:dyDescent="0.25">
      <c r="A104" s="56" t="s">
        <v>978</v>
      </c>
      <c r="B104" s="56" t="s">
        <v>979</v>
      </c>
      <c r="C104" s="57">
        <v>0</v>
      </c>
    </row>
    <row r="105" spans="1:3" ht="18.75" customHeight="1" x14ac:dyDescent="0.25">
      <c r="A105" s="26" t="s">
        <v>980</v>
      </c>
      <c r="B105" s="58" t="s">
        <v>981</v>
      </c>
      <c r="C105" s="33">
        <v>0</v>
      </c>
    </row>
    <row r="106" spans="1:3" s="28" customFormat="1" ht="18.75" customHeight="1" x14ac:dyDescent="0.25">
      <c r="A106" s="26" t="s">
        <v>982</v>
      </c>
      <c r="B106" s="60" t="s">
        <v>983</v>
      </c>
      <c r="C106" s="55">
        <v>0</v>
      </c>
    </row>
    <row r="107" spans="1:3" s="28" customFormat="1" ht="18.75" customHeight="1" x14ac:dyDescent="0.25">
      <c r="A107" s="26" t="s">
        <v>984</v>
      </c>
      <c r="B107" s="60" t="s">
        <v>985</v>
      </c>
      <c r="C107" s="55">
        <v>0</v>
      </c>
    </row>
    <row r="108" spans="1:3" ht="18.75" customHeight="1" x14ac:dyDescent="0.25">
      <c r="A108" s="31" t="s">
        <v>986</v>
      </c>
      <c r="B108" s="59" t="s">
        <v>987</v>
      </c>
      <c r="C108" s="33">
        <v>0</v>
      </c>
    </row>
    <row r="109" spans="1:3" ht="18.75" customHeight="1" x14ac:dyDescent="0.25">
      <c r="A109" s="31" t="s">
        <v>988</v>
      </c>
      <c r="B109" s="59" t="s">
        <v>1001</v>
      </c>
      <c r="C109" s="33">
        <v>0</v>
      </c>
    </row>
    <row r="110" spans="1:3" ht="28.2" customHeight="1" x14ac:dyDescent="0.25">
      <c r="A110" s="31" t="s">
        <v>989</v>
      </c>
      <c r="B110" s="59" t="s">
        <v>1002</v>
      </c>
      <c r="C110" s="33">
        <v>0</v>
      </c>
    </row>
    <row r="111" spans="1:3" ht="30.6" customHeight="1" x14ac:dyDescent="0.25">
      <c r="A111" s="31" t="s">
        <v>990</v>
      </c>
      <c r="B111" s="59" t="s">
        <v>1003</v>
      </c>
      <c r="C111" s="33">
        <v>0</v>
      </c>
    </row>
    <row r="112" spans="1:3" ht="27.6" customHeight="1" x14ac:dyDescent="0.25">
      <c r="A112" s="31" t="s">
        <v>991</v>
      </c>
      <c r="B112" s="59" t="s">
        <v>1004</v>
      </c>
      <c r="C112" s="33">
        <v>0</v>
      </c>
    </row>
    <row r="113" spans="1:3" ht="31.2" customHeight="1" x14ac:dyDescent="0.25">
      <c r="A113" s="31" t="s">
        <v>992</v>
      </c>
      <c r="B113" s="59" t="s">
        <v>1005</v>
      </c>
      <c r="C113" s="33">
        <v>0</v>
      </c>
    </row>
    <row r="114" spans="1:3" ht="18.75" customHeight="1" x14ac:dyDescent="0.25">
      <c r="A114" s="31" t="s">
        <v>993</v>
      </c>
      <c r="B114" s="59" t="s">
        <v>1006</v>
      </c>
      <c r="C114" s="33">
        <v>0</v>
      </c>
    </row>
    <row r="115" spans="1:3" ht="18.75" customHeight="1" x14ac:dyDescent="0.25">
      <c r="A115" s="31" t="s">
        <v>1007</v>
      </c>
      <c r="B115" s="59" t="s">
        <v>1008</v>
      </c>
      <c r="C115" s="33">
        <v>0</v>
      </c>
    </row>
    <row r="116" spans="1:3" ht="18.75" customHeight="1" x14ac:dyDescent="0.25">
      <c r="A116" s="31" t="s">
        <v>994</v>
      </c>
      <c r="B116" s="59" t="s">
        <v>1009</v>
      </c>
      <c r="C116" s="33">
        <v>0</v>
      </c>
    </row>
    <row r="117" spans="1:3" ht="18.75" customHeight="1" x14ac:dyDescent="0.25">
      <c r="A117" s="31" t="s">
        <v>995</v>
      </c>
      <c r="B117" s="59" t="s">
        <v>1010</v>
      </c>
      <c r="C117" s="33">
        <v>0</v>
      </c>
    </row>
    <row r="118" spans="1:3" ht="18.75" customHeight="1" x14ac:dyDescent="0.25">
      <c r="A118" s="31" t="s">
        <v>996</v>
      </c>
      <c r="B118" s="59" t="s">
        <v>1011</v>
      </c>
      <c r="C118" s="33">
        <v>0</v>
      </c>
    </row>
    <row r="119" spans="1:3" ht="18.75" customHeight="1" x14ac:dyDescent="0.25">
      <c r="A119" s="31" t="s">
        <v>997</v>
      </c>
      <c r="B119" s="59" t="s">
        <v>1012</v>
      </c>
      <c r="C119" s="33">
        <v>0</v>
      </c>
    </row>
    <row r="120" spans="1:3" ht="18.75" customHeight="1" x14ac:dyDescent="0.25">
      <c r="A120" s="31" t="s">
        <v>998</v>
      </c>
      <c r="B120" s="59" t="s">
        <v>1013</v>
      </c>
      <c r="C120" s="33">
        <v>0</v>
      </c>
    </row>
    <row r="121" spans="1:3" ht="18.75" customHeight="1" x14ac:dyDescent="0.25">
      <c r="A121" s="31" t="s">
        <v>999</v>
      </c>
      <c r="B121" s="59" t="s">
        <v>1014</v>
      </c>
      <c r="C121" s="33">
        <v>0</v>
      </c>
    </row>
    <row r="122" spans="1:3" ht="18.75" customHeight="1" x14ac:dyDescent="0.25">
      <c r="A122" s="31" t="s">
        <v>1000</v>
      </c>
      <c r="B122" s="59" t="s">
        <v>1015</v>
      </c>
      <c r="C122" s="33">
        <v>0</v>
      </c>
    </row>
    <row r="123" spans="1:3" ht="18.75" customHeight="1" thickBot="1" x14ac:dyDescent="0.3">
      <c r="A123" s="30" t="s">
        <v>1017</v>
      </c>
      <c r="B123" s="59" t="s">
        <v>1016</v>
      </c>
      <c r="C123" s="33">
        <v>0</v>
      </c>
    </row>
    <row r="124" spans="1:3" ht="15" hidden="1" customHeight="1" x14ac:dyDescent="0.25">
      <c r="A124" s="30" t="s">
        <v>944</v>
      </c>
      <c r="B124" s="37" t="s">
        <v>945</v>
      </c>
      <c r="C124" s="33">
        <v>0</v>
      </c>
    </row>
    <row r="125" spans="1:3" s="38" customFormat="1" ht="17.399999999999999" x14ac:dyDescent="0.3">
      <c r="A125" s="98"/>
      <c r="B125" s="100" t="s">
        <v>763</v>
      </c>
      <c r="C125" s="94">
        <f>C8+C86+C104</f>
        <v>4356092387.04</v>
      </c>
    </row>
    <row r="126" spans="1:3" ht="13.5" customHeight="1" thickBot="1" x14ac:dyDescent="0.3">
      <c r="A126" s="99"/>
      <c r="B126" s="101"/>
      <c r="C126" s="95"/>
    </row>
    <row r="127" spans="1:3" x14ac:dyDescent="0.25">
      <c r="A127" s="19"/>
      <c r="C127" s="40"/>
    </row>
    <row r="128" spans="1:3" x14ac:dyDescent="0.25">
      <c r="A128" s="19"/>
      <c r="C128" s="19"/>
    </row>
    <row r="129" spans="1:3" x14ac:dyDescent="0.25">
      <c r="A129" s="19"/>
      <c r="C129" s="41"/>
    </row>
    <row r="130" spans="1:3" x14ac:dyDescent="0.25">
      <c r="C130" s="42"/>
    </row>
    <row r="131" spans="1:3" ht="14.4" x14ac:dyDescent="0.3">
      <c r="C131" s="44"/>
    </row>
    <row r="132" spans="1:3" ht="14.4" x14ac:dyDescent="0.3">
      <c r="C132" s="44"/>
    </row>
    <row r="133" spans="1:3" x14ac:dyDescent="0.25">
      <c r="C133" s="43"/>
    </row>
    <row r="145" spans="3:3" x14ac:dyDescent="0.25">
      <c r="C145" s="43"/>
    </row>
    <row r="147" spans="3:3" x14ac:dyDescent="0.25">
      <c r="C147" s="43"/>
    </row>
  </sheetData>
  <mergeCells count="10">
    <mergeCell ref="A1:C1"/>
    <mergeCell ref="A2:C2"/>
    <mergeCell ref="A3:C3"/>
    <mergeCell ref="A4:C4"/>
    <mergeCell ref="C125:C126"/>
    <mergeCell ref="C6:C7"/>
    <mergeCell ref="A125:A126"/>
    <mergeCell ref="B125:B126"/>
    <mergeCell ref="A6:A7"/>
    <mergeCell ref="B6:B7"/>
  </mergeCells>
  <phoneticPr fontId="23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K884"/>
  <sheetViews>
    <sheetView tabSelected="1" zoomScaleNormal="100" workbookViewId="0">
      <pane ySplit="7" topLeftCell="A8" activePane="bottomLeft" state="frozen"/>
      <selection pane="bottomLeft" activeCell="A5" sqref="A5:C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6" customWidth="1"/>
    <col min="4" max="4" width="15.88671875" style="72" customWidth="1"/>
    <col min="5" max="5" width="16.109375" style="73" bestFit="1" customWidth="1"/>
    <col min="6" max="37" width="11.44140625" style="18"/>
    <col min="38" max="16384" width="11.44140625" style="1"/>
  </cols>
  <sheetData>
    <row r="1" spans="1:5" s="18" customFormat="1" x14ac:dyDescent="0.3">
      <c r="B1" s="17"/>
      <c r="C1" s="83"/>
      <c r="D1" s="72"/>
      <c r="E1" s="73"/>
    </row>
    <row r="2" spans="1:5" s="53" customFormat="1" x14ac:dyDescent="0.3">
      <c r="A2" s="75"/>
      <c r="B2" s="75"/>
      <c r="C2" s="75"/>
      <c r="D2" s="74"/>
      <c r="E2" s="75"/>
    </row>
    <row r="3" spans="1:5" s="53" customFormat="1" ht="22.5" customHeight="1" x14ac:dyDescent="0.3">
      <c r="A3" s="113" t="s">
        <v>757</v>
      </c>
      <c r="B3" s="113"/>
      <c r="C3" s="113"/>
      <c r="D3" s="76"/>
      <c r="E3" s="76"/>
    </row>
    <row r="4" spans="1:5" s="53" customFormat="1" ht="24.75" customHeight="1" x14ac:dyDescent="0.3">
      <c r="A4" s="113" t="s">
        <v>972</v>
      </c>
      <c r="B4" s="113"/>
      <c r="C4" s="113"/>
      <c r="D4" s="76"/>
      <c r="E4" s="76"/>
    </row>
    <row r="5" spans="1:5" s="53" customFormat="1" ht="26.25" customHeight="1" x14ac:dyDescent="0.3">
      <c r="A5" s="113" t="s">
        <v>1099</v>
      </c>
      <c r="B5" s="113"/>
      <c r="C5" s="113"/>
      <c r="D5" s="76"/>
      <c r="E5" s="76"/>
    </row>
    <row r="6" spans="1:5" s="18" customFormat="1" x14ac:dyDescent="0.3">
      <c r="A6" s="90"/>
      <c r="B6" s="91"/>
      <c r="C6" s="92"/>
      <c r="D6" s="72"/>
      <c r="E6" s="73"/>
    </row>
    <row r="7" spans="1:5" ht="27" customHeight="1" x14ac:dyDescent="0.3">
      <c r="A7" s="87" t="s">
        <v>41</v>
      </c>
      <c r="B7" s="88" t="s">
        <v>42</v>
      </c>
      <c r="C7" s="89" t="s">
        <v>973</v>
      </c>
    </row>
    <row r="8" spans="1:5" ht="21" customHeight="1" x14ac:dyDescent="0.3">
      <c r="A8" s="8"/>
      <c r="B8" s="13" t="s">
        <v>974</v>
      </c>
      <c r="C8" s="45"/>
    </row>
    <row r="9" spans="1:5" ht="29.25" customHeight="1" x14ac:dyDescent="0.3">
      <c r="A9" s="3" t="s">
        <v>652</v>
      </c>
      <c r="B9" s="5" t="s">
        <v>152</v>
      </c>
      <c r="C9" s="4">
        <v>272448690.06</v>
      </c>
      <c r="E9" s="77"/>
    </row>
    <row r="10" spans="1:5" ht="29.25" customHeight="1" x14ac:dyDescent="0.3">
      <c r="A10" s="3" t="s">
        <v>653</v>
      </c>
      <c r="B10" s="5" t="s">
        <v>213</v>
      </c>
      <c r="C10" s="4">
        <v>0</v>
      </c>
    </row>
    <row r="11" spans="1:5" ht="29.25" customHeight="1" x14ac:dyDescent="0.3">
      <c r="A11" s="3" t="s">
        <v>726</v>
      </c>
      <c r="B11" s="5" t="s">
        <v>23</v>
      </c>
      <c r="C11" s="4">
        <v>2064205</v>
      </c>
    </row>
    <row r="12" spans="1:5" ht="29.25" customHeight="1" x14ac:dyDescent="0.3">
      <c r="A12" s="3" t="s">
        <v>654</v>
      </c>
      <c r="B12" s="5" t="s">
        <v>0</v>
      </c>
      <c r="C12" s="4">
        <v>1263687</v>
      </c>
    </row>
    <row r="13" spans="1:5" ht="29.25" customHeight="1" x14ac:dyDescent="0.3">
      <c r="A13" s="3" t="s">
        <v>656</v>
      </c>
      <c r="B13" s="5" t="s">
        <v>187</v>
      </c>
      <c r="C13" s="70">
        <v>54569593</v>
      </c>
    </row>
    <row r="14" spans="1:5" ht="29.25" customHeight="1" x14ac:dyDescent="0.3">
      <c r="A14" s="3" t="s">
        <v>655</v>
      </c>
      <c r="B14" s="5" t="s">
        <v>1</v>
      </c>
      <c r="C14" s="4">
        <v>84836269</v>
      </c>
      <c r="E14" s="77"/>
    </row>
    <row r="15" spans="1:5" ht="29.25" customHeight="1" x14ac:dyDescent="0.3">
      <c r="A15" s="3" t="s">
        <v>657</v>
      </c>
      <c r="B15" s="5" t="s">
        <v>2</v>
      </c>
      <c r="C15" s="4">
        <v>54852746</v>
      </c>
      <c r="E15" s="77"/>
    </row>
    <row r="16" spans="1:5" ht="29.25" customHeight="1" x14ac:dyDescent="0.3">
      <c r="A16" s="3" t="s">
        <v>658</v>
      </c>
      <c r="B16" s="5" t="s">
        <v>153</v>
      </c>
      <c r="C16" s="4">
        <v>136895006</v>
      </c>
    </row>
    <row r="17" spans="1:5" ht="29.25" customHeight="1" x14ac:dyDescent="0.3">
      <c r="A17" s="3" t="s">
        <v>659</v>
      </c>
      <c r="B17" s="5" t="s">
        <v>154</v>
      </c>
      <c r="C17" s="4">
        <v>0</v>
      </c>
    </row>
    <row r="18" spans="1:5" ht="29.25" customHeight="1" x14ac:dyDescent="0.3">
      <c r="A18" s="3" t="s">
        <v>660</v>
      </c>
      <c r="B18" s="5" t="s">
        <v>3</v>
      </c>
      <c r="C18" s="4">
        <v>6458224</v>
      </c>
      <c r="E18" s="77"/>
    </row>
    <row r="19" spans="1:5" ht="29.25" customHeight="1" x14ac:dyDescent="0.3">
      <c r="A19" s="3" t="s">
        <v>661</v>
      </c>
      <c r="B19" s="5" t="s">
        <v>4</v>
      </c>
      <c r="C19" s="4">
        <v>40206800.939999998</v>
      </c>
      <c r="E19" s="77"/>
    </row>
    <row r="20" spans="1:5" ht="29.25" customHeight="1" x14ac:dyDescent="0.3">
      <c r="A20" s="3" t="s">
        <v>662</v>
      </c>
      <c r="B20" s="5" t="s">
        <v>5</v>
      </c>
      <c r="C20" s="4">
        <v>2173339.5499999998</v>
      </c>
      <c r="E20" s="77"/>
    </row>
    <row r="21" spans="1:5" ht="29.25" customHeight="1" x14ac:dyDescent="0.3">
      <c r="A21" s="3" t="s">
        <v>663</v>
      </c>
      <c r="B21" s="5" t="s">
        <v>6</v>
      </c>
      <c r="C21" s="4">
        <v>22820066.190000001</v>
      </c>
      <c r="E21" s="77"/>
    </row>
    <row r="22" spans="1:5" ht="29.25" customHeight="1" x14ac:dyDescent="0.3">
      <c r="A22" s="3" t="s">
        <v>664</v>
      </c>
      <c r="B22" s="5" t="s">
        <v>7</v>
      </c>
      <c r="C22" s="4">
        <v>13040037.890000001</v>
      </c>
    </row>
    <row r="23" spans="1:5" ht="29.25" customHeight="1" x14ac:dyDescent="0.3">
      <c r="A23" s="3" t="s">
        <v>665</v>
      </c>
      <c r="B23" s="5" t="s">
        <v>8</v>
      </c>
      <c r="C23" s="4">
        <v>6520018.8899999997</v>
      </c>
    </row>
    <row r="24" spans="1:5" ht="29.25" customHeight="1" x14ac:dyDescent="0.3">
      <c r="A24" s="3" t="s">
        <v>666</v>
      </c>
      <c r="B24" s="5" t="s">
        <v>667</v>
      </c>
      <c r="C24" s="4">
        <v>4549034</v>
      </c>
    </row>
    <row r="25" spans="1:5" ht="29.25" customHeight="1" x14ac:dyDescent="0.3">
      <c r="A25" s="3" t="s">
        <v>668</v>
      </c>
      <c r="B25" s="5" t="s">
        <v>31</v>
      </c>
      <c r="C25" s="4">
        <v>7437298</v>
      </c>
    </row>
    <row r="26" spans="1:5" ht="29.25" customHeight="1" x14ac:dyDescent="0.3">
      <c r="A26" s="3" t="s">
        <v>669</v>
      </c>
      <c r="B26" s="5" t="s">
        <v>28</v>
      </c>
      <c r="C26" s="4">
        <v>21678894.98</v>
      </c>
    </row>
    <row r="27" spans="1:5" ht="29.25" customHeight="1" x14ac:dyDescent="0.3">
      <c r="A27" s="3" t="s">
        <v>670</v>
      </c>
      <c r="B27" s="5" t="s">
        <v>155</v>
      </c>
      <c r="C27" s="4">
        <v>10580710</v>
      </c>
    </row>
    <row r="28" spans="1:5" ht="29.25" customHeight="1" x14ac:dyDescent="0.3">
      <c r="A28" s="3" t="s">
        <v>671</v>
      </c>
      <c r="B28" s="5" t="s">
        <v>9</v>
      </c>
      <c r="C28" s="4">
        <v>16113745</v>
      </c>
    </row>
    <row r="29" spans="1:5" ht="29.25" customHeight="1" x14ac:dyDescent="0.3">
      <c r="A29" s="3" t="s">
        <v>672</v>
      </c>
      <c r="B29" s="5" t="s">
        <v>10</v>
      </c>
      <c r="C29" s="4">
        <v>340000</v>
      </c>
    </row>
    <row r="30" spans="1:5" ht="29.25" customHeight="1" x14ac:dyDescent="0.3">
      <c r="A30" s="3" t="s">
        <v>673</v>
      </c>
      <c r="B30" s="5" t="s">
        <v>38</v>
      </c>
      <c r="C30" s="4">
        <v>41684473.100000001</v>
      </c>
    </row>
    <row r="31" spans="1:5" ht="29.25" customHeight="1" x14ac:dyDescent="0.3">
      <c r="A31" s="3" t="s">
        <v>674</v>
      </c>
      <c r="B31" s="5" t="s">
        <v>32</v>
      </c>
      <c r="C31" s="4">
        <v>921833</v>
      </c>
    </row>
    <row r="32" spans="1:5" ht="29.25" customHeight="1" x14ac:dyDescent="0.3">
      <c r="A32" s="3" t="s">
        <v>675</v>
      </c>
      <c r="B32" s="5" t="s">
        <v>169</v>
      </c>
      <c r="C32" s="4">
        <v>2614000</v>
      </c>
    </row>
    <row r="33" spans="1:3" ht="29.25" customHeight="1" x14ac:dyDescent="0.3">
      <c r="A33" s="3" t="s">
        <v>676</v>
      </c>
      <c r="B33" s="5" t="s">
        <v>156</v>
      </c>
      <c r="C33" s="4">
        <v>13626221</v>
      </c>
    </row>
    <row r="34" spans="1:3" ht="29.25" customHeight="1" x14ac:dyDescent="0.3">
      <c r="A34" s="3" t="s">
        <v>384</v>
      </c>
      <c r="B34" s="5" t="s">
        <v>71</v>
      </c>
      <c r="C34" s="4">
        <v>0</v>
      </c>
    </row>
    <row r="35" spans="1:3" ht="29.25" customHeight="1" x14ac:dyDescent="0.3">
      <c r="A35" s="3" t="s">
        <v>677</v>
      </c>
      <c r="B35" s="5" t="s">
        <v>679</v>
      </c>
      <c r="C35" s="4">
        <v>21158617.5</v>
      </c>
    </row>
    <row r="36" spans="1:3" ht="29.25" customHeight="1" x14ac:dyDescent="0.3">
      <c r="A36" s="3" t="s">
        <v>678</v>
      </c>
      <c r="B36" s="5" t="s">
        <v>680</v>
      </c>
      <c r="C36" s="4">
        <v>32252663.120000001</v>
      </c>
    </row>
    <row r="37" spans="1:3" ht="29.25" customHeight="1" x14ac:dyDescent="0.3">
      <c r="A37" s="3" t="s">
        <v>681</v>
      </c>
      <c r="B37" s="5" t="s">
        <v>11</v>
      </c>
      <c r="C37" s="4">
        <v>47083783.350000001</v>
      </c>
    </row>
    <row r="38" spans="1:3" ht="29.25" customHeight="1" x14ac:dyDescent="0.3">
      <c r="A38" s="3" t="s">
        <v>682</v>
      </c>
      <c r="B38" s="5" t="s">
        <v>157</v>
      </c>
      <c r="C38" s="4">
        <v>0</v>
      </c>
    </row>
    <row r="39" spans="1:3" ht="29.25" customHeight="1" x14ac:dyDescent="0.3">
      <c r="A39" s="3" t="s">
        <v>683</v>
      </c>
      <c r="B39" s="5" t="s">
        <v>12</v>
      </c>
      <c r="C39" s="4">
        <v>39000</v>
      </c>
    </row>
    <row r="40" spans="1:3" ht="29.25" customHeight="1" x14ac:dyDescent="0.3">
      <c r="A40" s="3" t="s">
        <v>946</v>
      </c>
      <c r="B40" s="5" t="s">
        <v>180</v>
      </c>
      <c r="C40" s="4">
        <v>5685616.5899999999</v>
      </c>
    </row>
    <row r="41" spans="1:3" ht="29.25" customHeight="1" x14ac:dyDescent="0.3">
      <c r="A41" s="3" t="s">
        <v>684</v>
      </c>
      <c r="B41" s="5" t="s">
        <v>24</v>
      </c>
      <c r="C41" s="4">
        <v>4939143.09</v>
      </c>
    </row>
    <row r="42" spans="1:3" ht="29.25" customHeight="1" x14ac:dyDescent="0.3">
      <c r="A42" s="3" t="s">
        <v>685</v>
      </c>
      <c r="B42" s="5" t="s">
        <v>13</v>
      </c>
      <c r="C42" s="4">
        <v>7799000</v>
      </c>
    </row>
    <row r="43" spans="1:3" ht="29.25" customHeight="1" x14ac:dyDescent="0.3">
      <c r="A43" s="3" t="s">
        <v>686</v>
      </c>
      <c r="B43" s="5" t="s">
        <v>158</v>
      </c>
      <c r="C43" s="4">
        <v>0</v>
      </c>
    </row>
    <row r="44" spans="1:3" ht="29.25" customHeight="1" x14ac:dyDescent="0.3">
      <c r="A44" s="3" t="s">
        <v>687</v>
      </c>
      <c r="B44" s="5" t="s">
        <v>40</v>
      </c>
      <c r="C44" s="4">
        <v>2126869.9700000002</v>
      </c>
    </row>
    <row r="45" spans="1:3" ht="29.25" customHeight="1" x14ac:dyDescent="0.3">
      <c r="A45" s="3" t="s">
        <v>688</v>
      </c>
      <c r="B45" s="5" t="s">
        <v>689</v>
      </c>
      <c r="C45" s="4">
        <v>2350963.33</v>
      </c>
    </row>
    <row r="46" spans="1:3" ht="29.25" customHeight="1" x14ac:dyDescent="0.3">
      <c r="A46" s="3" t="s">
        <v>690</v>
      </c>
      <c r="B46" s="5" t="s">
        <v>159</v>
      </c>
      <c r="C46" s="4">
        <v>372050</v>
      </c>
    </row>
    <row r="47" spans="1:3" ht="29.25" customHeight="1" x14ac:dyDescent="0.3">
      <c r="A47" s="3" t="s">
        <v>692</v>
      </c>
      <c r="B47" s="5" t="s">
        <v>14</v>
      </c>
      <c r="C47" s="4">
        <v>0</v>
      </c>
    </row>
    <row r="48" spans="1:3" ht="29.25" customHeight="1" x14ac:dyDescent="0.3">
      <c r="A48" s="3" t="s">
        <v>693</v>
      </c>
      <c r="B48" s="5" t="s">
        <v>160</v>
      </c>
      <c r="C48" s="4">
        <v>703000</v>
      </c>
    </row>
    <row r="49" spans="1:3" ht="29.25" customHeight="1" x14ac:dyDescent="0.3">
      <c r="A49" s="3" t="s">
        <v>691</v>
      </c>
      <c r="B49" s="5" t="s">
        <v>695</v>
      </c>
      <c r="C49" s="4">
        <v>26833746.289999999</v>
      </c>
    </row>
    <row r="50" spans="1:3" ht="29.25" customHeight="1" x14ac:dyDescent="0.3">
      <c r="A50" s="3" t="s">
        <v>694</v>
      </c>
      <c r="B50" s="5" t="s">
        <v>25</v>
      </c>
      <c r="C50" s="4">
        <v>280000</v>
      </c>
    </row>
    <row r="51" spans="1:3" ht="29.25" customHeight="1" x14ac:dyDescent="0.3">
      <c r="A51" s="3" t="s">
        <v>696</v>
      </c>
      <c r="B51" s="5" t="s">
        <v>33</v>
      </c>
      <c r="C51" s="4">
        <v>1510416</v>
      </c>
    </row>
    <row r="52" spans="1:3" ht="29.25" customHeight="1" x14ac:dyDescent="0.3">
      <c r="A52" s="3" t="s">
        <v>1018</v>
      </c>
      <c r="B52" s="5" t="s">
        <v>181</v>
      </c>
      <c r="C52" s="4">
        <v>0</v>
      </c>
    </row>
    <row r="53" spans="1:3" ht="29.25" customHeight="1" x14ac:dyDescent="0.3">
      <c r="A53" s="3" t="s">
        <v>697</v>
      </c>
      <c r="B53" s="5" t="s">
        <v>15</v>
      </c>
      <c r="C53" s="4">
        <v>1650354</v>
      </c>
    </row>
    <row r="54" spans="1:3" ht="29.25" customHeight="1" x14ac:dyDescent="0.3">
      <c r="A54" s="3" t="s">
        <v>698</v>
      </c>
      <c r="B54" s="5" t="s">
        <v>16</v>
      </c>
      <c r="C54" s="4">
        <v>0</v>
      </c>
    </row>
    <row r="55" spans="1:3" ht="29.25" customHeight="1" x14ac:dyDescent="0.3">
      <c r="A55" s="3" t="s">
        <v>699</v>
      </c>
      <c r="B55" s="5" t="s">
        <v>26</v>
      </c>
      <c r="C55" s="4">
        <v>0</v>
      </c>
    </row>
    <row r="56" spans="1:3" ht="29.25" customHeight="1" x14ac:dyDescent="0.3">
      <c r="A56" s="3" t="s">
        <v>700</v>
      </c>
      <c r="B56" s="5" t="s">
        <v>613</v>
      </c>
      <c r="C56" s="4">
        <v>6396087.4500000002</v>
      </c>
    </row>
    <row r="57" spans="1:3" ht="29.25" customHeight="1" x14ac:dyDescent="0.3">
      <c r="A57" s="3" t="s">
        <v>701</v>
      </c>
      <c r="B57" s="5" t="s">
        <v>182</v>
      </c>
      <c r="C57" s="4">
        <v>21278.25</v>
      </c>
    </row>
    <row r="58" spans="1:3" ht="29.25" customHeight="1" x14ac:dyDescent="0.3">
      <c r="A58" s="3" t="s">
        <v>702</v>
      </c>
      <c r="B58" s="5" t="s">
        <v>17</v>
      </c>
      <c r="C58" s="4">
        <v>30000</v>
      </c>
    </row>
    <row r="59" spans="1:3" ht="29.25" customHeight="1" x14ac:dyDescent="0.3">
      <c r="A59" s="3" t="s">
        <v>703</v>
      </c>
      <c r="B59" s="5" t="s">
        <v>170</v>
      </c>
      <c r="C59" s="4">
        <v>92000</v>
      </c>
    </row>
    <row r="60" spans="1:3" ht="29.25" customHeight="1" x14ac:dyDescent="0.3">
      <c r="A60" s="3" t="s">
        <v>704</v>
      </c>
      <c r="B60" s="5" t="s">
        <v>34</v>
      </c>
      <c r="C60" s="4">
        <v>0</v>
      </c>
    </row>
    <row r="61" spans="1:3" ht="29.25" customHeight="1" x14ac:dyDescent="0.3">
      <c r="A61" s="3" t="s">
        <v>705</v>
      </c>
      <c r="B61" s="5" t="s">
        <v>178</v>
      </c>
      <c r="C61" s="4">
        <v>728000</v>
      </c>
    </row>
    <row r="62" spans="1:3" ht="29.25" customHeight="1" x14ac:dyDescent="0.3">
      <c r="A62" s="3" t="s">
        <v>706</v>
      </c>
      <c r="B62" s="5" t="s">
        <v>188</v>
      </c>
      <c r="C62" s="4">
        <v>47952</v>
      </c>
    </row>
    <row r="63" spans="1:3" ht="29.25" customHeight="1" x14ac:dyDescent="0.3">
      <c r="A63" s="3" t="s">
        <v>707</v>
      </c>
      <c r="B63" s="5" t="s">
        <v>35</v>
      </c>
      <c r="C63" s="4">
        <v>111765</v>
      </c>
    </row>
    <row r="64" spans="1:3" ht="29.25" customHeight="1" x14ac:dyDescent="0.3">
      <c r="A64" s="3" t="s">
        <v>708</v>
      </c>
      <c r="B64" s="5" t="s">
        <v>18</v>
      </c>
      <c r="C64" s="4">
        <v>528884.64</v>
      </c>
    </row>
    <row r="65" spans="1:5" ht="29.25" customHeight="1" x14ac:dyDescent="0.3">
      <c r="A65" s="3" t="s">
        <v>709</v>
      </c>
      <c r="B65" s="5" t="s">
        <v>21</v>
      </c>
      <c r="C65" s="4">
        <v>842998.5</v>
      </c>
    </row>
    <row r="66" spans="1:5" ht="29.25" customHeight="1" x14ac:dyDescent="0.3">
      <c r="A66" s="3" t="s">
        <v>710</v>
      </c>
      <c r="B66" s="5" t="s">
        <v>189</v>
      </c>
      <c r="C66" s="4">
        <v>0</v>
      </c>
    </row>
    <row r="67" spans="1:5" ht="29.25" customHeight="1" x14ac:dyDescent="0.3">
      <c r="A67" s="3" t="s">
        <v>711</v>
      </c>
      <c r="B67" s="5" t="s">
        <v>22</v>
      </c>
      <c r="C67" s="4">
        <v>1647239.1</v>
      </c>
    </row>
    <row r="68" spans="1:5" ht="29.25" customHeight="1" x14ac:dyDescent="0.3">
      <c r="A68" s="3" t="s">
        <v>712</v>
      </c>
      <c r="B68" s="5" t="s">
        <v>29</v>
      </c>
      <c r="C68" s="4">
        <v>1354200</v>
      </c>
    </row>
    <row r="69" spans="1:5" ht="29.25" customHeight="1" x14ac:dyDescent="0.3">
      <c r="A69" s="3" t="s">
        <v>713</v>
      </c>
      <c r="B69" s="5" t="s">
        <v>36</v>
      </c>
      <c r="C69" s="4">
        <v>2429107</v>
      </c>
    </row>
    <row r="70" spans="1:5" ht="29.25" customHeight="1" x14ac:dyDescent="0.3">
      <c r="A70" s="3" t="s">
        <v>714</v>
      </c>
      <c r="B70" s="5" t="s">
        <v>27</v>
      </c>
      <c r="C70" s="4">
        <v>328100</v>
      </c>
    </row>
    <row r="71" spans="1:5" ht="29.25" customHeight="1" x14ac:dyDescent="0.3">
      <c r="A71" s="3" t="s">
        <v>715</v>
      </c>
      <c r="B71" s="5" t="s">
        <v>175</v>
      </c>
      <c r="C71" s="4">
        <v>60000</v>
      </c>
    </row>
    <row r="72" spans="1:5" ht="29.25" customHeight="1" x14ac:dyDescent="0.3">
      <c r="A72" s="3" t="s">
        <v>716</v>
      </c>
      <c r="B72" s="5" t="s">
        <v>19</v>
      </c>
      <c r="C72" s="4">
        <v>894360</v>
      </c>
    </row>
    <row r="73" spans="1:5" ht="29.25" customHeight="1" x14ac:dyDescent="0.3">
      <c r="A73" s="3" t="s">
        <v>720</v>
      </c>
      <c r="B73" s="5" t="s">
        <v>149</v>
      </c>
      <c r="C73" s="4">
        <v>9600000</v>
      </c>
    </row>
    <row r="74" spans="1:5" ht="29.25" customHeight="1" x14ac:dyDescent="0.3">
      <c r="A74" s="3" t="s">
        <v>717</v>
      </c>
      <c r="B74" s="5" t="s">
        <v>37</v>
      </c>
      <c r="C74" s="4">
        <v>849476</v>
      </c>
    </row>
    <row r="75" spans="1:5" ht="29.25" customHeight="1" x14ac:dyDescent="0.3">
      <c r="A75" s="3" t="s">
        <v>718</v>
      </c>
      <c r="B75" s="5" t="s">
        <v>721</v>
      </c>
      <c r="C75" s="4">
        <v>61896138.689999998</v>
      </c>
      <c r="E75" s="77"/>
    </row>
    <row r="76" spans="1:5" ht="29.25" customHeight="1" x14ac:dyDescent="0.3">
      <c r="A76" s="3" t="s">
        <v>719</v>
      </c>
      <c r="B76" s="5" t="s">
        <v>186</v>
      </c>
      <c r="C76" s="4">
        <v>0</v>
      </c>
      <c r="E76" s="77"/>
    </row>
    <row r="77" spans="1:5" ht="29.25" customHeight="1" x14ac:dyDescent="0.3">
      <c r="A77" s="3" t="s">
        <v>1098</v>
      </c>
      <c r="B77" s="5" t="s">
        <v>75</v>
      </c>
      <c r="C77" s="4">
        <v>99900</v>
      </c>
      <c r="E77" s="77"/>
    </row>
    <row r="78" spans="1:5" ht="29.25" customHeight="1" x14ac:dyDescent="0.3">
      <c r="A78" s="3" t="s">
        <v>947</v>
      </c>
      <c r="B78" s="5" t="s">
        <v>30</v>
      </c>
      <c r="C78" s="4">
        <v>63023100.329999998</v>
      </c>
    </row>
    <row r="79" spans="1:5" ht="29.25" customHeight="1" x14ac:dyDescent="0.3">
      <c r="A79" s="3" t="s">
        <v>722</v>
      </c>
      <c r="B79" s="5" t="s">
        <v>161</v>
      </c>
      <c r="C79" s="4">
        <v>0</v>
      </c>
    </row>
    <row r="80" spans="1:5" ht="29.25" customHeight="1" x14ac:dyDescent="0.3">
      <c r="A80" s="3" t="s">
        <v>723</v>
      </c>
      <c r="B80" s="5" t="s">
        <v>172</v>
      </c>
      <c r="C80" s="4">
        <v>11104814</v>
      </c>
    </row>
    <row r="81" spans="1:3" ht="29.25" customHeight="1" x14ac:dyDescent="0.3">
      <c r="A81" s="3" t="s">
        <v>724</v>
      </c>
      <c r="B81" s="5" t="s">
        <v>184</v>
      </c>
      <c r="C81" s="4">
        <v>0</v>
      </c>
    </row>
    <row r="82" spans="1:3" ht="29.25" customHeight="1" x14ac:dyDescent="0.3">
      <c r="A82" s="3" t="s">
        <v>725</v>
      </c>
      <c r="B82" s="5" t="s">
        <v>39</v>
      </c>
      <c r="C82" s="4">
        <v>8299344.2699999996</v>
      </c>
    </row>
    <row r="83" spans="1:3" ht="29.25" customHeight="1" x14ac:dyDescent="0.3">
      <c r="A83" s="108" t="s">
        <v>651</v>
      </c>
      <c r="B83" s="109"/>
      <c r="C83" s="16">
        <f>SUM(C9:C82)</f>
        <v>1142864861.0700002</v>
      </c>
    </row>
    <row r="84" spans="1:3" ht="29.25" customHeight="1" x14ac:dyDescent="0.3">
      <c r="A84" s="114" t="s">
        <v>190</v>
      </c>
      <c r="B84" s="115"/>
      <c r="C84" s="115"/>
    </row>
    <row r="85" spans="1:3" ht="29.25" customHeight="1" x14ac:dyDescent="0.3">
      <c r="A85" s="3" t="s">
        <v>191</v>
      </c>
      <c r="B85" s="7" t="s">
        <v>162</v>
      </c>
      <c r="C85" s="4">
        <v>14343013</v>
      </c>
    </row>
    <row r="86" spans="1:3" ht="29.25" customHeight="1" x14ac:dyDescent="0.3">
      <c r="A86" s="3" t="s">
        <v>192</v>
      </c>
      <c r="B86" s="7" t="s">
        <v>1</v>
      </c>
      <c r="C86" s="4">
        <v>9264994</v>
      </c>
    </row>
    <row r="87" spans="1:3" ht="29.25" customHeight="1" x14ac:dyDescent="0.3">
      <c r="A87" s="3" t="s">
        <v>193</v>
      </c>
      <c r="B87" s="7" t="s">
        <v>2</v>
      </c>
      <c r="C87" s="4">
        <v>8407476</v>
      </c>
    </row>
    <row r="88" spans="1:3" ht="29.25" customHeight="1" x14ac:dyDescent="0.3">
      <c r="A88" s="3" t="s">
        <v>194</v>
      </c>
      <c r="B88" s="7" t="s">
        <v>153</v>
      </c>
      <c r="C88" s="4">
        <v>10775477</v>
      </c>
    </row>
    <row r="89" spans="1:3" ht="29.25" customHeight="1" x14ac:dyDescent="0.3">
      <c r="A89" s="3" t="s">
        <v>195</v>
      </c>
      <c r="B89" s="7" t="s">
        <v>154</v>
      </c>
      <c r="C89" s="4">
        <v>0</v>
      </c>
    </row>
    <row r="90" spans="1:3" ht="29.25" customHeight="1" x14ac:dyDescent="0.3">
      <c r="A90" s="3" t="s">
        <v>644</v>
      </c>
      <c r="B90" s="7" t="s">
        <v>3</v>
      </c>
      <c r="C90" s="4">
        <v>738876</v>
      </c>
    </row>
    <row r="91" spans="1:3" ht="29.25" customHeight="1" x14ac:dyDescent="0.3">
      <c r="A91" s="3" t="s">
        <v>196</v>
      </c>
      <c r="B91" s="7" t="s">
        <v>164</v>
      </c>
      <c r="C91" s="4">
        <v>3100092.06</v>
      </c>
    </row>
    <row r="92" spans="1:3" ht="29.25" customHeight="1" x14ac:dyDescent="0.3">
      <c r="A92" s="3" t="s">
        <v>197</v>
      </c>
      <c r="B92" s="7" t="s">
        <v>165</v>
      </c>
      <c r="C92" s="4">
        <v>167572.54</v>
      </c>
    </row>
    <row r="93" spans="1:3" ht="29.25" customHeight="1" x14ac:dyDescent="0.3">
      <c r="A93" s="3" t="s">
        <v>198</v>
      </c>
      <c r="B93" s="7" t="s">
        <v>168</v>
      </c>
      <c r="C93" s="4">
        <v>1759511.71</v>
      </c>
    </row>
    <row r="94" spans="1:3" ht="29.25" customHeight="1" x14ac:dyDescent="0.3">
      <c r="A94" s="3" t="s">
        <v>199</v>
      </c>
      <c r="B94" s="7" t="s">
        <v>166</v>
      </c>
      <c r="C94" s="4">
        <v>1005435.26</v>
      </c>
    </row>
    <row r="95" spans="1:3" ht="29.25" customHeight="1" x14ac:dyDescent="0.3">
      <c r="A95" s="3" t="s">
        <v>200</v>
      </c>
      <c r="B95" s="7" t="s">
        <v>167</v>
      </c>
      <c r="C95" s="4">
        <v>502717.63</v>
      </c>
    </row>
    <row r="96" spans="1:3" ht="29.25" customHeight="1" x14ac:dyDescent="0.3">
      <c r="A96" s="3" t="s">
        <v>201</v>
      </c>
      <c r="B96" s="7" t="s">
        <v>156</v>
      </c>
      <c r="C96" s="4">
        <v>771375</v>
      </c>
    </row>
    <row r="97" spans="1:37" ht="29.25" customHeight="1" x14ac:dyDescent="0.3">
      <c r="A97" s="3" t="s">
        <v>202</v>
      </c>
      <c r="B97" s="7" t="s">
        <v>71</v>
      </c>
      <c r="C97" s="4">
        <v>464400</v>
      </c>
    </row>
    <row r="98" spans="1:37" ht="29.25" customHeight="1" x14ac:dyDescent="0.3">
      <c r="A98" s="3" t="s">
        <v>203</v>
      </c>
      <c r="B98" s="7" t="s">
        <v>11</v>
      </c>
      <c r="C98" s="4">
        <v>1687500</v>
      </c>
    </row>
    <row r="99" spans="1:37" ht="29.25" customHeight="1" x14ac:dyDescent="0.3">
      <c r="A99" s="3" t="s">
        <v>204</v>
      </c>
      <c r="B99" s="7" t="s">
        <v>180</v>
      </c>
      <c r="C99" s="4">
        <v>0</v>
      </c>
    </row>
    <row r="100" spans="1:37" ht="29.25" customHeight="1" x14ac:dyDescent="0.3">
      <c r="A100" s="3" t="s">
        <v>205</v>
      </c>
      <c r="B100" s="7" t="s">
        <v>24</v>
      </c>
      <c r="C100" s="4">
        <v>240000</v>
      </c>
    </row>
    <row r="101" spans="1:37" ht="29.25" customHeight="1" x14ac:dyDescent="0.3">
      <c r="A101" s="3" t="s">
        <v>206</v>
      </c>
      <c r="B101" s="7" t="s">
        <v>37</v>
      </c>
      <c r="C101" s="4">
        <v>0</v>
      </c>
    </row>
    <row r="102" spans="1:37" ht="29.25" customHeight="1" x14ac:dyDescent="0.3">
      <c r="A102" s="3" t="s">
        <v>207</v>
      </c>
      <c r="B102" s="7" t="s">
        <v>76</v>
      </c>
      <c r="C102" s="4">
        <v>0</v>
      </c>
    </row>
    <row r="103" spans="1:37" ht="29.25" customHeight="1" x14ac:dyDescent="0.3">
      <c r="A103" s="108" t="s">
        <v>651</v>
      </c>
      <c r="B103" s="109"/>
      <c r="C103" s="16">
        <f>SUM(C85:C102)</f>
        <v>53228440.200000003</v>
      </c>
    </row>
    <row r="104" spans="1:37" ht="29.25" customHeight="1" x14ac:dyDescent="0.3">
      <c r="A104" s="114" t="s">
        <v>208</v>
      </c>
      <c r="B104" s="115"/>
      <c r="C104" s="115"/>
    </row>
    <row r="105" spans="1:37" s="64" customFormat="1" ht="29.25" customHeight="1" x14ac:dyDescent="0.3">
      <c r="A105" s="61" t="s">
        <v>645</v>
      </c>
      <c r="B105" s="62" t="s">
        <v>209</v>
      </c>
      <c r="C105" s="52">
        <f>C106</f>
        <v>5001285</v>
      </c>
      <c r="D105" s="78"/>
      <c r="E105" s="79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</row>
    <row r="106" spans="1:37" ht="29.25" customHeight="1" x14ac:dyDescent="0.3">
      <c r="A106" s="3"/>
      <c r="B106" s="6" t="s">
        <v>727</v>
      </c>
      <c r="C106" s="4">
        <v>5001285</v>
      </c>
    </row>
    <row r="107" spans="1:37" s="64" customFormat="1" ht="29.25" customHeight="1" x14ac:dyDescent="0.3">
      <c r="A107" s="61" t="s">
        <v>646</v>
      </c>
      <c r="B107" s="62" t="s">
        <v>72</v>
      </c>
      <c r="C107" s="52">
        <f>C108+C109+C110+C111</f>
        <v>63787794</v>
      </c>
      <c r="D107" s="78"/>
      <c r="E107" s="79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</row>
    <row r="108" spans="1:37" ht="29.25" customHeight="1" x14ac:dyDescent="0.3">
      <c r="A108" s="3"/>
      <c r="B108" s="6" t="s">
        <v>728</v>
      </c>
      <c r="C108" s="4">
        <v>16988209</v>
      </c>
    </row>
    <row r="109" spans="1:37" ht="29.25" customHeight="1" x14ac:dyDescent="0.3">
      <c r="A109" s="3"/>
      <c r="B109" s="6" t="s">
        <v>731</v>
      </c>
      <c r="C109" s="4">
        <v>22723723</v>
      </c>
    </row>
    <row r="110" spans="1:37" ht="29.25" customHeight="1" x14ac:dyDescent="0.3">
      <c r="A110" s="3"/>
      <c r="B110" s="6" t="s">
        <v>729</v>
      </c>
      <c r="C110" s="4">
        <v>2696541</v>
      </c>
    </row>
    <row r="111" spans="1:37" ht="29.25" customHeight="1" x14ac:dyDescent="0.3">
      <c r="A111" s="3"/>
      <c r="B111" s="6" t="s">
        <v>730</v>
      </c>
      <c r="C111" s="4">
        <v>21379321</v>
      </c>
    </row>
    <row r="112" spans="1:37" s="64" customFormat="1" ht="29.25" customHeight="1" x14ac:dyDescent="0.3">
      <c r="A112" s="61" t="s">
        <v>647</v>
      </c>
      <c r="B112" s="62" t="s">
        <v>210</v>
      </c>
      <c r="C112" s="52">
        <v>0</v>
      </c>
      <c r="D112" s="78"/>
      <c r="E112" s="79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</row>
    <row r="113" spans="1:37" ht="29.25" customHeight="1" x14ac:dyDescent="0.3">
      <c r="A113" s="3"/>
      <c r="B113" s="6" t="s">
        <v>732</v>
      </c>
      <c r="C113" s="4">
        <v>0</v>
      </c>
    </row>
    <row r="114" spans="1:37" s="64" customFormat="1" ht="29.25" customHeight="1" x14ac:dyDescent="0.3">
      <c r="A114" s="61" t="s">
        <v>648</v>
      </c>
      <c r="B114" s="62" t="s">
        <v>211</v>
      </c>
      <c r="C114" s="52">
        <f>C115+C116</f>
        <v>169602337</v>
      </c>
      <c r="D114" s="78"/>
      <c r="E114" s="79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</row>
    <row r="115" spans="1:37" ht="29.25" customHeight="1" x14ac:dyDescent="0.3">
      <c r="A115" s="3"/>
      <c r="B115" s="6" t="s">
        <v>733</v>
      </c>
      <c r="C115" s="4">
        <v>136342337</v>
      </c>
      <c r="E115" s="77"/>
    </row>
    <row r="116" spans="1:37" ht="29.25" customHeight="1" x14ac:dyDescent="0.3">
      <c r="A116" s="3" t="s">
        <v>649</v>
      </c>
      <c r="B116" s="6" t="s">
        <v>212</v>
      </c>
      <c r="C116" s="4">
        <v>33260000</v>
      </c>
      <c r="E116" s="77"/>
    </row>
    <row r="117" spans="1:37" s="64" customFormat="1" ht="29.25" customHeight="1" x14ac:dyDescent="0.3">
      <c r="A117" s="61" t="s">
        <v>650</v>
      </c>
      <c r="B117" s="62" t="s">
        <v>73</v>
      </c>
      <c r="C117" s="52">
        <f>C118</f>
        <v>0</v>
      </c>
      <c r="D117" s="78"/>
      <c r="E117" s="80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</row>
    <row r="118" spans="1:37" s="64" customFormat="1" ht="29.25" customHeight="1" x14ac:dyDescent="0.3">
      <c r="A118" s="3"/>
      <c r="B118" s="6" t="s">
        <v>734</v>
      </c>
      <c r="C118" s="4">
        <v>0</v>
      </c>
      <c r="D118" s="78"/>
      <c r="E118" s="80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</row>
    <row r="119" spans="1:37" s="64" customFormat="1" ht="29.25" customHeight="1" x14ac:dyDescent="0.3">
      <c r="A119" s="61" t="s">
        <v>1080</v>
      </c>
      <c r="B119" s="62" t="s">
        <v>1081</v>
      </c>
      <c r="C119" s="52">
        <f>C120</f>
        <v>28087663</v>
      </c>
      <c r="D119" s="78"/>
      <c r="E119" s="80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</row>
    <row r="120" spans="1:37" s="64" customFormat="1" ht="29.25" customHeight="1" x14ac:dyDescent="0.3">
      <c r="A120" s="3"/>
      <c r="B120" s="6" t="s">
        <v>1082</v>
      </c>
      <c r="C120" s="4">
        <v>28087663</v>
      </c>
      <c r="D120" s="78"/>
      <c r="E120" s="80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</row>
    <row r="121" spans="1:37" ht="29.25" customHeight="1" x14ac:dyDescent="0.3">
      <c r="A121" s="108" t="s">
        <v>651</v>
      </c>
      <c r="B121" s="109"/>
      <c r="C121" s="16">
        <f>C105+C107+C112+C114+C117+C119</f>
        <v>266479079</v>
      </c>
    </row>
    <row r="122" spans="1:37" ht="29.25" customHeight="1" x14ac:dyDescent="0.3">
      <c r="A122" s="114" t="s">
        <v>214</v>
      </c>
      <c r="B122" s="115"/>
      <c r="C122" s="115"/>
    </row>
    <row r="123" spans="1:37" ht="29.25" customHeight="1" x14ac:dyDescent="0.3">
      <c r="A123" s="3" t="s">
        <v>215</v>
      </c>
      <c r="B123" s="9" t="s">
        <v>217</v>
      </c>
      <c r="C123" s="4">
        <v>17118240</v>
      </c>
    </row>
    <row r="124" spans="1:37" ht="29.25" customHeight="1" x14ac:dyDescent="0.3">
      <c r="A124" s="3" t="s">
        <v>216</v>
      </c>
      <c r="B124" s="9" t="s">
        <v>23</v>
      </c>
      <c r="C124" s="4">
        <v>0</v>
      </c>
    </row>
    <row r="125" spans="1:37" ht="29.25" customHeight="1" x14ac:dyDescent="0.3">
      <c r="A125" s="3" t="s">
        <v>218</v>
      </c>
      <c r="B125" s="9" t="s">
        <v>0</v>
      </c>
      <c r="C125" s="4">
        <v>867093</v>
      </c>
    </row>
    <row r="126" spans="1:37" ht="29.25" customHeight="1" x14ac:dyDescent="0.3">
      <c r="A126" s="3" t="s">
        <v>219</v>
      </c>
      <c r="B126" s="9" t="s">
        <v>1</v>
      </c>
      <c r="C126" s="4">
        <v>6634832</v>
      </c>
    </row>
    <row r="127" spans="1:37" ht="29.25" customHeight="1" x14ac:dyDescent="0.3">
      <c r="A127" s="3" t="s">
        <v>221</v>
      </c>
      <c r="B127" s="9" t="s">
        <v>163</v>
      </c>
      <c r="C127" s="4">
        <v>7941257</v>
      </c>
    </row>
    <row r="128" spans="1:37" ht="29.25" customHeight="1" x14ac:dyDescent="0.3">
      <c r="A128" s="3" t="s">
        <v>222</v>
      </c>
      <c r="B128" s="9" t="s">
        <v>220</v>
      </c>
      <c r="C128" s="4">
        <v>0</v>
      </c>
    </row>
    <row r="129" spans="1:5" ht="29.25" customHeight="1" x14ac:dyDescent="0.3">
      <c r="A129" s="3" t="s">
        <v>227</v>
      </c>
      <c r="B129" s="9" t="s">
        <v>223</v>
      </c>
      <c r="C129" s="4">
        <v>2303849.38</v>
      </c>
    </row>
    <row r="130" spans="1:5" ht="29.25" customHeight="1" x14ac:dyDescent="0.3">
      <c r="A130" s="3" t="s">
        <v>228</v>
      </c>
      <c r="B130" s="9" t="s">
        <v>224</v>
      </c>
      <c r="C130" s="4">
        <v>124532.39</v>
      </c>
    </row>
    <row r="131" spans="1:5" ht="29.25" customHeight="1" x14ac:dyDescent="0.3">
      <c r="A131" s="3" t="s">
        <v>225</v>
      </c>
      <c r="B131" s="9" t="s">
        <v>229</v>
      </c>
      <c r="C131" s="4">
        <v>1307590.19</v>
      </c>
    </row>
    <row r="132" spans="1:5" ht="29.25" customHeight="1" x14ac:dyDescent="0.3">
      <c r="A132" s="3" t="s">
        <v>226</v>
      </c>
      <c r="B132" s="9" t="s">
        <v>230</v>
      </c>
      <c r="C132" s="4">
        <v>747194.4</v>
      </c>
    </row>
    <row r="133" spans="1:5" ht="29.25" customHeight="1" x14ac:dyDescent="0.3">
      <c r="A133" s="3" t="s">
        <v>231</v>
      </c>
      <c r="B133" s="9" t="s">
        <v>167</v>
      </c>
      <c r="C133" s="4">
        <v>373597.19</v>
      </c>
    </row>
    <row r="134" spans="1:5" ht="29.25" customHeight="1" x14ac:dyDescent="0.3">
      <c r="A134" s="3" t="s">
        <v>232</v>
      </c>
      <c r="B134" s="9" t="s">
        <v>28</v>
      </c>
      <c r="C134" s="4">
        <v>48350.91</v>
      </c>
    </row>
    <row r="135" spans="1:5" ht="29.25" customHeight="1" x14ac:dyDescent="0.3">
      <c r="A135" s="3" t="s">
        <v>233</v>
      </c>
      <c r="B135" s="9" t="s">
        <v>174</v>
      </c>
      <c r="C135" s="4">
        <v>156146587</v>
      </c>
    </row>
    <row r="136" spans="1:5" ht="29.25" customHeight="1" x14ac:dyDescent="0.3">
      <c r="A136" s="3" t="s">
        <v>234</v>
      </c>
      <c r="B136" s="9" t="s">
        <v>11</v>
      </c>
      <c r="C136" s="4">
        <v>0</v>
      </c>
    </row>
    <row r="137" spans="1:5" ht="29.25" customHeight="1" x14ac:dyDescent="0.3">
      <c r="A137" s="3" t="s">
        <v>235</v>
      </c>
      <c r="B137" s="9" t="s">
        <v>12</v>
      </c>
      <c r="C137" s="4">
        <v>0</v>
      </c>
    </row>
    <row r="138" spans="1:5" ht="29.25" customHeight="1" x14ac:dyDescent="0.3">
      <c r="A138" s="3" t="s">
        <v>236</v>
      </c>
      <c r="B138" s="9" t="s">
        <v>180</v>
      </c>
      <c r="C138" s="4">
        <v>0</v>
      </c>
    </row>
    <row r="139" spans="1:5" ht="29.25" customHeight="1" x14ac:dyDescent="0.3">
      <c r="A139" s="3" t="s">
        <v>237</v>
      </c>
      <c r="B139" s="9" t="s">
        <v>176</v>
      </c>
      <c r="C139" s="4">
        <v>0</v>
      </c>
    </row>
    <row r="140" spans="1:5" ht="29.25" customHeight="1" x14ac:dyDescent="0.3">
      <c r="A140" s="3" t="s">
        <v>955</v>
      </c>
      <c r="B140" s="9" t="s">
        <v>159</v>
      </c>
      <c r="C140" s="4">
        <v>350493</v>
      </c>
    </row>
    <row r="141" spans="1:5" ht="29.25" customHeight="1" x14ac:dyDescent="0.3">
      <c r="A141" s="3" t="s">
        <v>238</v>
      </c>
      <c r="B141" s="9" t="s">
        <v>33</v>
      </c>
      <c r="C141" s="4">
        <v>226271</v>
      </c>
    </row>
    <row r="142" spans="1:5" ht="29.25" customHeight="1" x14ac:dyDescent="0.3">
      <c r="A142" s="3" t="s">
        <v>239</v>
      </c>
      <c r="B142" s="9" t="s">
        <v>181</v>
      </c>
      <c r="C142" s="4">
        <v>0</v>
      </c>
      <c r="E142" s="77"/>
    </row>
    <row r="143" spans="1:5" ht="29.25" customHeight="1" x14ac:dyDescent="0.3">
      <c r="A143" s="3" t="s">
        <v>240</v>
      </c>
      <c r="B143" s="9" t="s">
        <v>15</v>
      </c>
      <c r="C143" s="4">
        <v>1257284</v>
      </c>
      <c r="E143" s="81"/>
    </row>
    <row r="144" spans="1:5" ht="29.25" customHeight="1" x14ac:dyDescent="0.3">
      <c r="A144" s="3" t="s">
        <v>43</v>
      </c>
      <c r="B144" s="9" t="s">
        <v>16</v>
      </c>
      <c r="C144" s="4">
        <v>162000</v>
      </c>
    </row>
    <row r="145" spans="1:5" ht="29.25" customHeight="1" x14ac:dyDescent="0.3">
      <c r="A145" s="3" t="s">
        <v>241</v>
      </c>
      <c r="B145" s="9" t="s">
        <v>182</v>
      </c>
      <c r="C145" s="4">
        <v>0</v>
      </c>
      <c r="E145" s="77"/>
    </row>
    <row r="146" spans="1:5" ht="29.25" customHeight="1" x14ac:dyDescent="0.3">
      <c r="A146" s="3" t="s">
        <v>242</v>
      </c>
      <c r="B146" s="9" t="s">
        <v>74</v>
      </c>
      <c r="C146" s="4">
        <v>0</v>
      </c>
    </row>
    <row r="147" spans="1:5" ht="29.25" customHeight="1" x14ac:dyDescent="0.3">
      <c r="A147" s="3" t="s">
        <v>243</v>
      </c>
      <c r="B147" s="9" t="s">
        <v>188</v>
      </c>
      <c r="C147" s="4">
        <v>0</v>
      </c>
    </row>
    <row r="148" spans="1:5" ht="29.25" customHeight="1" x14ac:dyDescent="0.3">
      <c r="A148" s="3" t="s">
        <v>244</v>
      </c>
      <c r="B148" s="9" t="s">
        <v>35</v>
      </c>
      <c r="C148" s="4">
        <v>0</v>
      </c>
    </row>
    <row r="149" spans="1:5" ht="29.25" customHeight="1" x14ac:dyDescent="0.3">
      <c r="A149" s="3" t="s">
        <v>245</v>
      </c>
      <c r="B149" s="9" t="s">
        <v>18</v>
      </c>
      <c r="C149" s="4">
        <v>0</v>
      </c>
    </row>
    <row r="150" spans="1:5" ht="29.25" customHeight="1" x14ac:dyDescent="0.3">
      <c r="A150" s="3" t="s">
        <v>44</v>
      </c>
      <c r="B150" s="9" t="s">
        <v>21</v>
      </c>
      <c r="C150" s="4">
        <v>0</v>
      </c>
    </row>
    <row r="151" spans="1:5" ht="29.25" customHeight="1" x14ac:dyDescent="0.3">
      <c r="A151" s="3" t="s">
        <v>45</v>
      </c>
      <c r="B151" s="9" t="s">
        <v>22</v>
      </c>
      <c r="C151" s="4">
        <v>0</v>
      </c>
    </row>
    <row r="152" spans="1:5" ht="29.25" customHeight="1" x14ac:dyDescent="0.3">
      <c r="A152" s="3" t="s">
        <v>246</v>
      </c>
      <c r="B152" s="9" t="s">
        <v>29</v>
      </c>
      <c r="C152" s="4">
        <v>109564</v>
      </c>
    </row>
    <row r="153" spans="1:5" ht="29.25" customHeight="1" x14ac:dyDescent="0.3">
      <c r="A153" s="3" t="s">
        <v>247</v>
      </c>
      <c r="B153" s="9" t="s">
        <v>36</v>
      </c>
      <c r="C153" s="4">
        <v>113102</v>
      </c>
    </row>
    <row r="154" spans="1:5" ht="29.25" customHeight="1" x14ac:dyDescent="0.3">
      <c r="A154" s="3" t="s">
        <v>46</v>
      </c>
      <c r="B154" s="9" t="s">
        <v>27</v>
      </c>
      <c r="C154" s="4">
        <v>0</v>
      </c>
    </row>
    <row r="155" spans="1:5" ht="29.25" customHeight="1" x14ac:dyDescent="0.3">
      <c r="A155" s="3" t="s">
        <v>1068</v>
      </c>
      <c r="B155" s="9" t="s">
        <v>150</v>
      </c>
      <c r="C155" s="4">
        <v>0</v>
      </c>
    </row>
    <row r="156" spans="1:5" ht="29.25" customHeight="1" x14ac:dyDescent="0.3">
      <c r="A156" s="3" t="s">
        <v>47</v>
      </c>
      <c r="B156" s="9" t="s">
        <v>39</v>
      </c>
      <c r="C156" s="4">
        <v>410492</v>
      </c>
    </row>
    <row r="157" spans="1:5" ht="29.25" customHeight="1" x14ac:dyDescent="0.3">
      <c r="A157" s="3" t="s">
        <v>248</v>
      </c>
      <c r="B157" s="9" t="s">
        <v>76</v>
      </c>
      <c r="C157" s="4">
        <v>0</v>
      </c>
    </row>
    <row r="158" spans="1:5" ht="29.25" customHeight="1" x14ac:dyDescent="0.3">
      <c r="A158" s="108" t="s">
        <v>651</v>
      </c>
      <c r="B158" s="109"/>
      <c r="C158" s="16">
        <f>SUM(C123:C157)</f>
        <v>196242329.45999998</v>
      </c>
    </row>
    <row r="159" spans="1:5" ht="29.25" customHeight="1" x14ac:dyDescent="0.3">
      <c r="A159" s="106" t="s">
        <v>249</v>
      </c>
      <c r="B159" s="107"/>
      <c r="C159" s="107"/>
    </row>
    <row r="160" spans="1:5" ht="29.25" customHeight="1" x14ac:dyDescent="0.3">
      <c r="A160" s="3" t="s">
        <v>250</v>
      </c>
      <c r="B160" s="9" t="s">
        <v>217</v>
      </c>
      <c r="C160" s="4">
        <v>6216986</v>
      </c>
    </row>
    <row r="161" spans="1:3" ht="29.25" customHeight="1" x14ac:dyDescent="0.3">
      <c r="A161" s="3" t="s">
        <v>251</v>
      </c>
      <c r="B161" s="9" t="s">
        <v>0</v>
      </c>
      <c r="C161" s="4">
        <v>491052</v>
      </c>
    </row>
    <row r="162" spans="1:3" ht="29.25" customHeight="1" x14ac:dyDescent="0.3">
      <c r="A162" s="3" t="s">
        <v>252</v>
      </c>
      <c r="B162" s="9" t="s">
        <v>1</v>
      </c>
      <c r="C162" s="4">
        <v>1284730</v>
      </c>
    </row>
    <row r="163" spans="1:3" ht="29.25" customHeight="1" x14ac:dyDescent="0.3">
      <c r="A163" s="3" t="s">
        <v>253</v>
      </c>
      <c r="B163" s="9" t="s">
        <v>2</v>
      </c>
      <c r="C163" s="4">
        <v>755014</v>
      </c>
    </row>
    <row r="164" spans="1:3" ht="29.25" customHeight="1" x14ac:dyDescent="0.3">
      <c r="A164" s="3" t="s">
        <v>254</v>
      </c>
      <c r="B164" s="9" t="s">
        <v>163</v>
      </c>
      <c r="C164" s="4">
        <v>2896640</v>
      </c>
    </row>
    <row r="165" spans="1:3" ht="29.25" customHeight="1" x14ac:dyDescent="0.3">
      <c r="A165" s="3" t="s">
        <v>255</v>
      </c>
      <c r="B165" s="9" t="s">
        <v>220</v>
      </c>
      <c r="C165" s="4">
        <v>0</v>
      </c>
    </row>
    <row r="166" spans="1:3" ht="29.25" customHeight="1" x14ac:dyDescent="0.3">
      <c r="A166" s="3" t="s">
        <v>256</v>
      </c>
      <c r="B166" s="9" t="s">
        <v>3</v>
      </c>
      <c r="C166" s="4">
        <v>362468</v>
      </c>
    </row>
    <row r="167" spans="1:3" ht="29.25" customHeight="1" x14ac:dyDescent="0.3">
      <c r="A167" s="3" t="s">
        <v>257</v>
      </c>
      <c r="B167" s="9" t="s">
        <v>223</v>
      </c>
      <c r="C167" s="4">
        <v>874533.55</v>
      </c>
    </row>
    <row r="168" spans="1:3" ht="29.25" customHeight="1" x14ac:dyDescent="0.3">
      <c r="A168" s="3" t="s">
        <v>258</v>
      </c>
      <c r="B168" s="9" t="s">
        <v>224</v>
      </c>
      <c r="C168" s="4">
        <v>47272.09</v>
      </c>
    </row>
    <row r="169" spans="1:3" ht="29.25" customHeight="1" x14ac:dyDescent="0.3">
      <c r="A169" s="3" t="s">
        <v>259</v>
      </c>
      <c r="B169" s="9" t="s">
        <v>229</v>
      </c>
      <c r="C169" s="4">
        <v>496356.87</v>
      </c>
    </row>
    <row r="170" spans="1:3" ht="29.25" customHeight="1" x14ac:dyDescent="0.3">
      <c r="A170" s="3" t="s">
        <v>260</v>
      </c>
      <c r="B170" s="9" t="s">
        <v>230</v>
      </c>
      <c r="C170" s="4">
        <v>283632.51</v>
      </c>
    </row>
    <row r="171" spans="1:3" ht="29.25" customHeight="1" x14ac:dyDescent="0.3">
      <c r="A171" s="3" t="s">
        <v>261</v>
      </c>
      <c r="B171" s="9" t="s">
        <v>167</v>
      </c>
      <c r="C171" s="4">
        <v>141816.26</v>
      </c>
    </row>
    <row r="172" spans="1:3" ht="29.25" customHeight="1" x14ac:dyDescent="0.3">
      <c r="A172" s="3" t="s">
        <v>262</v>
      </c>
      <c r="B172" s="9" t="s">
        <v>183</v>
      </c>
      <c r="C172" s="4">
        <v>180190</v>
      </c>
    </row>
    <row r="173" spans="1:3" ht="29.25" customHeight="1" x14ac:dyDescent="0.3">
      <c r="A173" s="3" t="s">
        <v>263</v>
      </c>
      <c r="B173" s="9" t="s">
        <v>31</v>
      </c>
      <c r="C173" s="4">
        <v>29269</v>
      </c>
    </row>
    <row r="174" spans="1:3" ht="29.25" customHeight="1" x14ac:dyDescent="0.3">
      <c r="A174" s="3" t="s">
        <v>264</v>
      </c>
      <c r="B174" s="9" t="s">
        <v>28</v>
      </c>
      <c r="C174" s="4">
        <v>107405.85</v>
      </c>
    </row>
    <row r="175" spans="1:3" ht="29.25" customHeight="1" x14ac:dyDescent="0.3">
      <c r="A175" s="3" t="s">
        <v>265</v>
      </c>
      <c r="B175" s="9" t="s">
        <v>9</v>
      </c>
      <c r="C175" s="4">
        <v>4437000</v>
      </c>
    </row>
    <row r="176" spans="1:3" ht="29.25" customHeight="1" x14ac:dyDescent="0.3">
      <c r="A176" s="3" t="s">
        <v>266</v>
      </c>
      <c r="B176" s="9" t="s">
        <v>10</v>
      </c>
      <c r="C176" s="4">
        <v>0</v>
      </c>
    </row>
    <row r="177" spans="1:3" ht="29.25" customHeight="1" x14ac:dyDescent="0.3">
      <c r="A177" s="3" t="s">
        <v>267</v>
      </c>
      <c r="B177" s="9" t="s">
        <v>174</v>
      </c>
      <c r="C177" s="4">
        <v>500551496</v>
      </c>
    </row>
    <row r="178" spans="1:3" ht="29.25" customHeight="1" x14ac:dyDescent="0.3">
      <c r="A178" s="3" t="s">
        <v>268</v>
      </c>
      <c r="B178" s="9" t="s">
        <v>11</v>
      </c>
      <c r="C178" s="4">
        <v>9397228.8000000007</v>
      </c>
    </row>
    <row r="179" spans="1:3" ht="29.25" customHeight="1" x14ac:dyDescent="0.3">
      <c r="A179" s="3" t="s">
        <v>269</v>
      </c>
      <c r="B179" s="9" t="s">
        <v>12</v>
      </c>
      <c r="C179" s="4">
        <v>60000</v>
      </c>
    </row>
    <row r="180" spans="1:3" ht="29.25" customHeight="1" x14ac:dyDescent="0.3">
      <c r="A180" s="3" t="s">
        <v>270</v>
      </c>
      <c r="B180" s="9" t="s">
        <v>180</v>
      </c>
      <c r="C180" s="4">
        <v>0</v>
      </c>
    </row>
    <row r="181" spans="1:3" ht="29.25" customHeight="1" x14ac:dyDescent="0.3">
      <c r="A181" s="3" t="s">
        <v>271</v>
      </c>
      <c r="B181" s="9" t="s">
        <v>24</v>
      </c>
      <c r="C181" s="4">
        <v>37027070</v>
      </c>
    </row>
    <row r="182" spans="1:3" ht="29.25" customHeight="1" x14ac:dyDescent="0.3">
      <c r="A182" s="3" t="s">
        <v>272</v>
      </c>
      <c r="B182" s="9" t="s">
        <v>159</v>
      </c>
      <c r="C182" s="4">
        <v>307150</v>
      </c>
    </row>
    <row r="183" spans="1:3" ht="29.25" customHeight="1" x14ac:dyDescent="0.3">
      <c r="A183" s="3" t="s">
        <v>1019</v>
      </c>
      <c r="B183" s="9" t="s">
        <v>1020</v>
      </c>
      <c r="C183" s="4">
        <v>2739834.55</v>
      </c>
    </row>
    <row r="184" spans="1:3" ht="29.25" customHeight="1" x14ac:dyDescent="0.3">
      <c r="A184" s="3" t="s">
        <v>273</v>
      </c>
      <c r="B184" s="9" t="s">
        <v>33</v>
      </c>
      <c r="C184" s="4">
        <v>167052</v>
      </c>
    </row>
    <row r="185" spans="1:3" ht="29.25" customHeight="1" x14ac:dyDescent="0.3">
      <c r="A185" s="3" t="s">
        <v>274</v>
      </c>
      <c r="B185" s="9" t="s">
        <v>181</v>
      </c>
      <c r="C185" s="4">
        <v>0</v>
      </c>
    </row>
    <row r="186" spans="1:3" ht="29.25" customHeight="1" x14ac:dyDescent="0.3">
      <c r="A186" s="3" t="s">
        <v>275</v>
      </c>
      <c r="B186" s="9" t="s">
        <v>15</v>
      </c>
      <c r="C186" s="4">
        <v>51650</v>
      </c>
    </row>
    <row r="187" spans="1:3" ht="29.25" customHeight="1" x14ac:dyDescent="0.3">
      <c r="A187" s="3" t="s">
        <v>276</v>
      </c>
      <c r="B187" s="9" t="s">
        <v>16</v>
      </c>
      <c r="C187" s="4">
        <v>29214</v>
      </c>
    </row>
    <row r="188" spans="1:3" ht="29.25" customHeight="1" x14ac:dyDescent="0.3">
      <c r="A188" s="3" t="s">
        <v>965</v>
      </c>
      <c r="B188" s="9" t="s">
        <v>34</v>
      </c>
      <c r="C188" s="4">
        <v>0</v>
      </c>
    </row>
    <row r="189" spans="1:3" ht="29.25" customHeight="1" x14ac:dyDescent="0.3">
      <c r="A189" s="3" t="s">
        <v>969</v>
      </c>
      <c r="B189" s="9" t="s">
        <v>77</v>
      </c>
      <c r="C189" s="4">
        <v>1496400</v>
      </c>
    </row>
    <row r="190" spans="1:3" ht="29.25" customHeight="1" x14ac:dyDescent="0.3">
      <c r="A190" s="3" t="s">
        <v>277</v>
      </c>
      <c r="B190" s="9" t="s">
        <v>18</v>
      </c>
      <c r="C190" s="4">
        <v>100630</v>
      </c>
    </row>
    <row r="191" spans="1:3" ht="29.25" customHeight="1" x14ac:dyDescent="0.3">
      <c r="A191" s="3" t="s">
        <v>1069</v>
      </c>
      <c r="B191" s="9" t="s">
        <v>22</v>
      </c>
      <c r="C191" s="4">
        <v>73000</v>
      </c>
    </row>
    <row r="192" spans="1:3" ht="29.25" customHeight="1" x14ac:dyDescent="0.3">
      <c r="A192" s="3" t="s">
        <v>278</v>
      </c>
      <c r="B192" s="9" t="s">
        <v>29</v>
      </c>
      <c r="C192" s="4">
        <v>0</v>
      </c>
    </row>
    <row r="193" spans="1:3" ht="29.25" customHeight="1" x14ac:dyDescent="0.3">
      <c r="A193" s="3" t="s">
        <v>1070</v>
      </c>
      <c r="B193" s="9" t="s">
        <v>1071</v>
      </c>
      <c r="C193" s="4">
        <v>97571.26</v>
      </c>
    </row>
    <row r="194" spans="1:3" ht="29.25" customHeight="1" x14ac:dyDescent="0.3">
      <c r="A194" s="3" t="s">
        <v>1083</v>
      </c>
      <c r="B194" s="9" t="s">
        <v>150</v>
      </c>
      <c r="C194" s="4">
        <v>1950000</v>
      </c>
    </row>
    <row r="195" spans="1:3" ht="29.25" customHeight="1" x14ac:dyDescent="0.3">
      <c r="A195" s="3" t="s">
        <v>48</v>
      </c>
      <c r="B195" s="9" t="s">
        <v>39</v>
      </c>
      <c r="C195" s="4">
        <v>2376097</v>
      </c>
    </row>
    <row r="196" spans="1:3" ht="29.25" customHeight="1" x14ac:dyDescent="0.3">
      <c r="A196" s="3" t="s">
        <v>49</v>
      </c>
      <c r="B196" s="9" t="s">
        <v>76</v>
      </c>
      <c r="C196" s="4">
        <v>0</v>
      </c>
    </row>
    <row r="197" spans="1:3" ht="29.25" customHeight="1" x14ac:dyDescent="0.3">
      <c r="A197" s="108" t="s">
        <v>651</v>
      </c>
      <c r="B197" s="109"/>
      <c r="C197" s="16">
        <f>SUM(C160:C196)</f>
        <v>575028759.74000001</v>
      </c>
    </row>
    <row r="198" spans="1:3" ht="29.25" customHeight="1" x14ac:dyDescent="0.3">
      <c r="A198" s="106" t="s">
        <v>279</v>
      </c>
      <c r="B198" s="107"/>
      <c r="C198" s="107"/>
    </row>
    <row r="199" spans="1:3" ht="29.25" customHeight="1" x14ac:dyDescent="0.3">
      <c r="A199" s="3" t="s">
        <v>448</v>
      </c>
      <c r="B199" s="9" t="s">
        <v>217</v>
      </c>
      <c r="C199" s="4">
        <v>51495726</v>
      </c>
    </row>
    <row r="200" spans="1:3" ht="29.25" customHeight="1" x14ac:dyDescent="0.3">
      <c r="A200" s="3" t="s">
        <v>449</v>
      </c>
      <c r="B200" s="9" t="s">
        <v>23</v>
      </c>
      <c r="C200" s="4">
        <v>878541</v>
      </c>
    </row>
    <row r="201" spans="1:3" ht="29.25" customHeight="1" x14ac:dyDescent="0.3">
      <c r="A201" s="3" t="s">
        <v>450</v>
      </c>
      <c r="B201" s="9" t="s">
        <v>0</v>
      </c>
      <c r="C201" s="4">
        <v>1080230</v>
      </c>
    </row>
    <row r="202" spans="1:3" ht="29.25" customHeight="1" x14ac:dyDescent="0.3">
      <c r="A202" s="3" t="s">
        <v>451</v>
      </c>
      <c r="B202" s="9" t="s">
        <v>1</v>
      </c>
      <c r="C202" s="4">
        <v>23227127</v>
      </c>
    </row>
    <row r="203" spans="1:3" ht="29.25" customHeight="1" x14ac:dyDescent="0.3">
      <c r="A203" s="3" t="s">
        <v>452</v>
      </c>
      <c r="B203" s="9" t="s">
        <v>2</v>
      </c>
      <c r="C203" s="4">
        <v>764324</v>
      </c>
    </row>
    <row r="204" spans="1:3" ht="29.25" customHeight="1" x14ac:dyDescent="0.3">
      <c r="A204" s="3" t="s">
        <v>453</v>
      </c>
      <c r="B204" s="9" t="s">
        <v>163</v>
      </c>
      <c r="C204" s="4">
        <v>24552333</v>
      </c>
    </row>
    <row r="205" spans="1:3" ht="29.25" customHeight="1" x14ac:dyDescent="0.3">
      <c r="A205" s="3" t="s">
        <v>454</v>
      </c>
      <c r="B205" s="9" t="s">
        <v>220</v>
      </c>
      <c r="C205" s="4">
        <v>0</v>
      </c>
    </row>
    <row r="206" spans="1:3" ht="29.25" customHeight="1" x14ac:dyDescent="0.3">
      <c r="A206" s="3" t="s">
        <v>455</v>
      </c>
      <c r="B206" s="9" t="s">
        <v>3</v>
      </c>
      <c r="C206" s="4">
        <v>216088</v>
      </c>
    </row>
    <row r="207" spans="1:3" ht="29.25" customHeight="1" x14ac:dyDescent="0.3">
      <c r="A207" s="3" t="s">
        <v>456</v>
      </c>
      <c r="B207" s="9" t="s">
        <v>223</v>
      </c>
      <c r="C207" s="4">
        <v>7445925.8399999999</v>
      </c>
    </row>
    <row r="208" spans="1:3" ht="29.25" customHeight="1" x14ac:dyDescent="0.3">
      <c r="A208" s="3" t="s">
        <v>457</v>
      </c>
      <c r="B208" s="9" t="s">
        <v>224</v>
      </c>
      <c r="C208" s="4">
        <v>402482.48</v>
      </c>
    </row>
    <row r="209" spans="1:3" ht="29.25" customHeight="1" x14ac:dyDescent="0.3">
      <c r="A209" s="3" t="s">
        <v>458</v>
      </c>
      <c r="B209" s="9" t="s">
        <v>229</v>
      </c>
      <c r="C209" s="4">
        <v>4226066.01</v>
      </c>
    </row>
    <row r="210" spans="1:3" ht="29.25" customHeight="1" x14ac:dyDescent="0.3">
      <c r="A210" s="3" t="s">
        <v>459</v>
      </c>
      <c r="B210" s="9" t="s">
        <v>230</v>
      </c>
      <c r="C210" s="4">
        <v>2414894.88</v>
      </c>
    </row>
    <row r="211" spans="1:3" ht="29.25" customHeight="1" x14ac:dyDescent="0.3">
      <c r="A211" s="3" t="s">
        <v>460</v>
      </c>
      <c r="B211" s="9" t="s">
        <v>167</v>
      </c>
      <c r="C211" s="4">
        <v>1207447.43</v>
      </c>
    </row>
    <row r="212" spans="1:3" ht="29.25" customHeight="1" x14ac:dyDescent="0.3">
      <c r="A212" s="3" t="s">
        <v>461</v>
      </c>
      <c r="B212" s="9" t="s">
        <v>280</v>
      </c>
      <c r="C212" s="4">
        <v>10071669</v>
      </c>
    </row>
    <row r="213" spans="1:3" ht="29.25" customHeight="1" x14ac:dyDescent="0.3">
      <c r="A213" s="3" t="s">
        <v>491</v>
      </c>
      <c r="B213" s="9" t="s">
        <v>183</v>
      </c>
      <c r="C213" s="4">
        <v>546816</v>
      </c>
    </row>
    <row r="214" spans="1:3" ht="29.25" customHeight="1" x14ac:dyDescent="0.3">
      <c r="A214" s="3" t="s">
        <v>462</v>
      </c>
      <c r="B214" s="9" t="s">
        <v>31</v>
      </c>
      <c r="C214" s="4">
        <v>1808547</v>
      </c>
    </row>
    <row r="215" spans="1:3" ht="29.25" customHeight="1" x14ac:dyDescent="0.3">
      <c r="A215" s="3" t="s">
        <v>50</v>
      </c>
      <c r="B215" s="9" t="s">
        <v>71</v>
      </c>
      <c r="C215" s="4">
        <v>0</v>
      </c>
    </row>
    <row r="216" spans="1:3" ht="29.25" customHeight="1" x14ac:dyDescent="0.3">
      <c r="A216" s="3" t="s">
        <v>489</v>
      </c>
      <c r="B216" s="9" t="s">
        <v>174</v>
      </c>
      <c r="C216" s="4">
        <v>9532083</v>
      </c>
    </row>
    <row r="217" spans="1:3" ht="29.25" customHeight="1" x14ac:dyDescent="0.3">
      <c r="A217" s="3" t="s">
        <v>490</v>
      </c>
      <c r="B217" s="9" t="s">
        <v>11</v>
      </c>
      <c r="C217" s="4">
        <v>14117</v>
      </c>
    </row>
    <row r="218" spans="1:3" ht="29.25" customHeight="1" x14ac:dyDescent="0.3">
      <c r="A218" s="3" t="s">
        <v>488</v>
      </c>
      <c r="B218" s="9" t="s">
        <v>12</v>
      </c>
      <c r="C218" s="4">
        <v>0</v>
      </c>
    </row>
    <row r="219" spans="1:3" ht="29.25" customHeight="1" x14ac:dyDescent="0.3">
      <c r="A219" s="3" t="s">
        <v>487</v>
      </c>
      <c r="B219" s="9" t="s">
        <v>180</v>
      </c>
      <c r="C219" s="4">
        <v>169814</v>
      </c>
    </row>
    <row r="220" spans="1:3" ht="29.25" customHeight="1" x14ac:dyDescent="0.3">
      <c r="A220" s="3" t="s">
        <v>486</v>
      </c>
      <c r="B220" s="9" t="s">
        <v>176</v>
      </c>
      <c r="C220" s="4">
        <v>6074879.9400000004</v>
      </c>
    </row>
    <row r="221" spans="1:3" ht="29.25" customHeight="1" x14ac:dyDescent="0.3">
      <c r="A221" s="3" t="s">
        <v>485</v>
      </c>
      <c r="B221" s="9" t="s">
        <v>159</v>
      </c>
      <c r="C221" s="4">
        <v>1661423.05</v>
      </c>
    </row>
    <row r="222" spans="1:3" ht="29.25" customHeight="1" x14ac:dyDescent="0.3">
      <c r="A222" s="3" t="s">
        <v>484</v>
      </c>
      <c r="B222" s="9" t="s">
        <v>33</v>
      </c>
      <c r="C222" s="4">
        <v>270377</v>
      </c>
    </row>
    <row r="223" spans="1:3" ht="29.25" customHeight="1" x14ac:dyDescent="0.3">
      <c r="A223" s="3" t="s">
        <v>483</v>
      </c>
      <c r="B223" s="9" t="s">
        <v>181</v>
      </c>
      <c r="C223" s="4">
        <v>0</v>
      </c>
    </row>
    <row r="224" spans="1:3" ht="29.25" customHeight="1" x14ac:dyDescent="0.3">
      <c r="A224" s="3" t="s">
        <v>482</v>
      </c>
      <c r="B224" s="9" t="s">
        <v>15</v>
      </c>
      <c r="C224" s="4">
        <v>4853978.92</v>
      </c>
    </row>
    <row r="225" spans="1:3" ht="29.25" customHeight="1" x14ac:dyDescent="0.3">
      <c r="A225" s="3" t="s">
        <v>479</v>
      </c>
      <c r="B225" s="9" t="s">
        <v>16</v>
      </c>
      <c r="C225" s="4">
        <v>0</v>
      </c>
    </row>
    <row r="226" spans="1:3" ht="29.25" customHeight="1" x14ac:dyDescent="0.3">
      <c r="A226" s="3" t="s">
        <v>481</v>
      </c>
      <c r="B226" s="9" t="s">
        <v>171</v>
      </c>
      <c r="C226" s="4">
        <v>14462000</v>
      </c>
    </row>
    <row r="227" spans="1:3" ht="29.25" customHeight="1" x14ac:dyDescent="0.3">
      <c r="A227" s="3" t="s">
        <v>480</v>
      </c>
      <c r="B227" s="9" t="s">
        <v>34</v>
      </c>
      <c r="C227" s="4">
        <v>7199870.5</v>
      </c>
    </row>
    <row r="228" spans="1:3" ht="29.25" customHeight="1" x14ac:dyDescent="0.3">
      <c r="A228" s="3" t="s">
        <v>51</v>
      </c>
      <c r="B228" s="9" t="s">
        <v>74</v>
      </c>
      <c r="C228" s="4">
        <v>5031746</v>
      </c>
    </row>
    <row r="229" spans="1:3" ht="29.25" customHeight="1" x14ac:dyDescent="0.3">
      <c r="A229" s="3" t="s">
        <v>52</v>
      </c>
      <c r="B229" s="9" t="s">
        <v>77</v>
      </c>
      <c r="C229" s="4">
        <v>572000</v>
      </c>
    </row>
    <row r="230" spans="1:3" ht="29.25" customHeight="1" x14ac:dyDescent="0.3">
      <c r="A230" s="3" t="s">
        <v>478</v>
      </c>
      <c r="B230" s="9" t="s">
        <v>178</v>
      </c>
      <c r="C230" s="4">
        <v>0</v>
      </c>
    </row>
    <row r="231" spans="1:3" ht="29.25" customHeight="1" x14ac:dyDescent="0.3">
      <c r="A231" s="3" t="s">
        <v>477</v>
      </c>
      <c r="B231" s="9" t="s">
        <v>281</v>
      </c>
      <c r="C231" s="4">
        <v>0</v>
      </c>
    </row>
    <row r="232" spans="1:3" ht="29.25" customHeight="1" x14ac:dyDescent="0.3">
      <c r="A232" s="3" t="s">
        <v>476</v>
      </c>
      <c r="B232" s="9" t="s">
        <v>188</v>
      </c>
      <c r="C232" s="4">
        <v>627658</v>
      </c>
    </row>
    <row r="233" spans="1:3" ht="29.25" customHeight="1" x14ac:dyDescent="0.3">
      <c r="A233" s="3" t="s">
        <v>475</v>
      </c>
      <c r="B233" s="9" t="s">
        <v>35</v>
      </c>
      <c r="C233" s="4">
        <v>1264894</v>
      </c>
    </row>
    <row r="234" spans="1:3" ht="29.25" customHeight="1" x14ac:dyDescent="0.3">
      <c r="A234" s="3" t="s">
        <v>474</v>
      </c>
      <c r="B234" s="9" t="s">
        <v>18</v>
      </c>
      <c r="C234" s="4">
        <v>713262</v>
      </c>
    </row>
    <row r="235" spans="1:3" ht="29.25" customHeight="1" x14ac:dyDescent="0.3">
      <c r="A235" s="3" t="s">
        <v>473</v>
      </c>
      <c r="B235" s="9" t="s">
        <v>21</v>
      </c>
      <c r="C235" s="4">
        <v>0</v>
      </c>
    </row>
    <row r="236" spans="1:3" ht="29.25" customHeight="1" x14ac:dyDescent="0.3">
      <c r="A236" s="3" t="s">
        <v>53</v>
      </c>
      <c r="B236" s="9" t="s">
        <v>22</v>
      </c>
      <c r="C236" s="4">
        <v>0</v>
      </c>
    </row>
    <row r="237" spans="1:3" ht="29.25" customHeight="1" x14ac:dyDescent="0.3">
      <c r="A237" s="3" t="s">
        <v>472</v>
      </c>
      <c r="B237" s="9" t="s">
        <v>29</v>
      </c>
      <c r="C237" s="4">
        <v>849660</v>
      </c>
    </row>
    <row r="238" spans="1:3" ht="29.25" customHeight="1" x14ac:dyDescent="0.3">
      <c r="A238" s="3" t="s">
        <v>471</v>
      </c>
      <c r="B238" s="9" t="s">
        <v>36</v>
      </c>
      <c r="C238" s="4">
        <v>0</v>
      </c>
    </row>
    <row r="239" spans="1:3" ht="29.25" customHeight="1" x14ac:dyDescent="0.3">
      <c r="A239" s="3" t="s">
        <v>470</v>
      </c>
      <c r="B239" s="9" t="s">
        <v>27</v>
      </c>
      <c r="C239" s="4">
        <v>273110</v>
      </c>
    </row>
    <row r="240" spans="1:3" ht="29.25" customHeight="1" x14ac:dyDescent="0.3">
      <c r="A240" s="3" t="s">
        <v>469</v>
      </c>
      <c r="B240" s="9" t="s">
        <v>150</v>
      </c>
      <c r="C240" s="4">
        <v>0</v>
      </c>
    </row>
    <row r="241" spans="1:3" ht="29.25" customHeight="1" x14ac:dyDescent="0.3">
      <c r="A241" s="3" t="s">
        <v>468</v>
      </c>
      <c r="B241" s="9" t="s">
        <v>37</v>
      </c>
      <c r="C241" s="4">
        <v>0</v>
      </c>
    </row>
    <row r="242" spans="1:3" ht="29.25" customHeight="1" x14ac:dyDescent="0.3">
      <c r="A242" s="3" t="s">
        <v>467</v>
      </c>
      <c r="B242" s="9" t="s">
        <v>179</v>
      </c>
      <c r="C242" s="4">
        <v>0</v>
      </c>
    </row>
    <row r="243" spans="1:3" ht="29.25" customHeight="1" x14ac:dyDescent="0.3">
      <c r="A243" s="3" t="s">
        <v>466</v>
      </c>
      <c r="B243" s="9" t="s">
        <v>75</v>
      </c>
      <c r="C243" s="4">
        <v>0</v>
      </c>
    </row>
    <row r="244" spans="1:3" ht="29.25" customHeight="1" x14ac:dyDescent="0.3">
      <c r="A244" s="3" t="s">
        <v>1084</v>
      </c>
      <c r="B244" s="9" t="s">
        <v>78</v>
      </c>
      <c r="C244" s="4">
        <v>7497000</v>
      </c>
    </row>
    <row r="245" spans="1:3" ht="29.25" customHeight="1" x14ac:dyDescent="0.3">
      <c r="A245" s="3" t="s">
        <v>465</v>
      </c>
      <c r="B245" s="9" t="s">
        <v>79</v>
      </c>
      <c r="C245" s="4">
        <v>0</v>
      </c>
    </row>
    <row r="246" spans="1:3" ht="29.25" customHeight="1" x14ac:dyDescent="0.3">
      <c r="A246" s="3" t="s">
        <v>464</v>
      </c>
      <c r="B246" s="9" t="s">
        <v>30</v>
      </c>
      <c r="C246" s="4">
        <v>0</v>
      </c>
    </row>
    <row r="247" spans="1:3" ht="29.25" customHeight="1" x14ac:dyDescent="0.3">
      <c r="A247" s="3" t="s">
        <v>463</v>
      </c>
      <c r="B247" s="9" t="s">
        <v>76</v>
      </c>
      <c r="C247" s="4">
        <v>0</v>
      </c>
    </row>
    <row r="248" spans="1:3" ht="29.25" customHeight="1" x14ac:dyDescent="0.3">
      <c r="A248" s="108" t="s">
        <v>651</v>
      </c>
      <c r="B248" s="109"/>
      <c r="C248" s="16">
        <f>SUM(C199:C247)</f>
        <v>191406091.05000001</v>
      </c>
    </row>
    <row r="249" spans="1:3" ht="29.25" customHeight="1" x14ac:dyDescent="0.3">
      <c r="A249" s="106" t="s">
        <v>282</v>
      </c>
      <c r="B249" s="107"/>
      <c r="C249" s="107"/>
    </row>
    <row r="250" spans="1:3" ht="29.25" customHeight="1" x14ac:dyDescent="0.3">
      <c r="A250" s="3" t="s">
        <v>54</v>
      </c>
      <c r="B250" s="9" t="s">
        <v>217</v>
      </c>
      <c r="C250" s="4">
        <v>10965651</v>
      </c>
    </row>
    <row r="251" spans="1:3" ht="29.25" customHeight="1" x14ac:dyDescent="0.3">
      <c r="A251" s="3" t="s">
        <v>492</v>
      </c>
      <c r="B251" s="9" t="s">
        <v>23</v>
      </c>
      <c r="C251" s="4">
        <v>0</v>
      </c>
    </row>
    <row r="252" spans="1:3" ht="29.25" customHeight="1" x14ac:dyDescent="0.3">
      <c r="A252" s="3" t="s">
        <v>55</v>
      </c>
      <c r="B252" s="9" t="s">
        <v>0</v>
      </c>
      <c r="C252" s="4">
        <v>154418</v>
      </c>
    </row>
    <row r="253" spans="1:3" ht="29.25" customHeight="1" x14ac:dyDescent="0.3">
      <c r="A253" s="3" t="s">
        <v>56</v>
      </c>
      <c r="B253" s="9" t="s">
        <v>1</v>
      </c>
      <c r="C253" s="4">
        <v>3490446</v>
      </c>
    </row>
    <row r="254" spans="1:3" ht="29.25" customHeight="1" x14ac:dyDescent="0.3">
      <c r="A254" s="3" t="s">
        <v>493</v>
      </c>
      <c r="B254" s="9" t="s">
        <v>163</v>
      </c>
      <c r="C254" s="4">
        <v>4873035</v>
      </c>
    </row>
    <row r="255" spans="1:3" ht="29.25" customHeight="1" x14ac:dyDescent="0.3">
      <c r="A255" s="3" t="s">
        <v>494</v>
      </c>
      <c r="B255" s="9" t="s">
        <v>220</v>
      </c>
      <c r="C255" s="4">
        <v>0</v>
      </c>
    </row>
    <row r="256" spans="1:3" ht="29.25" customHeight="1" x14ac:dyDescent="0.3">
      <c r="A256" s="3" t="s">
        <v>57</v>
      </c>
      <c r="B256" s="9" t="s">
        <v>3</v>
      </c>
      <c r="C256" s="4">
        <v>132442</v>
      </c>
    </row>
    <row r="257" spans="1:3" ht="29.25" customHeight="1" x14ac:dyDescent="0.3">
      <c r="A257" s="3" t="s">
        <v>58</v>
      </c>
      <c r="B257" s="9" t="s">
        <v>223</v>
      </c>
      <c r="C257" s="4">
        <v>1395742.46</v>
      </c>
    </row>
    <row r="258" spans="1:3" ht="29.25" customHeight="1" x14ac:dyDescent="0.3">
      <c r="A258" s="3" t="s">
        <v>59</v>
      </c>
      <c r="B258" s="9" t="s">
        <v>224</v>
      </c>
      <c r="C258" s="4">
        <v>75445.539999999994</v>
      </c>
    </row>
    <row r="259" spans="1:3" ht="29.25" customHeight="1" x14ac:dyDescent="0.3">
      <c r="A259" s="3" t="s">
        <v>60</v>
      </c>
      <c r="B259" s="9" t="s">
        <v>229</v>
      </c>
      <c r="C259" s="4">
        <v>792178.14</v>
      </c>
    </row>
    <row r="260" spans="1:3" ht="29.25" customHeight="1" x14ac:dyDescent="0.3">
      <c r="A260" s="3" t="s">
        <v>61</v>
      </c>
      <c r="B260" s="9" t="s">
        <v>230</v>
      </c>
      <c r="C260" s="4">
        <v>452673.23</v>
      </c>
    </row>
    <row r="261" spans="1:3" ht="29.25" customHeight="1" x14ac:dyDescent="0.3">
      <c r="A261" s="3" t="s">
        <v>62</v>
      </c>
      <c r="B261" s="9" t="s">
        <v>167</v>
      </c>
      <c r="C261" s="4">
        <v>226336.61</v>
      </c>
    </row>
    <row r="262" spans="1:3" ht="29.25" customHeight="1" x14ac:dyDescent="0.3">
      <c r="A262" s="3" t="s">
        <v>495</v>
      </c>
      <c r="B262" s="9" t="s">
        <v>183</v>
      </c>
      <c r="C262" s="4">
        <v>244673</v>
      </c>
    </row>
    <row r="263" spans="1:3" ht="29.25" customHeight="1" x14ac:dyDescent="0.3">
      <c r="A263" s="3" t="s">
        <v>496</v>
      </c>
      <c r="B263" s="9" t="s">
        <v>31</v>
      </c>
      <c r="C263" s="4">
        <v>717688</v>
      </c>
    </row>
    <row r="264" spans="1:3" ht="29.25" customHeight="1" x14ac:dyDescent="0.3">
      <c r="A264" s="3" t="s">
        <v>497</v>
      </c>
      <c r="B264" s="9" t="s">
        <v>28</v>
      </c>
      <c r="C264" s="4">
        <v>12149.86</v>
      </c>
    </row>
    <row r="265" spans="1:3" ht="29.25" customHeight="1" x14ac:dyDescent="0.3">
      <c r="A265" s="3" t="s">
        <v>498</v>
      </c>
      <c r="B265" s="9" t="s">
        <v>174</v>
      </c>
      <c r="C265" s="4">
        <v>31910486</v>
      </c>
    </row>
    <row r="266" spans="1:3" ht="29.25" customHeight="1" x14ac:dyDescent="0.3">
      <c r="A266" s="3" t="s">
        <v>499</v>
      </c>
      <c r="B266" s="9" t="s">
        <v>11</v>
      </c>
      <c r="C266" s="4">
        <v>2910600</v>
      </c>
    </row>
    <row r="267" spans="1:3" ht="29.25" customHeight="1" x14ac:dyDescent="0.3">
      <c r="A267" s="3" t="s">
        <v>500</v>
      </c>
      <c r="B267" s="9" t="s">
        <v>180</v>
      </c>
      <c r="C267" s="4">
        <v>438719.72</v>
      </c>
    </row>
    <row r="268" spans="1:3" ht="29.25" customHeight="1" x14ac:dyDescent="0.3">
      <c r="A268" s="3" t="s">
        <v>501</v>
      </c>
      <c r="B268" s="9" t="s">
        <v>40</v>
      </c>
      <c r="C268" s="4">
        <v>0</v>
      </c>
    </row>
    <row r="269" spans="1:3" ht="29.25" customHeight="1" x14ac:dyDescent="0.3">
      <c r="A269" s="3" t="s">
        <v>502</v>
      </c>
      <c r="B269" s="9" t="s">
        <v>176</v>
      </c>
      <c r="C269" s="4">
        <v>0</v>
      </c>
    </row>
    <row r="270" spans="1:3" ht="29.25" customHeight="1" x14ac:dyDescent="0.3">
      <c r="A270" s="3" t="s">
        <v>503</v>
      </c>
      <c r="B270" s="9" t="s">
        <v>159</v>
      </c>
      <c r="C270" s="4">
        <v>638000</v>
      </c>
    </row>
    <row r="271" spans="1:3" ht="29.25" customHeight="1" x14ac:dyDescent="0.3">
      <c r="A271" s="3" t="s">
        <v>504</v>
      </c>
      <c r="B271" s="9" t="s">
        <v>14</v>
      </c>
      <c r="C271" s="4">
        <v>0</v>
      </c>
    </row>
    <row r="272" spans="1:3" ht="29.25" customHeight="1" x14ac:dyDescent="0.3">
      <c r="A272" s="3" t="s">
        <v>505</v>
      </c>
      <c r="B272" s="9" t="s">
        <v>33</v>
      </c>
      <c r="C272" s="4">
        <v>17232</v>
      </c>
    </row>
    <row r="273" spans="1:3" ht="29.25" customHeight="1" x14ac:dyDescent="0.3">
      <c r="A273" s="3" t="s">
        <v>506</v>
      </c>
      <c r="B273" s="9" t="s">
        <v>181</v>
      </c>
      <c r="C273" s="4">
        <v>0</v>
      </c>
    </row>
    <row r="274" spans="1:3" ht="29.25" customHeight="1" x14ac:dyDescent="0.3">
      <c r="A274" s="3" t="s">
        <v>507</v>
      </c>
      <c r="B274" s="9" t="s">
        <v>15</v>
      </c>
      <c r="C274" s="4">
        <v>87630</v>
      </c>
    </row>
    <row r="275" spans="1:3" ht="29.25" customHeight="1" x14ac:dyDescent="0.3">
      <c r="A275" s="3" t="s">
        <v>63</v>
      </c>
      <c r="B275" s="9" t="s">
        <v>16</v>
      </c>
      <c r="C275" s="4">
        <v>0</v>
      </c>
    </row>
    <row r="276" spans="1:3" ht="29.25" customHeight="1" x14ac:dyDescent="0.3">
      <c r="A276" s="3" t="s">
        <v>64</v>
      </c>
      <c r="B276" s="9" t="s">
        <v>171</v>
      </c>
      <c r="C276" s="4">
        <v>113530</v>
      </c>
    </row>
    <row r="277" spans="1:3" ht="29.25" customHeight="1" x14ac:dyDescent="0.3">
      <c r="A277" s="3" t="s">
        <v>508</v>
      </c>
      <c r="B277" s="9" t="s">
        <v>182</v>
      </c>
      <c r="C277" s="4">
        <v>0</v>
      </c>
    </row>
    <row r="278" spans="1:3" ht="29.25" customHeight="1" x14ac:dyDescent="0.3">
      <c r="A278" s="3" t="s">
        <v>509</v>
      </c>
      <c r="B278" s="9" t="s">
        <v>283</v>
      </c>
      <c r="C278" s="4">
        <v>0</v>
      </c>
    </row>
    <row r="279" spans="1:3" ht="29.25" customHeight="1" x14ac:dyDescent="0.3">
      <c r="A279" s="3" t="s">
        <v>510</v>
      </c>
      <c r="B279" s="9" t="s">
        <v>34</v>
      </c>
      <c r="C279" s="4">
        <v>18591.650000000001</v>
      </c>
    </row>
    <row r="280" spans="1:3" ht="29.25" customHeight="1" x14ac:dyDescent="0.3">
      <c r="A280" s="3" t="s">
        <v>511</v>
      </c>
      <c r="B280" s="9" t="s">
        <v>74</v>
      </c>
      <c r="C280" s="4">
        <v>973300</v>
      </c>
    </row>
    <row r="281" spans="1:3" ht="29.25" customHeight="1" x14ac:dyDescent="0.3">
      <c r="A281" s="3" t="s">
        <v>512</v>
      </c>
      <c r="B281" s="9" t="s">
        <v>77</v>
      </c>
      <c r="C281" s="4">
        <v>41790</v>
      </c>
    </row>
    <row r="282" spans="1:3" ht="29.25" customHeight="1" x14ac:dyDescent="0.3">
      <c r="A282" s="3" t="s">
        <v>513</v>
      </c>
      <c r="B282" s="9" t="s">
        <v>178</v>
      </c>
      <c r="C282" s="4">
        <v>70000</v>
      </c>
    </row>
    <row r="283" spans="1:3" ht="29.25" customHeight="1" x14ac:dyDescent="0.3">
      <c r="A283" s="3" t="s">
        <v>514</v>
      </c>
      <c r="B283" s="9" t="s">
        <v>188</v>
      </c>
      <c r="C283" s="4">
        <v>31040</v>
      </c>
    </row>
    <row r="284" spans="1:3" ht="29.25" customHeight="1" x14ac:dyDescent="0.3">
      <c r="A284" s="3" t="s">
        <v>515</v>
      </c>
      <c r="B284" s="9" t="s">
        <v>35</v>
      </c>
      <c r="C284" s="4">
        <v>223911</v>
      </c>
    </row>
    <row r="285" spans="1:3" ht="29.25" customHeight="1" x14ac:dyDescent="0.3">
      <c r="A285" s="3" t="s">
        <v>516</v>
      </c>
      <c r="B285" s="9" t="s">
        <v>18</v>
      </c>
      <c r="C285" s="4">
        <v>227600</v>
      </c>
    </row>
    <row r="286" spans="1:3" ht="29.25" customHeight="1" x14ac:dyDescent="0.3">
      <c r="A286" s="3" t="s">
        <v>65</v>
      </c>
      <c r="B286" s="9" t="s">
        <v>21</v>
      </c>
      <c r="C286" s="4">
        <v>0</v>
      </c>
    </row>
    <row r="287" spans="1:3" ht="29.25" customHeight="1" x14ac:dyDescent="0.3">
      <c r="A287" s="3" t="s">
        <v>66</v>
      </c>
      <c r="B287" s="9" t="s">
        <v>22</v>
      </c>
      <c r="C287" s="4">
        <v>0</v>
      </c>
    </row>
    <row r="288" spans="1:3" ht="29.25" customHeight="1" x14ac:dyDescent="0.3">
      <c r="A288" s="3" t="s">
        <v>517</v>
      </c>
      <c r="B288" s="9" t="s">
        <v>29</v>
      </c>
      <c r="C288" s="4">
        <v>145567</v>
      </c>
    </row>
    <row r="289" spans="1:3" ht="29.25" customHeight="1" x14ac:dyDescent="0.3">
      <c r="A289" s="3" t="s">
        <v>67</v>
      </c>
      <c r="B289" s="9" t="s">
        <v>36</v>
      </c>
      <c r="C289" s="4">
        <v>6850</v>
      </c>
    </row>
    <row r="290" spans="1:3" ht="29.25" customHeight="1" x14ac:dyDescent="0.3">
      <c r="A290" s="3" t="s">
        <v>518</v>
      </c>
      <c r="B290" s="9" t="s">
        <v>27</v>
      </c>
      <c r="C290" s="4">
        <v>344218</v>
      </c>
    </row>
    <row r="291" spans="1:3" ht="29.25" customHeight="1" x14ac:dyDescent="0.3">
      <c r="A291" s="3" t="s">
        <v>519</v>
      </c>
      <c r="B291" s="9" t="s">
        <v>175</v>
      </c>
      <c r="C291" s="4">
        <v>0</v>
      </c>
    </row>
    <row r="292" spans="1:3" ht="29.25" customHeight="1" x14ac:dyDescent="0.3">
      <c r="A292" s="3" t="s">
        <v>520</v>
      </c>
      <c r="B292" s="9" t="s">
        <v>76</v>
      </c>
      <c r="C292" s="4">
        <v>0</v>
      </c>
    </row>
    <row r="293" spans="1:3" ht="29.25" customHeight="1" x14ac:dyDescent="0.3">
      <c r="A293" s="108" t="s">
        <v>651</v>
      </c>
      <c r="B293" s="109"/>
      <c r="C293" s="16">
        <f>SUM(C250:C292)</f>
        <v>61731944.210000001</v>
      </c>
    </row>
    <row r="294" spans="1:3" ht="29.25" customHeight="1" x14ac:dyDescent="0.3">
      <c r="A294" s="104" t="s">
        <v>284</v>
      </c>
      <c r="B294" s="105"/>
      <c r="C294" s="105"/>
    </row>
    <row r="295" spans="1:3" ht="29.25" customHeight="1" x14ac:dyDescent="0.3">
      <c r="A295" s="3" t="s">
        <v>68</v>
      </c>
      <c r="B295" s="9" t="s">
        <v>217</v>
      </c>
      <c r="C295" s="4">
        <v>8408460</v>
      </c>
    </row>
    <row r="296" spans="1:3" ht="29.25" customHeight="1" x14ac:dyDescent="0.3">
      <c r="A296" s="3" t="s">
        <v>69</v>
      </c>
      <c r="B296" s="9" t="s">
        <v>23</v>
      </c>
      <c r="C296" s="4">
        <v>148842</v>
      </c>
    </row>
    <row r="297" spans="1:3" ht="29.25" customHeight="1" x14ac:dyDescent="0.3">
      <c r="A297" s="3" t="s">
        <v>521</v>
      </c>
      <c r="B297" s="9" t="s">
        <v>0</v>
      </c>
      <c r="C297" s="4">
        <v>319832</v>
      </c>
    </row>
    <row r="298" spans="1:3" ht="29.25" customHeight="1" x14ac:dyDescent="0.3">
      <c r="A298" s="3" t="s">
        <v>70</v>
      </c>
      <c r="B298" s="9" t="s">
        <v>1</v>
      </c>
      <c r="C298" s="4">
        <v>4213621</v>
      </c>
    </row>
    <row r="299" spans="1:3" ht="29.25" customHeight="1" x14ac:dyDescent="0.3">
      <c r="A299" s="3" t="s">
        <v>522</v>
      </c>
      <c r="B299" s="9" t="s">
        <v>163</v>
      </c>
      <c r="C299" s="4">
        <v>4480033</v>
      </c>
    </row>
    <row r="300" spans="1:3" ht="29.25" customHeight="1" x14ac:dyDescent="0.3">
      <c r="A300" s="3" t="s">
        <v>523</v>
      </c>
      <c r="B300" s="9" t="s">
        <v>220</v>
      </c>
      <c r="C300" s="4">
        <v>0</v>
      </c>
    </row>
    <row r="301" spans="1:3" ht="29.25" customHeight="1" x14ac:dyDescent="0.3">
      <c r="A301" s="3" t="s">
        <v>524</v>
      </c>
      <c r="B301" s="9" t="s">
        <v>223</v>
      </c>
      <c r="C301" s="4">
        <v>1229369.02</v>
      </c>
    </row>
    <row r="302" spans="1:3" ht="29.25" customHeight="1" x14ac:dyDescent="0.3">
      <c r="A302" s="3" t="s">
        <v>525</v>
      </c>
      <c r="B302" s="9" t="s">
        <v>224</v>
      </c>
      <c r="C302" s="4">
        <v>66452.37</v>
      </c>
    </row>
    <row r="303" spans="1:3" ht="29.25" customHeight="1" x14ac:dyDescent="0.3">
      <c r="A303" s="3" t="s">
        <v>526</v>
      </c>
      <c r="B303" s="9" t="s">
        <v>229</v>
      </c>
      <c r="C303" s="4">
        <v>697749.98</v>
      </c>
    </row>
    <row r="304" spans="1:3" ht="29.25" customHeight="1" x14ac:dyDescent="0.3">
      <c r="A304" s="3" t="s">
        <v>527</v>
      </c>
      <c r="B304" s="9" t="s">
        <v>230</v>
      </c>
      <c r="C304" s="4">
        <v>398714.29</v>
      </c>
    </row>
    <row r="305" spans="1:3" ht="29.25" customHeight="1" x14ac:dyDescent="0.3">
      <c r="A305" s="3" t="s">
        <v>528</v>
      </c>
      <c r="B305" s="9" t="s">
        <v>167</v>
      </c>
      <c r="C305" s="4">
        <v>199357.14</v>
      </c>
    </row>
    <row r="306" spans="1:3" ht="29.25" customHeight="1" x14ac:dyDescent="0.3">
      <c r="A306" s="3" t="s">
        <v>529</v>
      </c>
      <c r="B306" s="9" t="s">
        <v>183</v>
      </c>
      <c r="C306" s="4">
        <v>5923782</v>
      </c>
    </row>
    <row r="307" spans="1:3" ht="29.25" customHeight="1" x14ac:dyDescent="0.3">
      <c r="A307" s="3" t="s">
        <v>530</v>
      </c>
      <c r="B307" s="9" t="s">
        <v>31</v>
      </c>
      <c r="C307" s="4">
        <v>864292</v>
      </c>
    </row>
    <row r="308" spans="1:3" ht="29.25" customHeight="1" x14ac:dyDescent="0.3">
      <c r="A308" s="3" t="s">
        <v>531</v>
      </c>
      <c r="B308" s="9" t="s">
        <v>174</v>
      </c>
      <c r="C308" s="4">
        <v>58814246</v>
      </c>
    </row>
    <row r="309" spans="1:3" ht="29.25" customHeight="1" x14ac:dyDescent="0.3">
      <c r="A309" s="3" t="s">
        <v>532</v>
      </c>
      <c r="B309" s="9" t="s">
        <v>11</v>
      </c>
      <c r="C309" s="4">
        <v>1126000</v>
      </c>
    </row>
    <row r="310" spans="1:3" ht="29.25" customHeight="1" x14ac:dyDescent="0.3">
      <c r="A310" s="3" t="s">
        <v>533</v>
      </c>
      <c r="B310" s="9" t="s">
        <v>180</v>
      </c>
      <c r="C310" s="4">
        <v>33230.81</v>
      </c>
    </row>
    <row r="311" spans="1:3" ht="29.25" customHeight="1" x14ac:dyDescent="0.3">
      <c r="A311" s="3" t="s">
        <v>534</v>
      </c>
      <c r="B311" s="9" t="s">
        <v>176</v>
      </c>
      <c r="C311" s="4">
        <v>172708</v>
      </c>
    </row>
    <row r="312" spans="1:3" ht="29.25" customHeight="1" x14ac:dyDescent="0.3">
      <c r="A312" s="3" t="s">
        <v>535</v>
      </c>
      <c r="B312" s="9" t="s">
        <v>159</v>
      </c>
      <c r="C312" s="4">
        <v>0</v>
      </c>
    </row>
    <row r="313" spans="1:3" ht="29.25" customHeight="1" x14ac:dyDescent="0.3">
      <c r="A313" s="3" t="s">
        <v>536</v>
      </c>
      <c r="B313" s="9" t="s">
        <v>33</v>
      </c>
      <c r="C313" s="4">
        <v>17232</v>
      </c>
    </row>
    <row r="314" spans="1:3" ht="29.25" customHeight="1" x14ac:dyDescent="0.3">
      <c r="A314" s="3" t="s">
        <v>537</v>
      </c>
      <c r="B314" s="9" t="s">
        <v>181</v>
      </c>
      <c r="C314" s="4">
        <v>0</v>
      </c>
    </row>
    <row r="315" spans="1:3" ht="29.25" customHeight="1" x14ac:dyDescent="0.3">
      <c r="A315" s="3" t="s">
        <v>538</v>
      </c>
      <c r="B315" s="9" t="s">
        <v>15</v>
      </c>
      <c r="C315" s="4">
        <v>142124</v>
      </c>
    </row>
    <row r="316" spans="1:3" ht="29.25" customHeight="1" x14ac:dyDescent="0.3">
      <c r="A316" s="3" t="s">
        <v>539</v>
      </c>
      <c r="B316" s="9" t="s">
        <v>16</v>
      </c>
      <c r="C316" s="4">
        <v>67500</v>
      </c>
    </row>
    <row r="317" spans="1:3" ht="29.25" customHeight="1" x14ac:dyDescent="0.3">
      <c r="A317" s="3" t="s">
        <v>540</v>
      </c>
      <c r="B317" s="9" t="s">
        <v>171</v>
      </c>
      <c r="C317" s="4">
        <v>324000</v>
      </c>
    </row>
    <row r="318" spans="1:3" ht="29.25" customHeight="1" x14ac:dyDescent="0.3">
      <c r="A318" s="3" t="s">
        <v>541</v>
      </c>
      <c r="B318" s="9" t="s">
        <v>283</v>
      </c>
      <c r="C318" s="4">
        <v>0</v>
      </c>
    </row>
    <row r="319" spans="1:3" ht="29.25" customHeight="1" x14ac:dyDescent="0.3">
      <c r="A319" s="3" t="s">
        <v>542</v>
      </c>
      <c r="B319" s="9" t="s">
        <v>74</v>
      </c>
      <c r="C319" s="4">
        <v>0</v>
      </c>
    </row>
    <row r="320" spans="1:3" ht="29.25" customHeight="1" x14ac:dyDescent="0.3">
      <c r="A320" s="3" t="s">
        <v>543</v>
      </c>
      <c r="B320" s="9" t="s">
        <v>188</v>
      </c>
      <c r="C320" s="4">
        <v>0</v>
      </c>
    </row>
    <row r="321" spans="1:3" ht="29.25" customHeight="1" x14ac:dyDescent="0.3">
      <c r="A321" s="3" t="s">
        <v>544</v>
      </c>
      <c r="B321" s="9" t="s">
        <v>35</v>
      </c>
      <c r="C321" s="4">
        <v>117666</v>
      </c>
    </row>
    <row r="322" spans="1:3" ht="29.25" customHeight="1" x14ac:dyDescent="0.3">
      <c r="A322" s="3" t="s">
        <v>545</v>
      </c>
      <c r="B322" s="9" t="s">
        <v>18</v>
      </c>
      <c r="C322" s="4">
        <v>0</v>
      </c>
    </row>
    <row r="323" spans="1:3" ht="29.25" customHeight="1" x14ac:dyDescent="0.3">
      <c r="A323" s="3" t="s">
        <v>546</v>
      </c>
      <c r="B323" s="9" t="s">
        <v>22</v>
      </c>
      <c r="C323" s="4">
        <v>0</v>
      </c>
    </row>
    <row r="324" spans="1:3" ht="29.25" customHeight="1" x14ac:dyDescent="0.3">
      <c r="A324" s="3" t="s">
        <v>547</v>
      </c>
      <c r="B324" s="9" t="s">
        <v>29</v>
      </c>
      <c r="C324" s="4">
        <v>33712</v>
      </c>
    </row>
    <row r="325" spans="1:3" ht="29.25" customHeight="1" x14ac:dyDescent="0.3">
      <c r="A325" s="3" t="s">
        <v>1072</v>
      </c>
      <c r="B325" s="9" t="s">
        <v>1073</v>
      </c>
      <c r="C325" s="4">
        <v>96287</v>
      </c>
    </row>
    <row r="326" spans="1:3" ht="29.25" customHeight="1" x14ac:dyDescent="0.3">
      <c r="A326" s="3" t="s">
        <v>548</v>
      </c>
      <c r="B326" s="9" t="s">
        <v>27</v>
      </c>
      <c r="C326" s="4">
        <v>0</v>
      </c>
    </row>
    <row r="327" spans="1:3" ht="29.25" customHeight="1" x14ac:dyDescent="0.3">
      <c r="A327" s="3" t="s">
        <v>549</v>
      </c>
      <c r="B327" s="9" t="s">
        <v>39</v>
      </c>
      <c r="C327" s="4">
        <v>0</v>
      </c>
    </row>
    <row r="328" spans="1:3" ht="29.25" customHeight="1" x14ac:dyDescent="0.3">
      <c r="A328" s="3" t="s">
        <v>550</v>
      </c>
      <c r="B328" s="9" t="s">
        <v>76</v>
      </c>
      <c r="C328" s="4">
        <v>0</v>
      </c>
    </row>
    <row r="329" spans="1:3" ht="29.25" customHeight="1" x14ac:dyDescent="0.3">
      <c r="A329" s="108" t="s">
        <v>651</v>
      </c>
      <c r="B329" s="109"/>
      <c r="C329" s="16">
        <f>SUM(C295:C328)</f>
        <v>87895210.609999999</v>
      </c>
    </row>
    <row r="330" spans="1:3" ht="29.25" customHeight="1" x14ac:dyDescent="0.3">
      <c r="A330" s="106" t="s">
        <v>285</v>
      </c>
      <c r="B330" s="107"/>
      <c r="C330" s="107"/>
    </row>
    <row r="331" spans="1:3" ht="29.25" customHeight="1" x14ac:dyDescent="0.3">
      <c r="A331" s="3" t="s">
        <v>80</v>
      </c>
      <c r="B331" s="9" t="s">
        <v>217</v>
      </c>
      <c r="C331" s="4">
        <v>17861594</v>
      </c>
    </row>
    <row r="332" spans="1:3" ht="29.25" customHeight="1" x14ac:dyDescent="0.3">
      <c r="A332" s="3" t="s">
        <v>551</v>
      </c>
      <c r="B332" s="9" t="s">
        <v>23</v>
      </c>
      <c r="C332" s="4">
        <v>880927</v>
      </c>
    </row>
    <row r="333" spans="1:3" ht="29.25" customHeight="1" x14ac:dyDescent="0.3">
      <c r="A333" s="3" t="s">
        <v>81</v>
      </c>
      <c r="B333" s="9" t="s">
        <v>0</v>
      </c>
      <c r="C333" s="4">
        <v>100349</v>
      </c>
    </row>
    <row r="334" spans="1:3" ht="29.25" customHeight="1" x14ac:dyDescent="0.3">
      <c r="A334" s="3" t="s">
        <v>82</v>
      </c>
      <c r="B334" s="9" t="s">
        <v>1</v>
      </c>
      <c r="C334" s="4">
        <v>6276220</v>
      </c>
    </row>
    <row r="335" spans="1:3" ht="29.25" customHeight="1" x14ac:dyDescent="0.3">
      <c r="A335" s="3" t="s">
        <v>83</v>
      </c>
      <c r="B335" s="9" t="s">
        <v>2</v>
      </c>
      <c r="C335" s="4">
        <v>1716870</v>
      </c>
    </row>
    <row r="336" spans="1:3" ht="29.25" customHeight="1" x14ac:dyDescent="0.3">
      <c r="A336" s="3" t="s">
        <v>552</v>
      </c>
      <c r="B336" s="9" t="s">
        <v>163</v>
      </c>
      <c r="C336" s="4">
        <v>9389761</v>
      </c>
    </row>
    <row r="337" spans="1:3" ht="29.25" customHeight="1" x14ac:dyDescent="0.3">
      <c r="A337" s="3" t="s">
        <v>553</v>
      </c>
      <c r="B337" s="9" t="s">
        <v>220</v>
      </c>
      <c r="C337" s="4">
        <v>0</v>
      </c>
    </row>
    <row r="338" spans="1:3" ht="29.25" customHeight="1" x14ac:dyDescent="0.3">
      <c r="A338" s="3" t="s">
        <v>84</v>
      </c>
      <c r="B338" s="9" t="s">
        <v>3</v>
      </c>
      <c r="C338" s="4">
        <v>125470</v>
      </c>
    </row>
    <row r="339" spans="1:3" ht="29.25" customHeight="1" x14ac:dyDescent="0.3">
      <c r="A339" s="3" t="s">
        <v>554</v>
      </c>
      <c r="B339" s="9" t="s">
        <v>223</v>
      </c>
      <c r="C339" s="4">
        <v>2637757.91</v>
      </c>
    </row>
    <row r="340" spans="1:3" ht="29.25" customHeight="1" x14ac:dyDescent="0.3">
      <c r="A340" s="3" t="s">
        <v>555</v>
      </c>
      <c r="B340" s="9" t="s">
        <v>224</v>
      </c>
      <c r="C340" s="4">
        <v>142381.5</v>
      </c>
    </row>
    <row r="341" spans="1:3" ht="29.25" customHeight="1" x14ac:dyDescent="0.3">
      <c r="A341" s="3" t="s">
        <v>556</v>
      </c>
      <c r="B341" s="9" t="s">
        <v>229</v>
      </c>
      <c r="C341" s="4">
        <v>1497105.84</v>
      </c>
    </row>
    <row r="342" spans="1:3" ht="29.25" customHeight="1" x14ac:dyDescent="0.3">
      <c r="A342" s="3" t="s">
        <v>557</v>
      </c>
      <c r="B342" s="9" t="s">
        <v>230</v>
      </c>
      <c r="C342" s="4">
        <v>855489.05</v>
      </c>
    </row>
    <row r="343" spans="1:3" ht="29.25" customHeight="1" x14ac:dyDescent="0.3">
      <c r="A343" s="3" t="s">
        <v>558</v>
      </c>
      <c r="B343" s="9" t="s">
        <v>167</v>
      </c>
      <c r="C343" s="4">
        <v>427744.52</v>
      </c>
    </row>
    <row r="344" spans="1:3" ht="29.25" customHeight="1" x14ac:dyDescent="0.3">
      <c r="A344" s="3" t="s">
        <v>559</v>
      </c>
      <c r="B344" s="9" t="s">
        <v>183</v>
      </c>
      <c r="C344" s="4">
        <v>3565726</v>
      </c>
    </row>
    <row r="345" spans="1:3" ht="29.25" customHeight="1" x14ac:dyDescent="0.3">
      <c r="A345" s="3" t="s">
        <v>560</v>
      </c>
      <c r="B345" s="9" t="s">
        <v>31</v>
      </c>
      <c r="C345" s="4">
        <v>7520241</v>
      </c>
    </row>
    <row r="346" spans="1:3" ht="29.25" customHeight="1" x14ac:dyDescent="0.3">
      <c r="A346" s="3" t="s">
        <v>1074</v>
      </c>
      <c r="B346" s="9" t="s">
        <v>155</v>
      </c>
      <c r="C346" s="4">
        <v>0</v>
      </c>
    </row>
    <row r="347" spans="1:3" ht="29.25" customHeight="1" x14ac:dyDescent="0.3">
      <c r="A347" s="3" t="s">
        <v>561</v>
      </c>
      <c r="B347" s="9" t="s">
        <v>9</v>
      </c>
      <c r="C347" s="4">
        <v>0</v>
      </c>
    </row>
    <row r="348" spans="1:3" ht="29.25" customHeight="1" x14ac:dyDescent="0.3">
      <c r="A348" s="3" t="s">
        <v>562</v>
      </c>
      <c r="B348" s="9" t="s">
        <v>10</v>
      </c>
      <c r="C348" s="4">
        <v>0</v>
      </c>
    </row>
    <row r="349" spans="1:3" ht="29.25" customHeight="1" x14ac:dyDescent="0.3">
      <c r="A349" s="3" t="s">
        <v>563</v>
      </c>
      <c r="B349" s="9" t="s">
        <v>169</v>
      </c>
      <c r="C349" s="4">
        <v>232000</v>
      </c>
    </row>
    <row r="350" spans="1:3" ht="29.25" customHeight="1" x14ac:dyDescent="0.3">
      <c r="A350" s="3" t="s">
        <v>85</v>
      </c>
      <c r="B350" s="9" t="s">
        <v>174</v>
      </c>
      <c r="C350" s="4">
        <v>36964786.140000001</v>
      </c>
    </row>
    <row r="351" spans="1:3" ht="29.25" customHeight="1" x14ac:dyDescent="0.3">
      <c r="A351" s="3" t="s">
        <v>564</v>
      </c>
      <c r="B351" s="9" t="s">
        <v>180</v>
      </c>
      <c r="C351" s="4">
        <v>7272176.0599999996</v>
      </c>
    </row>
    <row r="352" spans="1:3" ht="29.25" customHeight="1" x14ac:dyDescent="0.3">
      <c r="A352" s="3" t="s">
        <v>565</v>
      </c>
      <c r="B352" s="9" t="s">
        <v>24</v>
      </c>
      <c r="C352" s="4">
        <v>0</v>
      </c>
    </row>
    <row r="353" spans="1:3" ht="29.25" customHeight="1" x14ac:dyDescent="0.3">
      <c r="A353" s="3" t="s">
        <v>566</v>
      </c>
      <c r="B353" s="9" t="s">
        <v>40</v>
      </c>
      <c r="C353" s="4">
        <v>3605000</v>
      </c>
    </row>
    <row r="354" spans="1:3" ht="29.25" customHeight="1" x14ac:dyDescent="0.3">
      <c r="A354" s="3" t="s">
        <v>1085</v>
      </c>
      <c r="B354" s="9" t="s">
        <v>1086</v>
      </c>
      <c r="C354" s="4">
        <v>1750000</v>
      </c>
    </row>
    <row r="355" spans="1:3" ht="29.25" customHeight="1" x14ac:dyDescent="0.3">
      <c r="A355" s="3" t="s">
        <v>567</v>
      </c>
      <c r="B355" s="9" t="s">
        <v>176</v>
      </c>
      <c r="C355" s="4">
        <v>144600</v>
      </c>
    </row>
    <row r="356" spans="1:3" ht="29.25" customHeight="1" x14ac:dyDescent="0.3">
      <c r="A356" s="3" t="s">
        <v>86</v>
      </c>
      <c r="B356" s="9" t="s">
        <v>14</v>
      </c>
      <c r="C356" s="4">
        <v>799924.98</v>
      </c>
    </row>
    <row r="357" spans="1:3" ht="29.25" customHeight="1" x14ac:dyDescent="0.3">
      <c r="A357" s="3" t="s">
        <v>568</v>
      </c>
      <c r="B357" s="9" t="s">
        <v>177</v>
      </c>
      <c r="C357" s="4">
        <v>52000</v>
      </c>
    </row>
    <row r="358" spans="1:3" ht="29.25" customHeight="1" x14ac:dyDescent="0.3">
      <c r="A358" s="3" t="s">
        <v>569</v>
      </c>
      <c r="B358" s="9" t="s">
        <v>25</v>
      </c>
      <c r="C358" s="4">
        <v>313214.58</v>
      </c>
    </row>
    <row r="359" spans="1:3" ht="29.25" customHeight="1" x14ac:dyDescent="0.3">
      <c r="A359" s="3" t="s">
        <v>570</v>
      </c>
      <c r="B359" s="9" t="s">
        <v>15</v>
      </c>
      <c r="C359" s="4">
        <v>53379</v>
      </c>
    </row>
    <row r="360" spans="1:3" ht="29.25" customHeight="1" x14ac:dyDescent="0.3">
      <c r="A360" s="3" t="s">
        <v>571</v>
      </c>
      <c r="B360" s="9" t="s">
        <v>16</v>
      </c>
      <c r="C360" s="4">
        <v>0</v>
      </c>
    </row>
    <row r="361" spans="1:3" ht="29.25" customHeight="1" x14ac:dyDescent="0.3">
      <c r="A361" s="3" t="s">
        <v>572</v>
      </c>
      <c r="B361" s="9" t="s">
        <v>182</v>
      </c>
      <c r="C361" s="4">
        <v>0</v>
      </c>
    </row>
    <row r="362" spans="1:3" ht="29.25" customHeight="1" x14ac:dyDescent="0.3">
      <c r="A362" s="3" t="s">
        <v>573</v>
      </c>
      <c r="B362" s="9" t="s">
        <v>34</v>
      </c>
      <c r="C362" s="4">
        <v>0</v>
      </c>
    </row>
    <row r="363" spans="1:3" ht="29.25" customHeight="1" x14ac:dyDescent="0.3">
      <c r="A363" s="3" t="s">
        <v>574</v>
      </c>
      <c r="B363" s="9" t="s">
        <v>178</v>
      </c>
      <c r="C363" s="4">
        <v>36045</v>
      </c>
    </row>
    <row r="364" spans="1:3" ht="29.25" customHeight="1" x14ac:dyDescent="0.3">
      <c r="A364" s="3" t="s">
        <v>575</v>
      </c>
      <c r="B364" s="9" t="s">
        <v>188</v>
      </c>
      <c r="C364" s="4">
        <v>0</v>
      </c>
    </row>
    <row r="365" spans="1:3" ht="29.25" customHeight="1" x14ac:dyDescent="0.3">
      <c r="A365" s="3" t="s">
        <v>576</v>
      </c>
      <c r="B365" s="9" t="s">
        <v>35</v>
      </c>
      <c r="C365" s="4">
        <v>0</v>
      </c>
    </row>
    <row r="366" spans="1:3" ht="29.25" customHeight="1" x14ac:dyDescent="0.3">
      <c r="A366" s="3" t="s">
        <v>87</v>
      </c>
      <c r="B366" s="9" t="s">
        <v>18</v>
      </c>
      <c r="C366" s="4">
        <v>271925</v>
      </c>
    </row>
    <row r="367" spans="1:3" ht="29.25" customHeight="1" x14ac:dyDescent="0.3">
      <c r="A367" s="3" t="s">
        <v>577</v>
      </c>
      <c r="B367" s="9" t="s">
        <v>21</v>
      </c>
      <c r="C367" s="4">
        <v>74000</v>
      </c>
    </row>
    <row r="368" spans="1:3" ht="29.25" customHeight="1" x14ac:dyDescent="0.3">
      <c r="A368" s="3" t="s">
        <v>578</v>
      </c>
      <c r="B368" s="9" t="s">
        <v>22</v>
      </c>
      <c r="C368" s="4">
        <v>0</v>
      </c>
    </row>
    <row r="369" spans="1:3" ht="29.25" customHeight="1" x14ac:dyDescent="0.3">
      <c r="A369" s="3" t="s">
        <v>88</v>
      </c>
      <c r="B369" s="9" t="s">
        <v>29</v>
      </c>
      <c r="C369" s="4">
        <v>0</v>
      </c>
    </row>
    <row r="370" spans="1:3" ht="29.25" customHeight="1" x14ac:dyDescent="0.3">
      <c r="A370" s="3" t="s">
        <v>89</v>
      </c>
      <c r="B370" s="9" t="s">
        <v>36</v>
      </c>
      <c r="C370" s="4">
        <v>2673078.5</v>
      </c>
    </row>
    <row r="371" spans="1:3" ht="29.25" customHeight="1" x14ac:dyDescent="0.3">
      <c r="A371" s="3" t="s">
        <v>579</v>
      </c>
      <c r="B371" s="9" t="s">
        <v>27</v>
      </c>
      <c r="C371" s="4">
        <v>7272</v>
      </c>
    </row>
    <row r="372" spans="1:3" ht="29.25" customHeight="1" x14ac:dyDescent="0.3">
      <c r="A372" s="3" t="s">
        <v>580</v>
      </c>
      <c r="B372" s="9" t="s">
        <v>149</v>
      </c>
      <c r="C372" s="4">
        <v>124000</v>
      </c>
    </row>
    <row r="373" spans="1:3" ht="29.25" customHeight="1" x14ac:dyDescent="0.3">
      <c r="A373" s="3" t="s">
        <v>581</v>
      </c>
      <c r="B373" s="9" t="s">
        <v>37</v>
      </c>
      <c r="C373" s="4">
        <v>0</v>
      </c>
    </row>
    <row r="374" spans="1:3" ht="29.25" customHeight="1" x14ac:dyDescent="0.3">
      <c r="A374" s="3" t="s">
        <v>582</v>
      </c>
      <c r="B374" s="9" t="s">
        <v>76</v>
      </c>
      <c r="C374" s="4">
        <v>0</v>
      </c>
    </row>
    <row r="375" spans="1:3" ht="29.25" customHeight="1" x14ac:dyDescent="0.3">
      <c r="A375" s="108" t="s">
        <v>735</v>
      </c>
      <c r="B375" s="109"/>
      <c r="C375" s="16">
        <f>SUM(C331:C374)</f>
        <v>107371038.08000001</v>
      </c>
    </row>
    <row r="376" spans="1:3" ht="29.25" customHeight="1" x14ac:dyDescent="0.3">
      <c r="A376" s="106" t="s">
        <v>286</v>
      </c>
      <c r="B376" s="107"/>
      <c r="C376" s="107"/>
    </row>
    <row r="377" spans="1:3" ht="29.25" customHeight="1" x14ac:dyDescent="0.3">
      <c r="A377" s="3" t="s">
        <v>288</v>
      </c>
      <c r="B377" s="9" t="s">
        <v>0</v>
      </c>
      <c r="C377" s="70">
        <v>968391</v>
      </c>
    </row>
    <row r="378" spans="1:3" ht="29.25" customHeight="1" x14ac:dyDescent="0.3">
      <c r="A378" s="3" t="s">
        <v>289</v>
      </c>
      <c r="B378" s="9" t="s">
        <v>163</v>
      </c>
      <c r="C378" s="4">
        <v>0</v>
      </c>
    </row>
    <row r="379" spans="1:3" ht="29.25" customHeight="1" x14ac:dyDescent="0.3">
      <c r="A379" s="3" t="s">
        <v>290</v>
      </c>
      <c r="B379" s="9" t="s">
        <v>220</v>
      </c>
      <c r="C379" s="4">
        <v>0</v>
      </c>
    </row>
    <row r="380" spans="1:3" ht="29.25" customHeight="1" x14ac:dyDescent="0.3">
      <c r="A380" s="3" t="s">
        <v>291</v>
      </c>
      <c r="B380" s="9" t="s">
        <v>223</v>
      </c>
      <c r="C380" s="4">
        <v>0</v>
      </c>
    </row>
    <row r="381" spans="1:3" ht="29.25" customHeight="1" x14ac:dyDescent="0.3">
      <c r="A381" s="3" t="s">
        <v>292</v>
      </c>
      <c r="B381" s="9" t="s">
        <v>224</v>
      </c>
      <c r="C381" s="4">
        <v>0</v>
      </c>
    </row>
    <row r="382" spans="1:3" ht="29.25" customHeight="1" x14ac:dyDescent="0.3">
      <c r="A382" s="3" t="s">
        <v>293</v>
      </c>
      <c r="B382" s="9" t="s">
        <v>229</v>
      </c>
      <c r="C382" s="4">
        <v>0</v>
      </c>
    </row>
    <row r="383" spans="1:3" ht="29.25" customHeight="1" x14ac:dyDescent="0.3">
      <c r="A383" s="3" t="s">
        <v>294</v>
      </c>
      <c r="B383" s="9" t="s">
        <v>230</v>
      </c>
      <c r="C383" s="4">
        <v>0</v>
      </c>
    </row>
    <row r="384" spans="1:3" ht="29.25" customHeight="1" x14ac:dyDescent="0.3">
      <c r="A384" s="3" t="s">
        <v>295</v>
      </c>
      <c r="B384" s="9" t="s">
        <v>167</v>
      </c>
      <c r="C384" s="4">
        <v>0</v>
      </c>
    </row>
    <row r="385" spans="1:3" ht="29.25" customHeight="1" x14ac:dyDescent="0.3">
      <c r="A385" s="3" t="s">
        <v>296</v>
      </c>
      <c r="B385" s="9" t="s">
        <v>287</v>
      </c>
      <c r="C385" s="4">
        <v>0</v>
      </c>
    </row>
    <row r="386" spans="1:3" ht="29.25" customHeight="1" x14ac:dyDescent="0.3">
      <c r="A386" s="3" t="s">
        <v>297</v>
      </c>
      <c r="B386" s="9" t="s">
        <v>155</v>
      </c>
      <c r="C386" s="4">
        <v>0</v>
      </c>
    </row>
    <row r="387" spans="1:3" ht="29.25" customHeight="1" x14ac:dyDescent="0.3">
      <c r="A387" s="3" t="s">
        <v>298</v>
      </c>
      <c r="B387" s="9" t="s">
        <v>9</v>
      </c>
      <c r="C387" s="4">
        <v>0</v>
      </c>
    </row>
    <row r="388" spans="1:3" ht="29.25" customHeight="1" x14ac:dyDescent="0.3">
      <c r="A388" s="3" t="s">
        <v>299</v>
      </c>
      <c r="B388" s="9" t="s">
        <v>10</v>
      </c>
      <c r="C388" s="4">
        <v>0</v>
      </c>
    </row>
    <row r="389" spans="1:3" ht="29.25" customHeight="1" x14ac:dyDescent="0.3">
      <c r="A389" s="3" t="s">
        <v>300</v>
      </c>
      <c r="B389" s="9" t="s">
        <v>11</v>
      </c>
      <c r="C389" s="4">
        <v>0</v>
      </c>
    </row>
    <row r="390" spans="1:3" ht="29.25" customHeight="1" x14ac:dyDescent="0.3">
      <c r="A390" s="3" t="s">
        <v>301</v>
      </c>
      <c r="B390" s="9" t="s">
        <v>12</v>
      </c>
      <c r="C390" s="4">
        <v>0</v>
      </c>
    </row>
    <row r="391" spans="1:3" ht="29.25" customHeight="1" x14ac:dyDescent="0.3">
      <c r="A391" s="3" t="s">
        <v>302</v>
      </c>
      <c r="B391" s="9" t="s">
        <v>583</v>
      </c>
      <c r="C391" s="4">
        <v>0</v>
      </c>
    </row>
    <row r="392" spans="1:3" ht="29.25" customHeight="1" x14ac:dyDescent="0.3">
      <c r="A392" s="3" t="s">
        <v>303</v>
      </c>
      <c r="B392" s="9" t="s">
        <v>24</v>
      </c>
      <c r="C392" s="4">
        <v>5000000</v>
      </c>
    </row>
    <row r="393" spans="1:3" ht="29.25" customHeight="1" x14ac:dyDescent="0.3">
      <c r="A393" s="3" t="s">
        <v>90</v>
      </c>
      <c r="B393" s="9" t="s">
        <v>185</v>
      </c>
      <c r="C393" s="4">
        <v>12051000</v>
      </c>
    </row>
    <row r="394" spans="1:3" ht="29.25" customHeight="1" x14ac:dyDescent="0.3">
      <c r="A394" s="3" t="s">
        <v>304</v>
      </c>
      <c r="B394" s="9" t="s">
        <v>17</v>
      </c>
      <c r="C394" s="4">
        <v>0</v>
      </c>
    </row>
    <row r="395" spans="1:3" ht="29.25" customHeight="1" x14ac:dyDescent="0.3">
      <c r="A395" s="3" t="s">
        <v>305</v>
      </c>
      <c r="B395" s="9" t="s">
        <v>175</v>
      </c>
      <c r="C395" s="4">
        <v>0</v>
      </c>
    </row>
    <row r="396" spans="1:3" ht="29.25" customHeight="1" x14ac:dyDescent="0.3">
      <c r="A396" s="3" t="s">
        <v>91</v>
      </c>
      <c r="B396" s="9" t="s">
        <v>19</v>
      </c>
      <c r="C396" s="4">
        <v>0</v>
      </c>
    </row>
    <row r="397" spans="1:3" ht="29.25" customHeight="1" x14ac:dyDescent="0.3">
      <c r="A397" s="108" t="s">
        <v>736</v>
      </c>
      <c r="B397" s="109"/>
      <c r="C397" s="16">
        <f>SUM(C377:C396)</f>
        <v>18019391</v>
      </c>
    </row>
    <row r="398" spans="1:3" ht="29.25" customHeight="1" x14ac:dyDescent="0.3">
      <c r="A398" s="106" t="s">
        <v>960</v>
      </c>
      <c r="B398" s="107"/>
      <c r="C398" s="107"/>
    </row>
    <row r="399" spans="1:3" ht="29.25" customHeight="1" x14ac:dyDescent="0.3">
      <c r="A399" s="3" t="s">
        <v>92</v>
      </c>
      <c r="B399" s="9" t="s">
        <v>217</v>
      </c>
      <c r="C399" s="4">
        <v>16066660.890000001</v>
      </c>
    </row>
    <row r="400" spans="1:3" ht="29.25" customHeight="1" x14ac:dyDescent="0.3">
      <c r="A400" s="3" t="s">
        <v>961</v>
      </c>
      <c r="B400" s="9" t="s">
        <v>0</v>
      </c>
      <c r="C400" s="4">
        <v>88278</v>
      </c>
    </row>
    <row r="401" spans="1:3" ht="29.25" customHeight="1" x14ac:dyDescent="0.3">
      <c r="A401" s="3" t="s">
        <v>93</v>
      </c>
      <c r="B401" s="9" t="s">
        <v>1</v>
      </c>
      <c r="C401" s="4">
        <v>4115032</v>
      </c>
    </row>
    <row r="402" spans="1:3" ht="29.25" customHeight="1" x14ac:dyDescent="0.3">
      <c r="A402" s="3" t="s">
        <v>94</v>
      </c>
      <c r="B402" s="9" t="s">
        <v>2</v>
      </c>
      <c r="C402" s="4">
        <v>2497462</v>
      </c>
    </row>
    <row r="403" spans="1:3" ht="29.25" customHeight="1" x14ac:dyDescent="0.3">
      <c r="A403" s="3" t="s">
        <v>306</v>
      </c>
      <c r="B403" s="9" t="s">
        <v>163</v>
      </c>
      <c r="C403" s="4">
        <v>7498979</v>
      </c>
    </row>
    <row r="404" spans="1:3" ht="29.25" customHeight="1" x14ac:dyDescent="0.3">
      <c r="A404" s="3" t="s">
        <v>307</v>
      </c>
      <c r="B404" s="9" t="s">
        <v>220</v>
      </c>
      <c r="C404" s="4">
        <v>0</v>
      </c>
    </row>
    <row r="405" spans="1:3" ht="29.25" customHeight="1" x14ac:dyDescent="0.3">
      <c r="A405" s="3" t="s">
        <v>95</v>
      </c>
      <c r="B405" s="9" t="s">
        <v>3</v>
      </c>
      <c r="C405" s="4">
        <v>557642</v>
      </c>
    </row>
    <row r="406" spans="1:3" ht="29.25" customHeight="1" x14ac:dyDescent="0.3">
      <c r="A406" s="3" t="s">
        <v>308</v>
      </c>
      <c r="B406" s="9" t="s">
        <v>223</v>
      </c>
      <c r="C406" s="4">
        <v>2220755.4</v>
      </c>
    </row>
    <row r="407" spans="1:3" ht="29.25" customHeight="1" x14ac:dyDescent="0.3">
      <c r="A407" s="3" t="s">
        <v>309</v>
      </c>
      <c r="B407" s="9" t="s">
        <v>224</v>
      </c>
      <c r="C407" s="4">
        <v>120040.82</v>
      </c>
    </row>
    <row r="408" spans="1:3" ht="29.25" customHeight="1" x14ac:dyDescent="0.3">
      <c r="A408" s="3" t="s">
        <v>310</v>
      </c>
      <c r="B408" s="9" t="s">
        <v>229</v>
      </c>
      <c r="C408" s="4">
        <v>1260428.74</v>
      </c>
    </row>
    <row r="409" spans="1:3" ht="29.25" customHeight="1" x14ac:dyDescent="0.3">
      <c r="A409" s="3" t="s">
        <v>311</v>
      </c>
      <c r="B409" s="9" t="s">
        <v>230</v>
      </c>
      <c r="C409" s="4">
        <v>720244.98</v>
      </c>
    </row>
    <row r="410" spans="1:3" ht="29.25" customHeight="1" x14ac:dyDescent="0.3">
      <c r="A410" s="3" t="s">
        <v>312</v>
      </c>
      <c r="B410" s="9" t="s">
        <v>167</v>
      </c>
      <c r="C410" s="4">
        <v>360122.5</v>
      </c>
    </row>
    <row r="411" spans="1:3" ht="29.25" customHeight="1" x14ac:dyDescent="0.3">
      <c r="A411" s="3" t="s">
        <v>313</v>
      </c>
      <c r="B411" s="9" t="s">
        <v>28</v>
      </c>
      <c r="C411" s="4">
        <v>104541.3</v>
      </c>
    </row>
    <row r="412" spans="1:3" ht="29.25" customHeight="1" x14ac:dyDescent="0.3">
      <c r="A412" s="3" t="s">
        <v>96</v>
      </c>
      <c r="B412" s="9" t="s">
        <v>9</v>
      </c>
      <c r="C412" s="4">
        <v>3823332</v>
      </c>
    </row>
    <row r="413" spans="1:3" ht="29.25" customHeight="1" x14ac:dyDescent="0.3">
      <c r="A413" s="3" t="s">
        <v>314</v>
      </c>
      <c r="B413" s="9" t="s">
        <v>10</v>
      </c>
      <c r="C413" s="4">
        <v>0</v>
      </c>
    </row>
    <row r="414" spans="1:3" ht="29.25" customHeight="1" x14ac:dyDescent="0.3">
      <c r="A414" s="14" t="s">
        <v>315</v>
      </c>
      <c r="B414" s="15" t="s">
        <v>169</v>
      </c>
      <c r="C414" s="4">
        <v>0</v>
      </c>
    </row>
    <row r="415" spans="1:3" ht="29.25" customHeight="1" x14ac:dyDescent="0.3">
      <c r="A415" s="3" t="s">
        <v>97</v>
      </c>
      <c r="B415" s="9" t="s">
        <v>20</v>
      </c>
      <c r="C415" s="4">
        <v>9870000</v>
      </c>
    </row>
    <row r="416" spans="1:3" ht="29.25" customHeight="1" x14ac:dyDescent="0.3">
      <c r="A416" s="3" t="s">
        <v>316</v>
      </c>
      <c r="B416" s="9" t="s">
        <v>174</v>
      </c>
      <c r="C416" s="4">
        <v>0</v>
      </c>
    </row>
    <row r="417" spans="1:3" ht="29.25" customHeight="1" x14ac:dyDescent="0.3">
      <c r="A417" s="3" t="s">
        <v>317</v>
      </c>
      <c r="B417" s="9" t="s">
        <v>11</v>
      </c>
      <c r="C417" s="4">
        <v>0</v>
      </c>
    </row>
    <row r="418" spans="1:3" ht="29.25" customHeight="1" x14ac:dyDescent="0.3">
      <c r="A418" s="3" t="s">
        <v>318</v>
      </c>
      <c r="B418" s="9" t="s">
        <v>157</v>
      </c>
      <c r="C418" s="4">
        <v>0</v>
      </c>
    </row>
    <row r="419" spans="1:3" ht="29.25" customHeight="1" x14ac:dyDescent="0.3">
      <c r="A419" s="3" t="s">
        <v>319</v>
      </c>
      <c r="B419" s="9" t="s">
        <v>12</v>
      </c>
      <c r="C419" s="4">
        <v>0</v>
      </c>
    </row>
    <row r="420" spans="1:3" ht="29.25" customHeight="1" x14ac:dyDescent="0.3">
      <c r="A420" s="3" t="s">
        <v>320</v>
      </c>
      <c r="B420" s="9" t="s">
        <v>180</v>
      </c>
      <c r="C420" s="4">
        <v>0</v>
      </c>
    </row>
    <row r="421" spans="1:3" ht="29.25" customHeight="1" x14ac:dyDescent="0.3">
      <c r="A421" s="3" t="s">
        <v>321</v>
      </c>
      <c r="B421" s="9" t="s">
        <v>24</v>
      </c>
      <c r="C421" s="4">
        <v>7584000</v>
      </c>
    </row>
    <row r="422" spans="1:3" ht="29.25" customHeight="1" x14ac:dyDescent="0.3">
      <c r="A422" s="3" t="s">
        <v>98</v>
      </c>
      <c r="B422" s="9" t="s">
        <v>185</v>
      </c>
      <c r="C422" s="4">
        <v>6354025</v>
      </c>
    </row>
    <row r="423" spans="1:3" ht="29.25" customHeight="1" x14ac:dyDescent="0.3">
      <c r="A423" s="3" t="s">
        <v>322</v>
      </c>
      <c r="B423" s="9" t="s">
        <v>25</v>
      </c>
      <c r="C423" s="4">
        <v>0</v>
      </c>
    </row>
    <row r="424" spans="1:3" ht="29.25" customHeight="1" x14ac:dyDescent="0.3">
      <c r="A424" s="3" t="s">
        <v>323</v>
      </c>
      <c r="B424" s="9" t="s">
        <v>17</v>
      </c>
      <c r="C424" s="4">
        <v>0</v>
      </c>
    </row>
    <row r="425" spans="1:3" ht="29.25" customHeight="1" x14ac:dyDescent="0.3">
      <c r="A425" s="3" t="s">
        <v>99</v>
      </c>
      <c r="B425" s="9" t="s">
        <v>21</v>
      </c>
      <c r="C425" s="4">
        <v>0</v>
      </c>
    </row>
    <row r="426" spans="1:3" ht="29.25" customHeight="1" x14ac:dyDescent="0.3">
      <c r="A426" s="3" t="s">
        <v>100</v>
      </c>
      <c r="B426" s="9" t="s">
        <v>22</v>
      </c>
      <c r="C426" s="4">
        <v>104877</v>
      </c>
    </row>
    <row r="427" spans="1:3" ht="29.25" customHeight="1" x14ac:dyDescent="0.3">
      <c r="A427" s="3" t="s">
        <v>324</v>
      </c>
      <c r="B427" s="9" t="s">
        <v>29</v>
      </c>
      <c r="C427" s="4">
        <v>0</v>
      </c>
    </row>
    <row r="428" spans="1:3" ht="29.25" customHeight="1" x14ac:dyDescent="0.3">
      <c r="A428" s="3" t="s">
        <v>325</v>
      </c>
      <c r="B428" s="9" t="s">
        <v>19</v>
      </c>
      <c r="C428" s="4">
        <v>0</v>
      </c>
    </row>
    <row r="429" spans="1:3" ht="29.25" customHeight="1" x14ac:dyDescent="0.3">
      <c r="A429" s="3" t="s">
        <v>1087</v>
      </c>
      <c r="B429" s="9" t="s">
        <v>37</v>
      </c>
      <c r="C429" s="4">
        <v>416000</v>
      </c>
    </row>
    <row r="430" spans="1:3" ht="29.25" customHeight="1" x14ac:dyDescent="0.3">
      <c r="A430" s="3" t="s">
        <v>326</v>
      </c>
      <c r="B430" s="9" t="s">
        <v>76</v>
      </c>
      <c r="C430" s="4">
        <v>0</v>
      </c>
    </row>
    <row r="431" spans="1:3" ht="29.25" customHeight="1" x14ac:dyDescent="0.3">
      <c r="A431" s="108" t="s">
        <v>737</v>
      </c>
      <c r="B431" s="109"/>
      <c r="C431" s="16">
        <f>SUM(C399:C430)</f>
        <v>63762421.629999995</v>
      </c>
    </row>
    <row r="432" spans="1:3" ht="29.25" customHeight="1" x14ac:dyDescent="0.3">
      <c r="A432" s="104" t="s">
        <v>327</v>
      </c>
      <c r="B432" s="105"/>
      <c r="C432" s="105"/>
    </row>
    <row r="433" spans="1:3" ht="29.25" customHeight="1" x14ac:dyDescent="0.3">
      <c r="A433" s="3" t="s">
        <v>101</v>
      </c>
      <c r="B433" s="9" t="s">
        <v>217</v>
      </c>
      <c r="C433" s="4">
        <v>13371519</v>
      </c>
    </row>
    <row r="434" spans="1:3" ht="29.25" customHeight="1" x14ac:dyDescent="0.3">
      <c r="A434" s="3" t="s">
        <v>329</v>
      </c>
      <c r="B434" s="9" t="s">
        <v>0</v>
      </c>
      <c r="C434" s="4">
        <v>0</v>
      </c>
    </row>
    <row r="435" spans="1:3" ht="29.25" customHeight="1" x14ac:dyDescent="0.3">
      <c r="A435" s="3" t="s">
        <v>102</v>
      </c>
      <c r="B435" s="9" t="s">
        <v>1</v>
      </c>
      <c r="C435" s="4">
        <v>4340817</v>
      </c>
    </row>
    <row r="436" spans="1:3" ht="29.25" customHeight="1" x14ac:dyDescent="0.3">
      <c r="A436" s="3" t="s">
        <v>330</v>
      </c>
      <c r="B436" s="9" t="s">
        <v>163</v>
      </c>
      <c r="C436" s="4">
        <v>6431485</v>
      </c>
    </row>
    <row r="437" spans="1:3" ht="29.25" customHeight="1" x14ac:dyDescent="0.3">
      <c r="A437" s="3" t="s">
        <v>331</v>
      </c>
      <c r="B437" s="9" t="s">
        <v>220</v>
      </c>
      <c r="C437" s="4">
        <v>0</v>
      </c>
    </row>
    <row r="438" spans="1:3" ht="29.25" customHeight="1" x14ac:dyDescent="0.3">
      <c r="A438" s="3" t="s">
        <v>103</v>
      </c>
      <c r="B438" s="9" t="s">
        <v>3</v>
      </c>
      <c r="C438" s="4">
        <v>118502</v>
      </c>
    </row>
    <row r="439" spans="1:3" ht="29.25" customHeight="1" x14ac:dyDescent="0.3">
      <c r="A439" s="3" t="s">
        <v>332</v>
      </c>
      <c r="B439" s="9" t="s">
        <v>223</v>
      </c>
      <c r="C439" s="4">
        <v>1659783.37</v>
      </c>
    </row>
    <row r="440" spans="1:3" ht="29.25" customHeight="1" x14ac:dyDescent="0.3">
      <c r="A440" s="3" t="s">
        <v>333</v>
      </c>
      <c r="B440" s="9" t="s">
        <v>224</v>
      </c>
      <c r="C440" s="4">
        <v>89718.02</v>
      </c>
    </row>
    <row r="441" spans="1:3" ht="29.25" customHeight="1" x14ac:dyDescent="0.3">
      <c r="A441" s="3" t="s">
        <v>334</v>
      </c>
      <c r="B441" s="9" t="s">
        <v>229</v>
      </c>
      <c r="C441" s="4">
        <v>942039.22</v>
      </c>
    </row>
    <row r="442" spans="1:3" ht="29.25" customHeight="1" x14ac:dyDescent="0.3">
      <c r="A442" s="3" t="s">
        <v>335</v>
      </c>
      <c r="B442" s="9" t="s">
        <v>230</v>
      </c>
      <c r="C442" s="4">
        <v>538308.12</v>
      </c>
    </row>
    <row r="443" spans="1:3" ht="29.25" customHeight="1" x14ac:dyDescent="0.3">
      <c r="A443" s="3" t="s">
        <v>336</v>
      </c>
      <c r="B443" s="9" t="s">
        <v>167</v>
      </c>
      <c r="C443" s="4">
        <v>269154.05</v>
      </c>
    </row>
    <row r="444" spans="1:3" ht="29.25" customHeight="1" x14ac:dyDescent="0.3">
      <c r="A444" s="3" t="s">
        <v>337</v>
      </c>
      <c r="B444" s="9" t="s">
        <v>28</v>
      </c>
      <c r="C444" s="4">
        <v>248792.22</v>
      </c>
    </row>
    <row r="445" spans="1:3" ht="29.25" customHeight="1" x14ac:dyDescent="0.3">
      <c r="A445" s="3" t="s">
        <v>338</v>
      </c>
      <c r="B445" s="9" t="s">
        <v>9</v>
      </c>
      <c r="C445" s="4">
        <v>0</v>
      </c>
    </row>
    <row r="446" spans="1:3" ht="29.25" customHeight="1" x14ac:dyDescent="0.3">
      <c r="A446" s="3" t="s">
        <v>339</v>
      </c>
      <c r="B446" s="9" t="s">
        <v>38</v>
      </c>
      <c r="C446" s="4">
        <v>0</v>
      </c>
    </row>
    <row r="447" spans="1:3" ht="29.25" customHeight="1" x14ac:dyDescent="0.3">
      <c r="A447" s="3" t="s">
        <v>340</v>
      </c>
      <c r="B447" s="9" t="s">
        <v>180</v>
      </c>
      <c r="C447" s="4">
        <v>0</v>
      </c>
    </row>
    <row r="448" spans="1:3" ht="29.25" customHeight="1" x14ac:dyDescent="0.3">
      <c r="A448" s="3" t="s">
        <v>341</v>
      </c>
      <c r="B448" s="9" t="s">
        <v>159</v>
      </c>
      <c r="C448" s="4">
        <v>0</v>
      </c>
    </row>
    <row r="449" spans="1:3" ht="29.25" customHeight="1" x14ac:dyDescent="0.3">
      <c r="A449" s="3" t="s">
        <v>342</v>
      </c>
      <c r="B449" s="9" t="s">
        <v>14</v>
      </c>
      <c r="C449" s="4">
        <v>0</v>
      </c>
    </row>
    <row r="450" spans="1:3" ht="29.25" customHeight="1" x14ac:dyDescent="0.3">
      <c r="A450" s="3" t="s">
        <v>343</v>
      </c>
      <c r="B450" s="9" t="s">
        <v>33</v>
      </c>
      <c r="C450" s="4">
        <v>17232</v>
      </c>
    </row>
    <row r="451" spans="1:3" ht="29.25" customHeight="1" x14ac:dyDescent="0.3">
      <c r="A451" s="3" t="s">
        <v>344</v>
      </c>
      <c r="B451" s="9" t="s">
        <v>181</v>
      </c>
      <c r="C451" s="4">
        <v>0</v>
      </c>
    </row>
    <row r="452" spans="1:3" ht="29.25" customHeight="1" x14ac:dyDescent="0.3">
      <c r="A452" s="3" t="s">
        <v>345</v>
      </c>
      <c r="B452" s="9" t="s">
        <v>15</v>
      </c>
      <c r="C452" s="4">
        <v>42408</v>
      </c>
    </row>
    <row r="453" spans="1:3" ht="29.25" customHeight="1" x14ac:dyDescent="0.3">
      <c r="A453" s="3" t="s">
        <v>346</v>
      </c>
      <c r="B453" s="9" t="s">
        <v>16</v>
      </c>
      <c r="C453" s="4">
        <v>0</v>
      </c>
    </row>
    <row r="454" spans="1:3" ht="29.25" customHeight="1" x14ac:dyDescent="0.3">
      <c r="A454" s="3" t="s">
        <v>347</v>
      </c>
      <c r="B454" s="9" t="s">
        <v>18</v>
      </c>
      <c r="C454" s="4">
        <v>0</v>
      </c>
    </row>
    <row r="455" spans="1:3" ht="29.25" customHeight="1" x14ac:dyDescent="0.3">
      <c r="A455" s="3" t="s">
        <v>104</v>
      </c>
      <c r="B455" s="9" t="s">
        <v>22</v>
      </c>
      <c r="C455" s="4">
        <v>240000</v>
      </c>
    </row>
    <row r="456" spans="1:3" ht="29.25" customHeight="1" x14ac:dyDescent="0.3">
      <c r="A456" s="3" t="s">
        <v>348</v>
      </c>
      <c r="B456" s="9" t="s">
        <v>29</v>
      </c>
      <c r="C456" s="4">
        <v>0</v>
      </c>
    </row>
    <row r="457" spans="1:3" ht="29.25" customHeight="1" x14ac:dyDescent="0.3">
      <c r="A457" s="3" t="s">
        <v>349</v>
      </c>
      <c r="B457" s="9" t="s">
        <v>27</v>
      </c>
      <c r="C457" s="4">
        <v>0</v>
      </c>
    </row>
    <row r="458" spans="1:3" ht="29.25" customHeight="1" x14ac:dyDescent="0.3">
      <c r="A458" s="3" t="s">
        <v>350</v>
      </c>
      <c r="B458" s="9" t="s">
        <v>175</v>
      </c>
      <c r="C458" s="4">
        <v>0</v>
      </c>
    </row>
    <row r="459" spans="1:3" ht="29.25" customHeight="1" x14ac:dyDescent="0.3">
      <c r="A459" s="3" t="s">
        <v>351</v>
      </c>
      <c r="B459" s="9" t="s">
        <v>149</v>
      </c>
      <c r="C459" s="4">
        <v>124000</v>
      </c>
    </row>
    <row r="460" spans="1:3" ht="29.25" customHeight="1" x14ac:dyDescent="0.3">
      <c r="A460" s="3" t="s">
        <v>105</v>
      </c>
      <c r="B460" s="9" t="s">
        <v>30</v>
      </c>
      <c r="C460" s="4">
        <v>0</v>
      </c>
    </row>
    <row r="461" spans="1:3" ht="29.25" customHeight="1" x14ac:dyDescent="0.3">
      <c r="A461" s="3" t="s">
        <v>352</v>
      </c>
      <c r="B461" s="9" t="s">
        <v>39</v>
      </c>
      <c r="C461" s="4">
        <v>0</v>
      </c>
    </row>
    <row r="462" spans="1:3" ht="29.25" customHeight="1" x14ac:dyDescent="0.3">
      <c r="A462" s="3" t="s">
        <v>353</v>
      </c>
      <c r="B462" s="9" t="s">
        <v>76</v>
      </c>
      <c r="C462" s="4">
        <v>0</v>
      </c>
    </row>
    <row r="463" spans="1:3" ht="29.25" customHeight="1" x14ac:dyDescent="0.3">
      <c r="A463" s="108" t="s">
        <v>738</v>
      </c>
      <c r="B463" s="109"/>
      <c r="C463" s="16">
        <f>SUM(C433:C462)</f>
        <v>28433758</v>
      </c>
    </row>
    <row r="464" spans="1:3" ht="29.25" customHeight="1" x14ac:dyDescent="0.3">
      <c r="A464" s="106" t="s">
        <v>328</v>
      </c>
      <c r="B464" s="107"/>
      <c r="C464" s="107"/>
    </row>
    <row r="465" spans="1:3" ht="29.25" customHeight="1" x14ac:dyDescent="0.3">
      <c r="A465" s="3" t="s">
        <v>106</v>
      </c>
      <c r="B465" s="9" t="s">
        <v>217</v>
      </c>
      <c r="C465" s="4">
        <v>1350358</v>
      </c>
    </row>
    <row r="466" spans="1:3" ht="29.25" customHeight="1" x14ac:dyDescent="0.3">
      <c r="A466" s="3" t="s">
        <v>355</v>
      </c>
      <c r="B466" s="9" t="s">
        <v>23</v>
      </c>
      <c r="C466" s="4">
        <v>0</v>
      </c>
    </row>
    <row r="467" spans="1:3" ht="29.25" customHeight="1" x14ac:dyDescent="0.3">
      <c r="A467" s="3" t="s">
        <v>356</v>
      </c>
      <c r="B467" s="9" t="s">
        <v>0</v>
      </c>
      <c r="C467" s="4">
        <v>0</v>
      </c>
    </row>
    <row r="468" spans="1:3" ht="29.25" customHeight="1" x14ac:dyDescent="0.3">
      <c r="A468" s="3" t="s">
        <v>107</v>
      </c>
      <c r="B468" s="9" t="s">
        <v>1</v>
      </c>
      <c r="C468" s="4">
        <v>148998</v>
      </c>
    </row>
    <row r="469" spans="1:3" ht="29.25" customHeight="1" x14ac:dyDescent="0.3">
      <c r="A469" s="3" t="s">
        <v>357</v>
      </c>
      <c r="B469" s="9" t="s">
        <v>163</v>
      </c>
      <c r="C469" s="4">
        <v>506961</v>
      </c>
    </row>
    <row r="470" spans="1:3" ht="29.25" customHeight="1" x14ac:dyDescent="0.3">
      <c r="A470" s="3" t="s">
        <v>358</v>
      </c>
      <c r="B470" s="9" t="s">
        <v>220</v>
      </c>
      <c r="C470" s="4">
        <v>0</v>
      </c>
    </row>
    <row r="471" spans="1:3" ht="29.25" customHeight="1" x14ac:dyDescent="0.3">
      <c r="A471" s="3" t="s">
        <v>108</v>
      </c>
      <c r="B471" s="9" t="s">
        <v>223</v>
      </c>
      <c r="C471" s="4">
        <v>143524.06</v>
      </c>
    </row>
    <row r="472" spans="1:3" ht="29.25" customHeight="1" x14ac:dyDescent="0.3">
      <c r="A472" s="3" t="s">
        <v>109</v>
      </c>
      <c r="B472" s="9" t="s">
        <v>224</v>
      </c>
      <c r="C472" s="4">
        <v>7758.04</v>
      </c>
    </row>
    <row r="473" spans="1:3" ht="29.25" customHeight="1" x14ac:dyDescent="0.3">
      <c r="A473" s="3" t="s">
        <v>110</v>
      </c>
      <c r="B473" s="9" t="s">
        <v>229</v>
      </c>
      <c r="C473" s="4">
        <v>81459.600000000006</v>
      </c>
    </row>
    <row r="474" spans="1:3" ht="29.25" customHeight="1" x14ac:dyDescent="0.3">
      <c r="A474" s="3" t="s">
        <v>111</v>
      </c>
      <c r="B474" s="9" t="s">
        <v>230</v>
      </c>
      <c r="C474" s="4">
        <v>46548.33</v>
      </c>
    </row>
    <row r="475" spans="1:3" ht="29.25" customHeight="1" x14ac:dyDescent="0.3">
      <c r="A475" s="3" t="s">
        <v>112</v>
      </c>
      <c r="B475" s="9" t="s">
        <v>167</v>
      </c>
      <c r="C475" s="4">
        <v>23274.16</v>
      </c>
    </row>
    <row r="476" spans="1:3" ht="29.25" customHeight="1" x14ac:dyDescent="0.3">
      <c r="A476" s="3" t="s">
        <v>359</v>
      </c>
      <c r="B476" s="9" t="s">
        <v>183</v>
      </c>
      <c r="C476" s="4">
        <v>32176</v>
      </c>
    </row>
    <row r="477" spans="1:3" ht="29.25" customHeight="1" x14ac:dyDescent="0.3">
      <c r="A477" s="3" t="s">
        <v>360</v>
      </c>
      <c r="B477" s="9" t="s">
        <v>31</v>
      </c>
      <c r="C477" s="4">
        <v>71414</v>
      </c>
    </row>
    <row r="478" spans="1:3" ht="29.25" customHeight="1" x14ac:dyDescent="0.3">
      <c r="A478" s="3" t="s">
        <v>369</v>
      </c>
      <c r="B478" s="9" t="s">
        <v>28</v>
      </c>
      <c r="C478" s="4">
        <v>9286.69</v>
      </c>
    </row>
    <row r="479" spans="1:3" ht="29.25" customHeight="1" x14ac:dyDescent="0.3">
      <c r="A479" s="3" t="s">
        <v>361</v>
      </c>
      <c r="B479" s="9" t="s">
        <v>9</v>
      </c>
      <c r="C479" s="4">
        <v>0</v>
      </c>
    </row>
    <row r="480" spans="1:3" ht="29.25" customHeight="1" x14ac:dyDescent="0.3">
      <c r="A480" s="3" t="s">
        <v>362</v>
      </c>
      <c r="B480" s="9" t="s">
        <v>174</v>
      </c>
      <c r="C480" s="4">
        <v>9147960</v>
      </c>
    </row>
    <row r="481" spans="1:3" ht="29.25" customHeight="1" x14ac:dyDescent="0.3">
      <c r="A481" s="3" t="s">
        <v>363</v>
      </c>
      <c r="B481" s="9" t="s">
        <v>11</v>
      </c>
      <c r="C481" s="4">
        <v>0</v>
      </c>
    </row>
    <row r="482" spans="1:3" ht="29.25" customHeight="1" x14ac:dyDescent="0.3">
      <c r="A482" s="3" t="s">
        <v>364</v>
      </c>
      <c r="B482" s="9" t="s">
        <v>180</v>
      </c>
      <c r="C482" s="4">
        <v>357220</v>
      </c>
    </row>
    <row r="483" spans="1:3" ht="29.25" customHeight="1" x14ac:dyDescent="0.3">
      <c r="A483" s="3" t="s">
        <v>365</v>
      </c>
      <c r="B483" s="9" t="s">
        <v>40</v>
      </c>
      <c r="C483" s="4">
        <v>0</v>
      </c>
    </row>
    <row r="484" spans="1:3" ht="29.25" customHeight="1" x14ac:dyDescent="0.3">
      <c r="A484" s="3" t="s">
        <v>366</v>
      </c>
      <c r="B484" s="9" t="s">
        <v>176</v>
      </c>
      <c r="C484" s="4">
        <v>255905</v>
      </c>
    </row>
    <row r="485" spans="1:3" ht="29.25" customHeight="1" x14ac:dyDescent="0.3">
      <c r="A485" s="3" t="s">
        <v>367</v>
      </c>
      <c r="B485" s="9" t="s">
        <v>159</v>
      </c>
      <c r="C485" s="4">
        <v>77000</v>
      </c>
    </row>
    <row r="486" spans="1:3" ht="29.25" customHeight="1" x14ac:dyDescent="0.3">
      <c r="A486" s="3" t="s">
        <v>368</v>
      </c>
      <c r="B486" s="9" t="s">
        <v>33</v>
      </c>
      <c r="C486" s="4">
        <v>83526</v>
      </c>
    </row>
    <row r="487" spans="1:3" ht="29.25" customHeight="1" x14ac:dyDescent="0.3">
      <c r="A487" s="3" t="s">
        <v>370</v>
      </c>
      <c r="B487" s="9" t="s">
        <v>181</v>
      </c>
      <c r="C487" s="4">
        <v>0</v>
      </c>
    </row>
    <row r="488" spans="1:3" ht="29.25" customHeight="1" x14ac:dyDescent="0.3">
      <c r="A488" s="3" t="s">
        <v>113</v>
      </c>
      <c r="B488" s="9" t="s">
        <v>15</v>
      </c>
      <c r="C488" s="4">
        <v>125962</v>
      </c>
    </row>
    <row r="489" spans="1:3" ht="29.25" customHeight="1" x14ac:dyDescent="0.3">
      <c r="A489" s="3" t="s">
        <v>371</v>
      </c>
      <c r="B489" s="9" t="s">
        <v>16</v>
      </c>
      <c r="C489" s="4">
        <v>0</v>
      </c>
    </row>
    <row r="490" spans="1:3" ht="29.25" customHeight="1" x14ac:dyDescent="0.3">
      <c r="A490" s="3" t="s">
        <v>372</v>
      </c>
      <c r="B490" s="9" t="s">
        <v>171</v>
      </c>
      <c r="C490" s="4">
        <v>0</v>
      </c>
    </row>
    <row r="491" spans="1:3" ht="29.25" customHeight="1" x14ac:dyDescent="0.3">
      <c r="A491" s="3" t="s">
        <v>373</v>
      </c>
      <c r="B491" s="9" t="s">
        <v>182</v>
      </c>
      <c r="C491" s="4">
        <v>0</v>
      </c>
    </row>
    <row r="492" spans="1:3" ht="29.25" customHeight="1" x14ac:dyDescent="0.3">
      <c r="A492" s="3" t="s">
        <v>446</v>
      </c>
      <c r="B492" s="9" t="s">
        <v>283</v>
      </c>
      <c r="C492" s="4">
        <v>0</v>
      </c>
    </row>
    <row r="493" spans="1:3" ht="29.25" customHeight="1" x14ac:dyDescent="0.3">
      <c r="A493" s="3" t="s">
        <v>374</v>
      </c>
      <c r="B493" s="9" t="s">
        <v>34</v>
      </c>
      <c r="C493" s="4">
        <v>0</v>
      </c>
    </row>
    <row r="494" spans="1:3" ht="29.25" customHeight="1" x14ac:dyDescent="0.3">
      <c r="A494" s="3" t="s">
        <v>375</v>
      </c>
      <c r="B494" s="9" t="s">
        <v>74</v>
      </c>
      <c r="C494" s="4">
        <v>189540</v>
      </c>
    </row>
    <row r="495" spans="1:3" ht="29.25" customHeight="1" x14ac:dyDescent="0.3">
      <c r="A495" s="3" t="s">
        <v>376</v>
      </c>
      <c r="B495" s="9" t="s">
        <v>178</v>
      </c>
      <c r="C495" s="4">
        <v>0</v>
      </c>
    </row>
    <row r="496" spans="1:3" ht="29.25" customHeight="1" x14ac:dyDescent="0.3">
      <c r="A496" s="3" t="s">
        <v>377</v>
      </c>
      <c r="B496" s="9" t="s">
        <v>188</v>
      </c>
      <c r="C496" s="4">
        <v>132293</v>
      </c>
    </row>
    <row r="497" spans="1:3" ht="29.25" customHeight="1" x14ac:dyDescent="0.3">
      <c r="A497" s="3" t="s">
        <v>378</v>
      </c>
      <c r="B497" s="9" t="s">
        <v>35</v>
      </c>
      <c r="C497" s="4">
        <v>0</v>
      </c>
    </row>
    <row r="498" spans="1:3" ht="29.25" customHeight="1" x14ac:dyDescent="0.3">
      <c r="A498" s="3" t="s">
        <v>379</v>
      </c>
      <c r="B498" s="9" t="s">
        <v>18</v>
      </c>
      <c r="C498" s="4">
        <v>19529</v>
      </c>
    </row>
    <row r="499" spans="1:3" ht="29.25" customHeight="1" x14ac:dyDescent="0.3">
      <c r="A499" s="3" t="s">
        <v>114</v>
      </c>
      <c r="B499" s="9" t="s">
        <v>21</v>
      </c>
      <c r="C499" s="4">
        <v>0</v>
      </c>
    </row>
    <row r="500" spans="1:3" ht="29.25" customHeight="1" x14ac:dyDescent="0.3">
      <c r="A500" s="3" t="s">
        <v>151</v>
      </c>
      <c r="B500" s="9" t="s">
        <v>22</v>
      </c>
      <c r="C500" s="4">
        <v>0</v>
      </c>
    </row>
    <row r="501" spans="1:3" ht="29.25" customHeight="1" x14ac:dyDescent="0.3">
      <c r="A501" s="3" t="s">
        <v>380</v>
      </c>
      <c r="B501" s="9" t="s">
        <v>29</v>
      </c>
      <c r="C501" s="4">
        <v>35000</v>
      </c>
    </row>
    <row r="502" spans="1:3" ht="29.25" customHeight="1" x14ac:dyDescent="0.3">
      <c r="A502" s="3" t="s">
        <v>381</v>
      </c>
      <c r="B502" s="9" t="s">
        <v>36</v>
      </c>
      <c r="C502" s="4">
        <v>741060</v>
      </c>
    </row>
    <row r="503" spans="1:3" ht="29.25" customHeight="1" x14ac:dyDescent="0.3">
      <c r="A503" s="3" t="s">
        <v>115</v>
      </c>
      <c r="B503" s="9" t="s">
        <v>27</v>
      </c>
      <c r="C503" s="4">
        <v>7217</v>
      </c>
    </row>
    <row r="504" spans="1:3" ht="29.25" customHeight="1" x14ac:dyDescent="0.3">
      <c r="A504" s="3" t="s">
        <v>116</v>
      </c>
      <c r="B504" s="9" t="s">
        <v>78</v>
      </c>
      <c r="C504" s="4">
        <v>0</v>
      </c>
    </row>
    <row r="505" spans="1:3" ht="29.25" customHeight="1" x14ac:dyDescent="0.3">
      <c r="A505" s="3" t="s">
        <v>382</v>
      </c>
      <c r="B505" s="9" t="s">
        <v>76</v>
      </c>
      <c r="C505" s="4">
        <v>0</v>
      </c>
    </row>
    <row r="506" spans="1:3" ht="29.25" customHeight="1" x14ac:dyDescent="0.3">
      <c r="A506" s="108" t="s">
        <v>739</v>
      </c>
      <c r="B506" s="109"/>
      <c r="C506" s="16">
        <f>SUM(C465:C505)</f>
        <v>13593969.880000001</v>
      </c>
    </row>
    <row r="507" spans="1:3" ht="29.25" customHeight="1" x14ac:dyDescent="0.3">
      <c r="A507" s="104" t="s">
        <v>740</v>
      </c>
      <c r="B507" s="105"/>
      <c r="C507" s="105"/>
    </row>
    <row r="508" spans="1:3" ht="29.25" customHeight="1" x14ac:dyDescent="0.3">
      <c r="A508" s="3" t="s">
        <v>117</v>
      </c>
      <c r="B508" s="9" t="s">
        <v>40</v>
      </c>
      <c r="C508" s="4">
        <v>5629489.1299999999</v>
      </c>
    </row>
    <row r="509" spans="1:3" ht="29.25" customHeight="1" x14ac:dyDescent="0.3">
      <c r="A509" s="108" t="s">
        <v>741</v>
      </c>
      <c r="B509" s="109"/>
      <c r="C509" s="16">
        <f>SUM(C508)</f>
        <v>5629489.1299999999</v>
      </c>
    </row>
    <row r="510" spans="1:3" ht="29.25" customHeight="1" x14ac:dyDescent="0.3">
      <c r="A510" s="104" t="s">
        <v>385</v>
      </c>
      <c r="B510" s="105"/>
      <c r="C510" s="105"/>
    </row>
    <row r="511" spans="1:3" ht="29.25" customHeight="1" x14ac:dyDescent="0.3">
      <c r="A511" s="3" t="s">
        <v>118</v>
      </c>
      <c r="B511" s="9" t="s">
        <v>217</v>
      </c>
      <c r="C511" s="4">
        <v>95455179</v>
      </c>
    </row>
    <row r="512" spans="1:3" ht="29.25" customHeight="1" x14ac:dyDescent="0.3">
      <c r="A512" s="3" t="s">
        <v>119</v>
      </c>
      <c r="B512" s="9" t="s">
        <v>23</v>
      </c>
      <c r="C512" s="4">
        <v>1865205</v>
      </c>
    </row>
    <row r="513" spans="1:3" ht="29.25" customHeight="1" x14ac:dyDescent="0.3">
      <c r="A513" s="3" t="s">
        <v>120</v>
      </c>
      <c r="B513" s="9" t="s">
        <v>0</v>
      </c>
      <c r="C513" s="4">
        <v>3568609</v>
      </c>
    </row>
    <row r="514" spans="1:3" ht="29.25" customHeight="1" x14ac:dyDescent="0.3">
      <c r="A514" s="3" t="s">
        <v>121</v>
      </c>
      <c r="B514" s="9" t="s">
        <v>1</v>
      </c>
      <c r="C514" s="4">
        <v>28937261</v>
      </c>
    </row>
    <row r="515" spans="1:3" ht="29.25" customHeight="1" x14ac:dyDescent="0.3">
      <c r="A515" s="3" t="s">
        <v>122</v>
      </c>
      <c r="B515" s="9" t="s">
        <v>2</v>
      </c>
      <c r="C515" s="4">
        <v>1733134</v>
      </c>
    </row>
    <row r="516" spans="1:3" ht="29.25" customHeight="1" x14ac:dyDescent="0.3">
      <c r="A516" s="3" t="s">
        <v>387</v>
      </c>
      <c r="B516" s="9" t="s">
        <v>163</v>
      </c>
      <c r="C516" s="4">
        <v>45696955</v>
      </c>
    </row>
    <row r="517" spans="1:3" ht="29.25" customHeight="1" x14ac:dyDescent="0.3">
      <c r="A517" s="3" t="s">
        <v>388</v>
      </c>
      <c r="B517" s="9" t="s">
        <v>220</v>
      </c>
      <c r="C517" s="4">
        <v>0</v>
      </c>
    </row>
    <row r="518" spans="1:3" ht="29.25" customHeight="1" x14ac:dyDescent="0.3">
      <c r="A518" s="3" t="s">
        <v>123</v>
      </c>
      <c r="B518" s="9" t="s">
        <v>3</v>
      </c>
      <c r="C518" s="4">
        <v>10363119</v>
      </c>
    </row>
    <row r="519" spans="1:3" ht="29.25" customHeight="1" x14ac:dyDescent="0.3">
      <c r="A519" s="3" t="s">
        <v>124</v>
      </c>
      <c r="B519" s="9" t="s">
        <v>223</v>
      </c>
      <c r="C519" s="4">
        <v>13381093.130000001</v>
      </c>
    </row>
    <row r="520" spans="1:3" ht="29.25" customHeight="1" x14ac:dyDescent="0.3">
      <c r="A520" s="3" t="s">
        <v>125</v>
      </c>
      <c r="B520" s="9" t="s">
        <v>224</v>
      </c>
      <c r="C520" s="4">
        <v>723302.33</v>
      </c>
    </row>
    <row r="521" spans="1:3" ht="29.25" customHeight="1" x14ac:dyDescent="0.3">
      <c r="A521" s="3" t="s">
        <v>126</v>
      </c>
      <c r="B521" s="9" t="s">
        <v>229</v>
      </c>
      <c r="C521" s="4">
        <v>7594674.4800000004</v>
      </c>
    </row>
    <row r="522" spans="1:3" ht="29.25" customHeight="1" x14ac:dyDescent="0.3">
      <c r="A522" s="3" t="s">
        <v>127</v>
      </c>
      <c r="B522" s="9" t="s">
        <v>230</v>
      </c>
      <c r="C522" s="70">
        <v>4339813.9800000004</v>
      </c>
    </row>
    <row r="523" spans="1:3" ht="29.25" customHeight="1" x14ac:dyDescent="0.3">
      <c r="A523" s="3" t="s">
        <v>128</v>
      </c>
      <c r="B523" s="9" t="s">
        <v>167</v>
      </c>
      <c r="C523" s="4">
        <v>2169906.9700000002</v>
      </c>
    </row>
    <row r="524" spans="1:3" ht="29.25" customHeight="1" x14ac:dyDescent="0.3">
      <c r="A524" s="3" t="s">
        <v>129</v>
      </c>
      <c r="B524" s="9" t="s">
        <v>28</v>
      </c>
      <c r="C524" s="4">
        <v>32846597.760000002</v>
      </c>
    </row>
    <row r="525" spans="1:3" ht="29.25" customHeight="1" x14ac:dyDescent="0.3">
      <c r="A525" s="3" t="s">
        <v>389</v>
      </c>
      <c r="B525" s="9" t="s">
        <v>155</v>
      </c>
      <c r="C525" s="4">
        <v>483000</v>
      </c>
    </row>
    <row r="526" spans="1:3" ht="29.25" customHeight="1" x14ac:dyDescent="0.3">
      <c r="A526" s="3" t="s">
        <v>390</v>
      </c>
      <c r="B526" s="9" t="s">
        <v>9</v>
      </c>
      <c r="C526" s="4">
        <v>0</v>
      </c>
    </row>
    <row r="527" spans="1:3" ht="29.25" customHeight="1" x14ac:dyDescent="0.3">
      <c r="A527" s="3" t="s">
        <v>391</v>
      </c>
      <c r="B527" s="9" t="s">
        <v>169</v>
      </c>
      <c r="C527" s="4">
        <v>506000</v>
      </c>
    </row>
    <row r="528" spans="1:3" ht="29.25" customHeight="1" x14ac:dyDescent="0.3">
      <c r="A528" s="3" t="s">
        <v>392</v>
      </c>
      <c r="B528" s="9" t="s">
        <v>174</v>
      </c>
      <c r="C528" s="4">
        <v>1041808</v>
      </c>
    </row>
    <row r="529" spans="1:3" ht="29.25" customHeight="1" x14ac:dyDescent="0.3">
      <c r="A529" s="3" t="s">
        <v>130</v>
      </c>
      <c r="B529" s="9" t="s">
        <v>11</v>
      </c>
      <c r="C529" s="4">
        <v>5696768.5999999996</v>
      </c>
    </row>
    <row r="530" spans="1:3" ht="29.25" customHeight="1" x14ac:dyDescent="0.3">
      <c r="A530" s="3" t="s">
        <v>393</v>
      </c>
      <c r="B530" s="9" t="s">
        <v>12</v>
      </c>
      <c r="C530" s="4">
        <v>0</v>
      </c>
    </row>
    <row r="531" spans="1:3" ht="29.25" customHeight="1" x14ac:dyDescent="0.3">
      <c r="A531" s="3" t="s">
        <v>394</v>
      </c>
      <c r="B531" s="9" t="s">
        <v>180</v>
      </c>
      <c r="C531" s="4">
        <v>0</v>
      </c>
    </row>
    <row r="532" spans="1:3" ht="29.25" customHeight="1" x14ac:dyDescent="0.3">
      <c r="A532" s="3" t="s">
        <v>131</v>
      </c>
      <c r="B532" s="9" t="s">
        <v>24</v>
      </c>
      <c r="C532" s="4">
        <v>2842000</v>
      </c>
    </row>
    <row r="533" spans="1:3" ht="29.25" customHeight="1" x14ac:dyDescent="0.3">
      <c r="A533" s="3" t="s">
        <v>395</v>
      </c>
      <c r="B533" s="9" t="s">
        <v>159</v>
      </c>
      <c r="C533" s="4">
        <v>2088957.81</v>
      </c>
    </row>
    <row r="534" spans="1:3" ht="29.25" customHeight="1" x14ac:dyDescent="0.3">
      <c r="A534" s="3" t="s">
        <v>132</v>
      </c>
      <c r="B534" s="9" t="s">
        <v>14</v>
      </c>
      <c r="C534" s="4">
        <v>98686</v>
      </c>
    </row>
    <row r="535" spans="1:3" ht="29.25" customHeight="1" x14ac:dyDescent="0.3">
      <c r="A535" s="3" t="s">
        <v>133</v>
      </c>
      <c r="B535" s="9" t="s">
        <v>177</v>
      </c>
      <c r="C535" s="4">
        <v>0</v>
      </c>
    </row>
    <row r="536" spans="1:3" ht="29.25" customHeight="1" x14ac:dyDescent="0.3">
      <c r="A536" s="3" t="s">
        <v>134</v>
      </c>
      <c r="B536" s="9" t="s">
        <v>25</v>
      </c>
      <c r="C536" s="4">
        <v>179735</v>
      </c>
    </row>
    <row r="537" spans="1:3" ht="29.25" customHeight="1" x14ac:dyDescent="0.3">
      <c r="A537" s="3" t="s">
        <v>396</v>
      </c>
      <c r="B537" s="9" t="s">
        <v>33</v>
      </c>
      <c r="C537" s="4">
        <v>550227</v>
      </c>
    </row>
    <row r="538" spans="1:3" ht="29.25" customHeight="1" x14ac:dyDescent="0.3">
      <c r="A538" s="3" t="s">
        <v>397</v>
      </c>
      <c r="B538" s="9" t="s">
        <v>181</v>
      </c>
      <c r="C538" s="4">
        <v>200000</v>
      </c>
    </row>
    <row r="539" spans="1:3" ht="29.25" customHeight="1" x14ac:dyDescent="0.3">
      <c r="A539" s="3" t="s">
        <v>398</v>
      </c>
      <c r="B539" s="9" t="s">
        <v>15</v>
      </c>
      <c r="C539" s="4">
        <v>3508314</v>
      </c>
    </row>
    <row r="540" spans="1:3" ht="29.25" customHeight="1" x14ac:dyDescent="0.3">
      <c r="A540" s="3" t="s">
        <v>135</v>
      </c>
      <c r="B540" s="9" t="s">
        <v>16</v>
      </c>
      <c r="C540" s="4">
        <v>0</v>
      </c>
    </row>
    <row r="541" spans="1:3" ht="29.25" customHeight="1" x14ac:dyDescent="0.3">
      <c r="A541" s="3" t="s">
        <v>399</v>
      </c>
      <c r="B541" s="9" t="s">
        <v>26</v>
      </c>
      <c r="C541" s="4">
        <v>0</v>
      </c>
    </row>
    <row r="542" spans="1:3" ht="29.25" customHeight="1" x14ac:dyDescent="0.3">
      <c r="A542" s="3" t="s">
        <v>400</v>
      </c>
      <c r="B542" s="9" t="s">
        <v>182</v>
      </c>
      <c r="C542" s="4">
        <v>0</v>
      </c>
    </row>
    <row r="543" spans="1:3" ht="29.25" customHeight="1" x14ac:dyDescent="0.3">
      <c r="A543" s="3" t="s">
        <v>401</v>
      </c>
      <c r="B543" s="9" t="s">
        <v>170</v>
      </c>
      <c r="C543" s="4">
        <v>504948.96</v>
      </c>
    </row>
    <row r="544" spans="1:3" ht="29.25" customHeight="1" x14ac:dyDescent="0.3">
      <c r="A544" s="3" t="s">
        <v>136</v>
      </c>
      <c r="B544" s="9" t="s">
        <v>34</v>
      </c>
      <c r="C544" s="4">
        <v>0</v>
      </c>
    </row>
    <row r="545" spans="1:3" ht="29.25" customHeight="1" x14ac:dyDescent="0.3">
      <c r="A545" s="3" t="s">
        <v>402</v>
      </c>
      <c r="B545" s="9" t="s">
        <v>178</v>
      </c>
      <c r="C545" s="4">
        <v>0</v>
      </c>
    </row>
    <row r="546" spans="1:3" ht="29.25" customHeight="1" x14ac:dyDescent="0.3">
      <c r="A546" s="3" t="s">
        <v>403</v>
      </c>
      <c r="B546" s="9" t="s">
        <v>188</v>
      </c>
      <c r="C546" s="4">
        <v>0</v>
      </c>
    </row>
    <row r="547" spans="1:3" ht="29.25" customHeight="1" x14ac:dyDescent="0.3">
      <c r="A547" s="3" t="s">
        <v>404</v>
      </c>
      <c r="B547" s="9" t="s">
        <v>35</v>
      </c>
      <c r="C547" s="4">
        <v>0</v>
      </c>
    </row>
    <row r="548" spans="1:3" ht="29.25" customHeight="1" x14ac:dyDescent="0.3">
      <c r="A548" s="3" t="s">
        <v>137</v>
      </c>
      <c r="B548" s="9" t="s">
        <v>18</v>
      </c>
      <c r="C548" s="4">
        <v>94199</v>
      </c>
    </row>
    <row r="549" spans="1:3" ht="29.25" customHeight="1" x14ac:dyDescent="0.3">
      <c r="A549" s="3" t="s">
        <v>138</v>
      </c>
      <c r="B549" s="9" t="s">
        <v>21</v>
      </c>
      <c r="C549" s="4">
        <v>0</v>
      </c>
    </row>
    <row r="550" spans="1:3" ht="29.25" customHeight="1" x14ac:dyDescent="0.3">
      <c r="A550" s="3" t="s">
        <v>405</v>
      </c>
      <c r="B550" s="9" t="s">
        <v>189</v>
      </c>
      <c r="C550" s="4">
        <v>0</v>
      </c>
    </row>
    <row r="551" spans="1:3" ht="29.25" customHeight="1" x14ac:dyDescent="0.3">
      <c r="A551" s="3" t="s">
        <v>406</v>
      </c>
      <c r="B551" s="9" t="s">
        <v>22</v>
      </c>
      <c r="C551" s="4">
        <v>329167.68</v>
      </c>
    </row>
    <row r="552" spans="1:3" ht="29.25" customHeight="1" x14ac:dyDescent="0.3">
      <c r="A552" s="3" t="s">
        <v>407</v>
      </c>
      <c r="B552" s="9" t="s">
        <v>29</v>
      </c>
      <c r="C552" s="4">
        <v>0</v>
      </c>
    </row>
    <row r="553" spans="1:3" ht="29.25" customHeight="1" x14ac:dyDescent="0.3">
      <c r="A553" s="3" t="s">
        <v>408</v>
      </c>
      <c r="B553" s="9" t="s">
        <v>36</v>
      </c>
      <c r="C553" s="4">
        <v>3425</v>
      </c>
    </row>
    <row r="554" spans="1:3" ht="29.25" customHeight="1" x14ac:dyDescent="0.3">
      <c r="A554" s="3" t="s">
        <v>409</v>
      </c>
      <c r="B554" s="9" t="s">
        <v>27</v>
      </c>
      <c r="C554" s="4">
        <v>1348814</v>
      </c>
    </row>
    <row r="555" spans="1:3" ht="29.25" customHeight="1" x14ac:dyDescent="0.3">
      <c r="A555" s="3" t="s">
        <v>970</v>
      </c>
      <c r="B555" s="9" t="s">
        <v>150</v>
      </c>
      <c r="C555" s="4">
        <v>0</v>
      </c>
    </row>
    <row r="556" spans="1:3" ht="29.25" customHeight="1" x14ac:dyDescent="0.3">
      <c r="A556" s="3" t="s">
        <v>139</v>
      </c>
      <c r="B556" s="9" t="s">
        <v>149</v>
      </c>
      <c r="C556" s="4">
        <v>7927793.5099999998</v>
      </c>
    </row>
    <row r="557" spans="1:3" ht="29.25" customHeight="1" x14ac:dyDescent="0.3">
      <c r="A557" s="3" t="s">
        <v>410</v>
      </c>
      <c r="B557" s="9" t="s">
        <v>37</v>
      </c>
      <c r="C557" s="4">
        <v>0</v>
      </c>
    </row>
    <row r="558" spans="1:3" ht="29.25" customHeight="1" x14ac:dyDescent="0.3">
      <c r="A558" s="3" t="s">
        <v>140</v>
      </c>
      <c r="B558" s="9" t="s">
        <v>75</v>
      </c>
      <c r="C558" s="4">
        <v>0</v>
      </c>
    </row>
    <row r="559" spans="1:3" ht="29.25" customHeight="1" x14ac:dyDescent="0.3">
      <c r="A559" s="3" t="s">
        <v>411</v>
      </c>
      <c r="B559" s="9" t="s">
        <v>76</v>
      </c>
      <c r="C559" s="4">
        <v>0</v>
      </c>
    </row>
    <row r="560" spans="1:3" ht="29.25" customHeight="1" x14ac:dyDescent="0.3">
      <c r="A560" s="108" t="s">
        <v>742</v>
      </c>
      <c r="B560" s="109"/>
      <c r="C560" s="16">
        <f>SUM(C511:C559)</f>
        <v>276078695.20999998</v>
      </c>
    </row>
    <row r="561" spans="1:3" ht="29.25" customHeight="1" x14ac:dyDescent="0.3">
      <c r="A561" s="104" t="s">
        <v>386</v>
      </c>
      <c r="B561" s="105"/>
      <c r="C561" s="105"/>
    </row>
    <row r="562" spans="1:3" ht="29.25" customHeight="1" x14ac:dyDescent="0.3">
      <c r="A562" s="3" t="s">
        <v>141</v>
      </c>
      <c r="B562" s="9" t="s">
        <v>217</v>
      </c>
      <c r="C562" s="4">
        <v>2773654</v>
      </c>
    </row>
    <row r="563" spans="1:3" ht="29.25" customHeight="1" x14ac:dyDescent="0.3">
      <c r="A563" s="3" t="s">
        <v>964</v>
      </c>
      <c r="B563" s="9" t="s">
        <v>0</v>
      </c>
      <c r="C563" s="4">
        <v>0</v>
      </c>
    </row>
    <row r="564" spans="1:3" ht="29.25" customHeight="1" x14ac:dyDescent="0.3">
      <c r="A564" s="3" t="s">
        <v>413</v>
      </c>
      <c r="B564" s="9" t="s">
        <v>1</v>
      </c>
      <c r="C564" s="4">
        <v>984234</v>
      </c>
    </row>
    <row r="565" spans="1:3" ht="29.25" customHeight="1" x14ac:dyDescent="0.3">
      <c r="A565" s="3" t="s">
        <v>414</v>
      </c>
      <c r="B565" s="9" t="s">
        <v>2</v>
      </c>
      <c r="C565" s="4">
        <v>1525512</v>
      </c>
    </row>
    <row r="566" spans="1:3" ht="29.25" customHeight="1" x14ac:dyDescent="0.3">
      <c r="A566" s="3" t="s">
        <v>415</v>
      </c>
      <c r="B566" s="9" t="s">
        <v>163</v>
      </c>
      <c r="C566" s="4">
        <v>1795213</v>
      </c>
    </row>
    <row r="567" spans="1:3" ht="29.25" customHeight="1" x14ac:dyDescent="0.3">
      <c r="A567" s="3" t="s">
        <v>416</v>
      </c>
      <c r="B567" s="9" t="s">
        <v>220</v>
      </c>
      <c r="C567" s="4">
        <v>0</v>
      </c>
    </row>
    <row r="568" spans="1:3" ht="29.25" customHeight="1" x14ac:dyDescent="0.3">
      <c r="A568" s="3" t="s">
        <v>417</v>
      </c>
      <c r="B568" s="9" t="s">
        <v>3</v>
      </c>
      <c r="C568" s="4">
        <v>153352</v>
      </c>
    </row>
    <row r="569" spans="1:3" ht="29.25" customHeight="1" x14ac:dyDescent="0.3">
      <c r="A569" s="3" t="s">
        <v>142</v>
      </c>
      <c r="B569" s="9" t="s">
        <v>223</v>
      </c>
      <c r="C569" s="4">
        <v>517119.17</v>
      </c>
    </row>
    <row r="570" spans="1:3" ht="29.25" customHeight="1" x14ac:dyDescent="0.3">
      <c r="A570" s="3" t="s">
        <v>143</v>
      </c>
      <c r="B570" s="9" t="s">
        <v>224</v>
      </c>
      <c r="C570" s="4">
        <v>27952.9</v>
      </c>
    </row>
    <row r="571" spans="1:3" ht="29.25" customHeight="1" x14ac:dyDescent="0.3">
      <c r="A571" s="3" t="s">
        <v>144</v>
      </c>
      <c r="B571" s="9" t="s">
        <v>229</v>
      </c>
      <c r="C571" s="4">
        <v>293500.07</v>
      </c>
    </row>
    <row r="572" spans="1:3" ht="29.25" customHeight="1" x14ac:dyDescent="0.3">
      <c r="A572" s="3" t="s">
        <v>145</v>
      </c>
      <c r="B572" s="9" t="s">
        <v>230</v>
      </c>
      <c r="C572" s="4">
        <v>167714.34</v>
      </c>
    </row>
    <row r="573" spans="1:3" ht="29.25" customHeight="1" x14ac:dyDescent="0.3">
      <c r="A573" s="3" t="s">
        <v>146</v>
      </c>
      <c r="B573" s="9" t="s">
        <v>167</v>
      </c>
      <c r="C573" s="4">
        <v>83857.17</v>
      </c>
    </row>
    <row r="574" spans="1:3" ht="29.25" customHeight="1" x14ac:dyDescent="0.3">
      <c r="A574" s="3" t="s">
        <v>147</v>
      </c>
      <c r="B574" s="9" t="s">
        <v>155</v>
      </c>
      <c r="C574" s="4">
        <v>0</v>
      </c>
    </row>
    <row r="575" spans="1:3" ht="29.25" customHeight="1" x14ac:dyDescent="0.3">
      <c r="A575" s="3" t="s">
        <v>419</v>
      </c>
      <c r="B575" s="9" t="s">
        <v>71</v>
      </c>
      <c r="C575" s="4">
        <v>7342387.5</v>
      </c>
    </row>
    <row r="576" spans="1:3" ht="29.25" customHeight="1" x14ac:dyDescent="0.3">
      <c r="A576" s="3" t="s">
        <v>418</v>
      </c>
      <c r="B576" s="9" t="s">
        <v>11</v>
      </c>
      <c r="C576" s="4">
        <v>2210000</v>
      </c>
    </row>
    <row r="577" spans="1:3" ht="29.25" customHeight="1" x14ac:dyDescent="0.3">
      <c r="A577" s="3" t="s">
        <v>420</v>
      </c>
      <c r="B577" s="9" t="s">
        <v>180</v>
      </c>
      <c r="C577" s="4">
        <v>0</v>
      </c>
    </row>
    <row r="578" spans="1:3" ht="29.25" customHeight="1" x14ac:dyDescent="0.3">
      <c r="A578" s="3" t="s">
        <v>421</v>
      </c>
      <c r="B578" s="9" t="s">
        <v>283</v>
      </c>
      <c r="C578" s="4">
        <v>0</v>
      </c>
    </row>
    <row r="579" spans="1:3" ht="29.25" customHeight="1" x14ac:dyDescent="0.3">
      <c r="A579" s="3" t="s">
        <v>447</v>
      </c>
      <c r="B579" s="9" t="s">
        <v>76</v>
      </c>
      <c r="C579" s="4">
        <v>0</v>
      </c>
    </row>
    <row r="580" spans="1:3" ht="29.25" customHeight="1" x14ac:dyDescent="0.3">
      <c r="A580" s="108" t="s">
        <v>744</v>
      </c>
      <c r="B580" s="109"/>
      <c r="C580" s="16">
        <f>SUM(C562:C579)</f>
        <v>17874496.149999999</v>
      </c>
    </row>
    <row r="581" spans="1:3" ht="29.25" customHeight="1" x14ac:dyDescent="0.3">
      <c r="A581" s="104" t="s">
        <v>412</v>
      </c>
      <c r="B581" s="105"/>
      <c r="C581" s="105"/>
    </row>
    <row r="582" spans="1:3" ht="29.25" customHeight="1" x14ac:dyDescent="0.3">
      <c r="A582" s="3" t="s">
        <v>148</v>
      </c>
      <c r="B582" s="9" t="s">
        <v>0</v>
      </c>
      <c r="C582" s="4">
        <v>1991973</v>
      </c>
    </row>
    <row r="583" spans="1:3" ht="29.25" customHeight="1" x14ac:dyDescent="0.3">
      <c r="A583" s="3" t="s">
        <v>422</v>
      </c>
      <c r="B583" s="9" t="s">
        <v>163</v>
      </c>
      <c r="C583" s="4">
        <v>0</v>
      </c>
    </row>
    <row r="584" spans="1:3" ht="29.25" customHeight="1" x14ac:dyDescent="0.3">
      <c r="A584" s="3" t="s">
        <v>423</v>
      </c>
      <c r="B584" s="9" t="s">
        <v>223</v>
      </c>
      <c r="C584" s="4">
        <v>184257.42</v>
      </c>
    </row>
    <row r="585" spans="1:3" ht="29.25" customHeight="1" x14ac:dyDescent="0.3">
      <c r="A585" s="3" t="s">
        <v>424</v>
      </c>
      <c r="B585" s="9" t="s">
        <v>224</v>
      </c>
      <c r="C585" s="4">
        <v>9959.86</v>
      </c>
    </row>
    <row r="586" spans="1:3" ht="29.25" customHeight="1" x14ac:dyDescent="0.3">
      <c r="A586" s="3" t="s">
        <v>425</v>
      </c>
      <c r="B586" s="9" t="s">
        <v>229</v>
      </c>
      <c r="C586" s="4">
        <v>104578.54</v>
      </c>
    </row>
    <row r="587" spans="1:3" ht="29.25" customHeight="1" x14ac:dyDescent="0.3">
      <c r="A587" s="3" t="s">
        <v>426</v>
      </c>
      <c r="B587" s="9" t="s">
        <v>230</v>
      </c>
      <c r="C587" s="4">
        <v>59759.17</v>
      </c>
    </row>
    <row r="588" spans="1:3" ht="29.25" customHeight="1" x14ac:dyDescent="0.3">
      <c r="A588" s="3" t="s">
        <v>427</v>
      </c>
      <c r="B588" s="9" t="s">
        <v>167</v>
      </c>
      <c r="C588" s="4">
        <v>29879.58</v>
      </c>
    </row>
    <row r="589" spans="1:3" ht="29.25" customHeight="1" x14ac:dyDescent="0.3">
      <c r="A589" s="3" t="s">
        <v>428</v>
      </c>
      <c r="B589" s="9" t="s">
        <v>280</v>
      </c>
      <c r="C589" s="4">
        <v>0</v>
      </c>
    </row>
    <row r="590" spans="1:3" ht="29.25" customHeight="1" x14ac:dyDescent="0.3">
      <c r="A590" s="3" t="s">
        <v>429</v>
      </c>
      <c r="B590" s="9" t="s">
        <v>287</v>
      </c>
      <c r="C590" s="4">
        <v>0</v>
      </c>
    </row>
    <row r="591" spans="1:3" ht="29.25" customHeight="1" x14ac:dyDescent="0.3">
      <c r="A591" s="3" t="s">
        <v>430</v>
      </c>
      <c r="B591" s="9" t="s">
        <v>155</v>
      </c>
      <c r="C591" s="4">
        <v>1600200</v>
      </c>
    </row>
    <row r="592" spans="1:3" ht="29.25" customHeight="1" x14ac:dyDescent="0.3">
      <c r="A592" s="3" t="s">
        <v>431</v>
      </c>
      <c r="B592" s="9" t="s">
        <v>9</v>
      </c>
      <c r="C592" s="4">
        <v>0</v>
      </c>
    </row>
    <row r="593" spans="1:3" ht="29.25" customHeight="1" x14ac:dyDescent="0.3">
      <c r="A593" s="3" t="s">
        <v>432</v>
      </c>
      <c r="B593" s="9" t="s">
        <v>10</v>
      </c>
      <c r="C593" s="4">
        <v>0</v>
      </c>
    </row>
    <row r="594" spans="1:3" ht="29.25" customHeight="1" x14ac:dyDescent="0.3">
      <c r="A594" s="3" t="s">
        <v>433</v>
      </c>
      <c r="B594" s="9" t="s">
        <v>71</v>
      </c>
      <c r="C594" s="4">
        <v>0</v>
      </c>
    </row>
    <row r="595" spans="1:3" ht="29.25" customHeight="1" x14ac:dyDescent="0.3">
      <c r="A595" s="3" t="s">
        <v>434</v>
      </c>
      <c r="B595" s="9" t="s">
        <v>174</v>
      </c>
      <c r="C595" s="4">
        <v>0</v>
      </c>
    </row>
    <row r="596" spans="1:3" ht="29.25" customHeight="1" x14ac:dyDescent="0.3">
      <c r="A596" s="3" t="s">
        <v>435</v>
      </c>
      <c r="B596" s="9" t="s">
        <v>11</v>
      </c>
      <c r="C596" s="4">
        <v>0</v>
      </c>
    </row>
    <row r="597" spans="1:3" ht="29.25" customHeight="1" x14ac:dyDescent="0.3">
      <c r="A597" s="3" t="s">
        <v>436</v>
      </c>
      <c r="B597" s="9" t="s">
        <v>12</v>
      </c>
      <c r="C597" s="4">
        <v>0</v>
      </c>
    </row>
    <row r="598" spans="1:3" ht="29.25" customHeight="1" x14ac:dyDescent="0.3">
      <c r="A598" s="3" t="s">
        <v>437</v>
      </c>
      <c r="B598" s="9" t="s">
        <v>24</v>
      </c>
      <c r="C598" s="4">
        <v>0</v>
      </c>
    </row>
    <row r="599" spans="1:3" ht="29.25" customHeight="1" x14ac:dyDescent="0.3">
      <c r="A599" s="3" t="s">
        <v>438</v>
      </c>
      <c r="B599" s="9" t="s">
        <v>15</v>
      </c>
      <c r="C599" s="4">
        <v>0</v>
      </c>
    </row>
    <row r="600" spans="1:3" ht="29.25" customHeight="1" x14ac:dyDescent="0.3">
      <c r="A600" s="3" t="s">
        <v>439</v>
      </c>
      <c r="B600" s="9" t="s">
        <v>182</v>
      </c>
      <c r="C600" s="4">
        <v>0</v>
      </c>
    </row>
    <row r="601" spans="1:3" ht="29.25" customHeight="1" x14ac:dyDescent="0.3">
      <c r="A601" s="3" t="s">
        <v>440</v>
      </c>
      <c r="B601" s="9" t="s">
        <v>17</v>
      </c>
      <c r="C601" s="4">
        <v>0</v>
      </c>
    </row>
    <row r="602" spans="1:3" ht="29.25" customHeight="1" x14ac:dyDescent="0.3">
      <c r="A602" s="3" t="s">
        <v>441</v>
      </c>
      <c r="B602" s="9" t="s">
        <v>34</v>
      </c>
      <c r="C602" s="4">
        <v>0</v>
      </c>
    </row>
    <row r="603" spans="1:3" ht="29.25" customHeight="1" x14ac:dyDescent="0.3">
      <c r="A603" s="3" t="s">
        <v>971</v>
      </c>
      <c r="B603" s="9" t="s">
        <v>188</v>
      </c>
      <c r="C603" s="4">
        <v>148015</v>
      </c>
    </row>
    <row r="604" spans="1:3" ht="29.25" customHeight="1" x14ac:dyDescent="0.3">
      <c r="A604" s="3" t="s">
        <v>1088</v>
      </c>
      <c r="B604" s="9" t="s">
        <v>18</v>
      </c>
      <c r="C604" s="4">
        <v>60800</v>
      </c>
    </row>
    <row r="605" spans="1:3" ht="29.25" customHeight="1" x14ac:dyDescent="0.3">
      <c r="A605" s="3" t="s">
        <v>442</v>
      </c>
      <c r="B605" s="9" t="s">
        <v>189</v>
      </c>
      <c r="C605" s="4">
        <v>63800</v>
      </c>
    </row>
    <row r="606" spans="1:3" ht="29.25" customHeight="1" x14ac:dyDescent="0.3">
      <c r="A606" s="3" t="s">
        <v>443</v>
      </c>
      <c r="B606" s="9" t="s">
        <v>29</v>
      </c>
      <c r="C606" s="4">
        <v>0</v>
      </c>
    </row>
    <row r="607" spans="1:3" ht="29.25" customHeight="1" x14ac:dyDescent="0.3">
      <c r="A607" s="3" t="s">
        <v>444</v>
      </c>
      <c r="B607" s="9" t="s">
        <v>36</v>
      </c>
      <c r="C607" s="4">
        <v>0</v>
      </c>
    </row>
    <row r="608" spans="1:3" ht="29.25" customHeight="1" x14ac:dyDescent="0.3">
      <c r="A608" s="3" t="s">
        <v>445</v>
      </c>
      <c r="B608" s="9" t="s">
        <v>27</v>
      </c>
      <c r="C608" s="4">
        <v>0</v>
      </c>
    </row>
    <row r="609" spans="1:3" ht="29.25" customHeight="1" x14ac:dyDescent="0.3">
      <c r="A609" s="3" t="s">
        <v>1089</v>
      </c>
      <c r="B609" s="9" t="s">
        <v>721</v>
      </c>
      <c r="C609" s="4">
        <v>97188.83</v>
      </c>
    </row>
    <row r="610" spans="1:3" ht="29.25" customHeight="1" x14ac:dyDescent="0.3">
      <c r="A610" s="108" t="s">
        <v>743</v>
      </c>
      <c r="B610" s="109"/>
      <c r="C610" s="16">
        <f>SUM(C582:C609)</f>
        <v>4350411.4000000004</v>
      </c>
    </row>
    <row r="611" spans="1:3" ht="29.25" customHeight="1" x14ac:dyDescent="0.3">
      <c r="A611" s="104" t="s">
        <v>383</v>
      </c>
      <c r="B611" s="105"/>
      <c r="C611" s="105"/>
    </row>
    <row r="612" spans="1:3" ht="29.25" customHeight="1" x14ac:dyDescent="0.3">
      <c r="A612" s="3" t="s">
        <v>745</v>
      </c>
      <c r="B612" s="9" t="s">
        <v>71</v>
      </c>
      <c r="C612" s="4">
        <v>19988770</v>
      </c>
    </row>
    <row r="613" spans="1:3" ht="29.25" customHeight="1" x14ac:dyDescent="0.3">
      <c r="A613" s="108" t="s">
        <v>750</v>
      </c>
      <c r="B613" s="109"/>
      <c r="C613" s="16">
        <f>C612</f>
        <v>19988770</v>
      </c>
    </row>
    <row r="614" spans="1:3" ht="29.25" customHeight="1" x14ac:dyDescent="0.3">
      <c r="A614" s="104" t="s">
        <v>746</v>
      </c>
      <c r="B614" s="105"/>
      <c r="C614" s="105"/>
    </row>
    <row r="615" spans="1:3" ht="29.25" customHeight="1" x14ac:dyDescent="0.3">
      <c r="A615" s="3" t="s">
        <v>747</v>
      </c>
      <c r="B615" s="9" t="s">
        <v>354</v>
      </c>
      <c r="C615" s="4">
        <v>0</v>
      </c>
    </row>
    <row r="616" spans="1:3" ht="29.25" customHeight="1" x14ac:dyDescent="0.3">
      <c r="A616" s="108" t="s">
        <v>748</v>
      </c>
      <c r="B616" s="109"/>
      <c r="C616" s="16">
        <v>0</v>
      </c>
    </row>
    <row r="617" spans="1:3" ht="29.25" customHeight="1" x14ac:dyDescent="0.3">
      <c r="A617" s="104" t="s">
        <v>584</v>
      </c>
      <c r="B617" s="105"/>
      <c r="C617" s="105"/>
    </row>
    <row r="618" spans="1:3" ht="29.25" customHeight="1" x14ac:dyDescent="0.3">
      <c r="A618" s="3" t="s">
        <v>585</v>
      </c>
      <c r="B618" s="9" t="s">
        <v>217</v>
      </c>
      <c r="C618" s="4">
        <v>32081471.050000001</v>
      </c>
    </row>
    <row r="619" spans="1:3" ht="29.25" customHeight="1" x14ac:dyDescent="0.3">
      <c r="A619" s="3" t="s">
        <v>586</v>
      </c>
      <c r="B619" s="9" t="s">
        <v>0</v>
      </c>
      <c r="C619" s="4">
        <v>0</v>
      </c>
    </row>
    <row r="620" spans="1:3" ht="29.25" customHeight="1" x14ac:dyDescent="0.3">
      <c r="A620" s="3" t="s">
        <v>587</v>
      </c>
      <c r="B620" s="9" t="s">
        <v>1</v>
      </c>
      <c r="C620" s="4">
        <v>8050510</v>
      </c>
    </row>
    <row r="621" spans="1:3" ht="29.25" customHeight="1" x14ac:dyDescent="0.3">
      <c r="A621" s="3" t="s">
        <v>588</v>
      </c>
      <c r="B621" s="10" t="s">
        <v>2</v>
      </c>
      <c r="C621" s="4">
        <v>11091518</v>
      </c>
    </row>
    <row r="622" spans="1:3" ht="29.25" customHeight="1" x14ac:dyDescent="0.3">
      <c r="A622" s="3" t="s">
        <v>589</v>
      </c>
      <c r="B622" s="10" t="s">
        <v>163</v>
      </c>
      <c r="C622" s="4">
        <v>17195961</v>
      </c>
    </row>
    <row r="623" spans="1:3" ht="29.25" customHeight="1" x14ac:dyDescent="0.3">
      <c r="A623" s="3" t="s">
        <v>590</v>
      </c>
      <c r="B623" s="10" t="s">
        <v>220</v>
      </c>
      <c r="C623" s="4">
        <v>0</v>
      </c>
    </row>
    <row r="624" spans="1:3" ht="29.25" customHeight="1" x14ac:dyDescent="0.3">
      <c r="A624" s="3" t="s">
        <v>591</v>
      </c>
      <c r="B624" s="10" t="s">
        <v>3</v>
      </c>
      <c r="C624" s="4">
        <v>1338342</v>
      </c>
    </row>
    <row r="625" spans="1:5" ht="29.25" customHeight="1" x14ac:dyDescent="0.3">
      <c r="A625" s="3" t="s">
        <v>593</v>
      </c>
      <c r="B625" s="10" t="s">
        <v>173</v>
      </c>
      <c r="C625" s="4">
        <v>5030466.17</v>
      </c>
      <c r="E625" s="77"/>
    </row>
    <row r="626" spans="1:5" ht="29.25" customHeight="1" x14ac:dyDescent="0.3">
      <c r="A626" s="3" t="s">
        <v>594</v>
      </c>
      <c r="B626" s="10" t="s">
        <v>592</v>
      </c>
      <c r="C626" s="4">
        <v>271917.08</v>
      </c>
    </row>
    <row r="627" spans="1:5" ht="29.25" customHeight="1" x14ac:dyDescent="0.3">
      <c r="A627" s="3" t="s">
        <v>595</v>
      </c>
      <c r="B627" s="10" t="s">
        <v>229</v>
      </c>
      <c r="C627" s="4">
        <v>2855129.45</v>
      </c>
    </row>
    <row r="628" spans="1:5" ht="29.25" customHeight="1" x14ac:dyDescent="0.3">
      <c r="A628" s="3" t="s">
        <v>596</v>
      </c>
      <c r="B628" s="10" t="s">
        <v>230</v>
      </c>
      <c r="C628" s="4">
        <v>1631502.57</v>
      </c>
    </row>
    <row r="629" spans="1:5" ht="29.25" customHeight="1" x14ac:dyDescent="0.3">
      <c r="A629" s="3" t="s">
        <v>643</v>
      </c>
      <c r="B629" s="10" t="s">
        <v>167</v>
      </c>
      <c r="C629" s="4">
        <v>815751.27</v>
      </c>
    </row>
    <row r="630" spans="1:5" ht="29.25" customHeight="1" x14ac:dyDescent="0.3">
      <c r="A630" s="3" t="s">
        <v>599</v>
      </c>
      <c r="B630" s="10" t="s">
        <v>28</v>
      </c>
      <c r="C630" s="4">
        <v>0</v>
      </c>
    </row>
    <row r="631" spans="1:5" ht="29.25" customHeight="1" x14ac:dyDescent="0.3">
      <c r="A631" s="3" t="s">
        <v>600</v>
      </c>
      <c r="B631" s="10" t="s">
        <v>597</v>
      </c>
      <c r="C631" s="4">
        <v>0</v>
      </c>
    </row>
    <row r="632" spans="1:5" ht="29.25" customHeight="1" x14ac:dyDescent="0.3">
      <c r="A632" s="3" t="s">
        <v>602</v>
      </c>
      <c r="B632" s="10" t="s">
        <v>9</v>
      </c>
      <c r="C632" s="4">
        <v>0</v>
      </c>
    </row>
    <row r="633" spans="1:5" ht="29.25" customHeight="1" x14ac:dyDescent="0.3">
      <c r="A633" s="3" t="s">
        <v>601</v>
      </c>
      <c r="B633" s="10" t="s">
        <v>598</v>
      </c>
      <c r="C633" s="4">
        <v>0</v>
      </c>
    </row>
    <row r="634" spans="1:5" ht="29.25" customHeight="1" x14ac:dyDescent="0.3">
      <c r="A634" s="3" t="s">
        <v>603</v>
      </c>
      <c r="B634" s="10" t="s">
        <v>71</v>
      </c>
      <c r="C634" s="4">
        <v>66129685</v>
      </c>
    </row>
    <row r="635" spans="1:5" ht="29.25" customHeight="1" x14ac:dyDescent="0.3">
      <c r="A635" s="3" t="s">
        <v>604</v>
      </c>
      <c r="B635" s="10" t="s">
        <v>20</v>
      </c>
      <c r="C635" s="4">
        <v>0</v>
      </c>
    </row>
    <row r="636" spans="1:5" ht="29.25" customHeight="1" x14ac:dyDescent="0.3">
      <c r="A636" s="3" t="s">
        <v>962</v>
      </c>
      <c r="B636" s="10" t="s">
        <v>11</v>
      </c>
      <c r="C636" s="4">
        <v>2998776</v>
      </c>
    </row>
    <row r="637" spans="1:5" ht="29.25" customHeight="1" x14ac:dyDescent="0.3">
      <c r="A637" s="3" t="s">
        <v>605</v>
      </c>
      <c r="B637" s="10" t="s">
        <v>12</v>
      </c>
      <c r="C637" s="4">
        <v>9500</v>
      </c>
    </row>
    <row r="638" spans="1:5" ht="29.25" customHeight="1" x14ac:dyDescent="0.3">
      <c r="A638" s="3" t="s">
        <v>606</v>
      </c>
      <c r="B638" s="10" t="s">
        <v>180</v>
      </c>
      <c r="C638" s="4">
        <v>0</v>
      </c>
    </row>
    <row r="639" spans="1:5" ht="29.25" customHeight="1" x14ac:dyDescent="0.3">
      <c r="A639" s="3" t="s">
        <v>607</v>
      </c>
      <c r="B639" s="10" t="s">
        <v>24</v>
      </c>
      <c r="C639" s="4">
        <v>0</v>
      </c>
    </row>
    <row r="640" spans="1:5" ht="29.25" customHeight="1" x14ac:dyDescent="0.3">
      <c r="A640" s="3" t="s">
        <v>609</v>
      </c>
      <c r="B640" s="11" t="s">
        <v>608</v>
      </c>
      <c r="C640" s="4">
        <v>402820.96</v>
      </c>
    </row>
    <row r="641" spans="1:3" ht="29.25" customHeight="1" x14ac:dyDescent="0.3">
      <c r="A641" s="3" t="s">
        <v>611</v>
      </c>
      <c r="B641" s="11" t="s">
        <v>610</v>
      </c>
      <c r="C641" s="4">
        <v>30516383.920000002</v>
      </c>
    </row>
    <row r="642" spans="1:3" ht="29.25" customHeight="1" x14ac:dyDescent="0.3">
      <c r="A642" s="3" t="s">
        <v>612</v>
      </c>
      <c r="B642" s="11" t="s">
        <v>33</v>
      </c>
      <c r="C642" s="4">
        <v>273129</v>
      </c>
    </row>
    <row r="643" spans="1:3" ht="29.25" customHeight="1" x14ac:dyDescent="0.3">
      <c r="A643" s="3" t="s">
        <v>614</v>
      </c>
      <c r="B643" s="11" t="s">
        <v>15</v>
      </c>
      <c r="C643" s="4">
        <v>435387</v>
      </c>
    </row>
    <row r="644" spans="1:3" ht="29.25" customHeight="1" x14ac:dyDescent="0.3">
      <c r="A644" s="12" t="s">
        <v>615</v>
      </c>
      <c r="B644" s="11" t="s">
        <v>16</v>
      </c>
      <c r="C644" s="4">
        <v>0</v>
      </c>
    </row>
    <row r="645" spans="1:3" ht="29.25" customHeight="1" x14ac:dyDescent="0.3">
      <c r="A645" s="12" t="s">
        <v>616</v>
      </c>
      <c r="B645" s="11" t="s">
        <v>613</v>
      </c>
      <c r="C645" s="4">
        <v>0</v>
      </c>
    </row>
    <row r="646" spans="1:3" ht="29.25" customHeight="1" x14ac:dyDescent="0.3">
      <c r="A646" s="12" t="s">
        <v>617</v>
      </c>
      <c r="B646" s="11" t="s">
        <v>77</v>
      </c>
      <c r="C646" s="4">
        <v>0</v>
      </c>
    </row>
    <row r="647" spans="1:3" ht="29.25" customHeight="1" x14ac:dyDescent="0.3">
      <c r="A647" s="12" t="s">
        <v>618</v>
      </c>
      <c r="B647" s="11" t="s">
        <v>35</v>
      </c>
      <c r="C647" s="4">
        <v>360410</v>
      </c>
    </row>
    <row r="648" spans="1:3" ht="29.25" customHeight="1" x14ac:dyDescent="0.3">
      <c r="A648" s="12" t="s">
        <v>619</v>
      </c>
      <c r="B648" s="11" t="s">
        <v>18</v>
      </c>
      <c r="C648" s="4">
        <v>184800</v>
      </c>
    </row>
    <row r="649" spans="1:3" ht="29.25" customHeight="1" x14ac:dyDescent="0.3">
      <c r="A649" s="12" t="s">
        <v>620</v>
      </c>
      <c r="B649" s="11" t="s">
        <v>22</v>
      </c>
      <c r="C649" s="4">
        <v>0</v>
      </c>
    </row>
    <row r="650" spans="1:3" ht="29.25" customHeight="1" x14ac:dyDescent="0.3">
      <c r="A650" s="12" t="s">
        <v>621</v>
      </c>
      <c r="B650" s="11" t="s">
        <v>29</v>
      </c>
      <c r="C650" s="4">
        <v>0</v>
      </c>
    </row>
    <row r="651" spans="1:3" ht="29.25" customHeight="1" x14ac:dyDescent="0.3">
      <c r="A651" s="12" t="s">
        <v>622</v>
      </c>
      <c r="B651" s="11" t="s">
        <v>27</v>
      </c>
      <c r="C651" s="4">
        <v>0</v>
      </c>
    </row>
    <row r="652" spans="1:3" ht="29.25" customHeight="1" x14ac:dyDescent="0.3">
      <c r="A652" s="12" t="s">
        <v>624</v>
      </c>
      <c r="B652" s="11" t="s">
        <v>149</v>
      </c>
      <c r="C652" s="4">
        <v>0</v>
      </c>
    </row>
    <row r="653" spans="1:3" ht="29.25" customHeight="1" x14ac:dyDescent="0.3">
      <c r="A653" s="12" t="s">
        <v>625</v>
      </c>
      <c r="B653" s="11" t="s">
        <v>623</v>
      </c>
      <c r="C653" s="4">
        <v>0</v>
      </c>
    </row>
    <row r="654" spans="1:3" ht="29.25" customHeight="1" x14ac:dyDescent="0.3">
      <c r="A654" s="12" t="s">
        <v>626</v>
      </c>
      <c r="B654" s="11" t="s">
        <v>76</v>
      </c>
      <c r="C654" s="4">
        <v>0</v>
      </c>
    </row>
    <row r="655" spans="1:3" ht="29.25" customHeight="1" x14ac:dyDescent="0.3">
      <c r="A655" s="108" t="s">
        <v>749</v>
      </c>
      <c r="B655" s="109"/>
      <c r="C655" s="16">
        <f>SUM(C618:C654)</f>
        <v>181673460.46999997</v>
      </c>
    </row>
    <row r="656" spans="1:3" ht="29.25" customHeight="1" x14ac:dyDescent="0.3">
      <c r="A656" s="102" t="s">
        <v>751</v>
      </c>
      <c r="B656" s="103"/>
      <c r="C656" s="103"/>
    </row>
    <row r="657" spans="1:5" ht="29.25" customHeight="1" x14ac:dyDescent="0.3">
      <c r="A657" s="12" t="s">
        <v>1021</v>
      </c>
      <c r="B657" s="11" t="s">
        <v>1025</v>
      </c>
      <c r="C657" s="4">
        <v>0</v>
      </c>
    </row>
    <row r="658" spans="1:5" ht="29.25" customHeight="1" x14ac:dyDescent="0.3">
      <c r="A658" s="12" t="s">
        <v>1022</v>
      </c>
      <c r="B658" s="11" t="s">
        <v>1026</v>
      </c>
      <c r="C658" s="4"/>
    </row>
    <row r="659" spans="1:5" ht="29.25" customHeight="1" x14ac:dyDescent="0.3">
      <c r="A659" s="12" t="s">
        <v>1023</v>
      </c>
      <c r="B659" s="11" t="s">
        <v>1027</v>
      </c>
      <c r="C659" s="4">
        <v>0</v>
      </c>
    </row>
    <row r="660" spans="1:5" ht="29.25" customHeight="1" x14ac:dyDescent="0.3">
      <c r="A660" s="12" t="s">
        <v>1024</v>
      </c>
      <c r="B660" s="11" t="s">
        <v>1028</v>
      </c>
      <c r="C660" s="4">
        <v>4570094</v>
      </c>
    </row>
    <row r="661" spans="1:5" ht="29.25" customHeight="1" x14ac:dyDescent="0.3">
      <c r="A661" s="12" t="s">
        <v>1075</v>
      </c>
      <c r="B661" s="11" t="s">
        <v>1029</v>
      </c>
      <c r="C661" s="4">
        <v>5325741</v>
      </c>
    </row>
    <row r="662" spans="1:5" ht="29.25" customHeight="1" x14ac:dyDescent="0.3">
      <c r="A662" s="12" t="s">
        <v>1077</v>
      </c>
      <c r="B662" s="11" t="s">
        <v>1076</v>
      </c>
      <c r="C662" s="4">
        <v>0</v>
      </c>
    </row>
    <row r="663" spans="1:5" ht="29.25" customHeight="1" x14ac:dyDescent="0.3">
      <c r="A663" s="12" t="s">
        <v>1078</v>
      </c>
      <c r="B663" s="50" t="s">
        <v>1079</v>
      </c>
      <c r="C663" s="4">
        <v>4125906.37</v>
      </c>
    </row>
    <row r="664" spans="1:5" ht="29.25" customHeight="1" x14ac:dyDescent="0.3">
      <c r="A664" s="108" t="s">
        <v>752</v>
      </c>
      <c r="B664" s="109"/>
      <c r="C664" s="16">
        <f>SUM(C657:C663)</f>
        <v>14021741.370000001</v>
      </c>
    </row>
    <row r="665" spans="1:5" ht="29.25" customHeight="1" x14ac:dyDescent="0.3">
      <c r="A665" s="102" t="s">
        <v>753</v>
      </c>
      <c r="B665" s="103"/>
      <c r="C665" s="103"/>
    </row>
    <row r="666" spans="1:5" ht="29.25" customHeight="1" x14ac:dyDescent="0.3">
      <c r="A666" s="12" t="s">
        <v>948</v>
      </c>
      <c r="B666" s="11" t="s">
        <v>1030</v>
      </c>
      <c r="C666" s="4">
        <v>0</v>
      </c>
    </row>
    <row r="667" spans="1:5" ht="29.25" customHeight="1" x14ac:dyDescent="0.3">
      <c r="A667" s="12" t="s">
        <v>949</v>
      </c>
      <c r="B667" s="11" t="s">
        <v>1031</v>
      </c>
      <c r="C667" s="4">
        <v>0</v>
      </c>
      <c r="E667" s="77"/>
    </row>
    <row r="668" spans="1:5" ht="29.25" customHeight="1" x14ac:dyDescent="0.3">
      <c r="A668" s="12" t="s">
        <v>950</v>
      </c>
      <c r="B668" s="11" t="s">
        <v>1032</v>
      </c>
      <c r="C668" s="4">
        <v>17764184</v>
      </c>
      <c r="E668" s="81"/>
    </row>
    <row r="669" spans="1:5" ht="29.25" customHeight="1" x14ac:dyDescent="0.3">
      <c r="A669" s="12" t="s">
        <v>951</v>
      </c>
      <c r="B669" s="11" t="s">
        <v>1033</v>
      </c>
      <c r="C669" s="4">
        <v>60920619</v>
      </c>
    </row>
    <row r="670" spans="1:5" ht="29.25" customHeight="1" x14ac:dyDescent="0.3">
      <c r="A670" s="12" t="s">
        <v>952</v>
      </c>
      <c r="B670" s="11" t="s">
        <v>1034</v>
      </c>
      <c r="C670" s="4">
        <v>0</v>
      </c>
      <c r="E670" s="77"/>
    </row>
    <row r="671" spans="1:5" ht="29.25" customHeight="1" x14ac:dyDescent="0.3">
      <c r="A671" s="12" t="s">
        <v>953</v>
      </c>
      <c r="B671" s="11" t="s">
        <v>1035</v>
      </c>
      <c r="C671" s="4">
        <v>220828871</v>
      </c>
    </row>
    <row r="672" spans="1:5" ht="39.75" customHeight="1" x14ac:dyDescent="0.3">
      <c r="A672" s="12" t="s">
        <v>954</v>
      </c>
      <c r="B672" s="11" t="s">
        <v>1036</v>
      </c>
      <c r="C672" s="4">
        <v>0</v>
      </c>
    </row>
    <row r="673" spans="1:3" ht="29.25" customHeight="1" x14ac:dyDescent="0.3">
      <c r="A673" s="12" t="s">
        <v>1090</v>
      </c>
      <c r="B673" s="11" t="s">
        <v>1091</v>
      </c>
      <c r="C673" s="4">
        <v>22393472</v>
      </c>
    </row>
    <row r="674" spans="1:3" ht="29.25" customHeight="1" x14ac:dyDescent="0.3">
      <c r="A674" s="108" t="s">
        <v>754</v>
      </c>
      <c r="B674" s="109"/>
      <c r="C674" s="16">
        <f>C666+C667+C668+C669+C670+C671+C672+C673</f>
        <v>321907146</v>
      </c>
    </row>
    <row r="675" spans="1:3" ht="29.25" customHeight="1" x14ac:dyDescent="0.3">
      <c r="A675" s="65"/>
      <c r="B675" s="66" t="s">
        <v>1037</v>
      </c>
      <c r="C675" s="84"/>
    </row>
    <row r="676" spans="1:3" ht="29.25" customHeight="1" x14ac:dyDescent="0.3">
      <c r="A676" s="67" t="s">
        <v>1038</v>
      </c>
      <c r="B676" s="67" t="s">
        <v>1039</v>
      </c>
      <c r="C676" s="68"/>
    </row>
    <row r="677" spans="1:3" ht="29.25" customHeight="1" x14ac:dyDescent="0.3">
      <c r="A677" s="108" t="s">
        <v>1040</v>
      </c>
      <c r="B677" s="109"/>
      <c r="C677" s="16">
        <f>SUM(C675)</f>
        <v>0</v>
      </c>
    </row>
    <row r="678" spans="1:3" ht="29.25" customHeight="1" x14ac:dyDescent="0.3">
      <c r="A678" s="112" t="s">
        <v>755</v>
      </c>
      <c r="B678" s="112"/>
      <c r="C678" s="112"/>
    </row>
    <row r="679" spans="1:3" ht="29.25" customHeight="1" x14ac:dyDescent="0.3">
      <c r="A679" s="12" t="s">
        <v>627</v>
      </c>
      <c r="B679" s="11" t="s">
        <v>1041</v>
      </c>
      <c r="C679" s="4">
        <v>36791101</v>
      </c>
    </row>
    <row r="680" spans="1:3" ht="29.25" customHeight="1" x14ac:dyDescent="0.3">
      <c r="A680" s="12" t="s">
        <v>628</v>
      </c>
      <c r="B680" s="11" t="s">
        <v>1042</v>
      </c>
      <c r="C680" s="4">
        <v>0</v>
      </c>
    </row>
    <row r="681" spans="1:3" ht="29.25" customHeight="1" x14ac:dyDescent="0.3">
      <c r="A681" s="12" t="s">
        <v>629</v>
      </c>
      <c r="B681" s="11" t="s">
        <v>1043</v>
      </c>
      <c r="C681" s="4">
        <v>35604530</v>
      </c>
    </row>
    <row r="682" spans="1:3" ht="29.25" customHeight="1" x14ac:dyDescent="0.3">
      <c r="A682" s="12" t="s">
        <v>630</v>
      </c>
      <c r="B682" s="11" t="s">
        <v>1044</v>
      </c>
      <c r="C682" s="4">
        <v>12058060</v>
      </c>
    </row>
    <row r="683" spans="1:3" ht="29.25" customHeight="1" x14ac:dyDescent="0.3">
      <c r="A683" s="12" t="s">
        <v>631</v>
      </c>
      <c r="B683" s="11" t="s">
        <v>1045</v>
      </c>
      <c r="C683" s="4">
        <v>59207870</v>
      </c>
    </row>
    <row r="684" spans="1:3" ht="29.25" customHeight="1" x14ac:dyDescent="0.3">
      <c r="A684" s="12" t="s">
        <v>632</v>
      </c>
      <c r="B684" s="11" t="s">
        <v>1046</v>
      </c>
      <c r="C684" s="4">
        <v>0</v>
      </c>
    </row>
    <row r="685" spans="1:3" ht="29.25" customHeight="1" x14ac:dyDescent="0.3">
      <c r="A685" s="12" t="s">
        <v>633</v>
      </c>
      <c r="B685" s="11" t="s">
        <v>1047</v>
      </c>
      <c r="C685" s="4">
        <v>0</v>
      </c>
    </row>
    <row r="686" spans="1:3" ht="29.25" customHeight="1" x14ac:dyDescent="0.3">
      <c r="A686" s="12" t="s">
        <v>634</v>
      </c>
      <c r="B686" s="11" t="s">
        <v>1048</v>
      </c>
      <c r="C686" s="4">
        <v>0</v>
      </c>
    </row>
    <row r="687" spans="1:3" ht="29.25" customHeight="1" x14ac:dyDescent="0.3">
      <c r="A687" s="12" t="s">
        <v>635</v>
      </c>
      <c r="B687" s="11" t="s">
        <v>1049</v>
      </c>
      <c r="C687" s="4">
        <v>0</v>
      </c>
    </row>
    <row r="688" spans="1:3" ht="29.25" customHeight="1" x14ac:dyDescent="0.3">
      <c r="A688" s="12" t="s">
        <v>636</v>
      </c>
      <c r="B688" s="11" t="s">
        <v>1050</v>
      </c>
      <c r="C688" s="4">
        <v>87818042</v>
      </c>
    </row>
    <row r="689" spans="1:3" ht="29.25" customHeight="1" x14ac:dyDescent="0.3">
      <c r="A689" s="12" t="s">
        <v>637</v>
      </c>
      <c r="B689" s="11" t="s">
        <v>1051</v>
      </c>
      <c r="C689" s="4">
        <v>10000000</v>
      </c>
    </row>
    <row r="690" spans="1:3" ht="29.25" customHeight="1" x14ac:dyDescent="0.3">
      <c r="A690" s="12" t="s">
        <v>638</v>
      </c>
      <c r="B690" s="11" t="s">
        <v>1052</v>
      </c>
      <c r="C690" s="4">
        <v>0</v>
      </c>
    </row>
    <row r="691" spans="1:3" ht="29.25" customHeight="1" x14ac:dyDescent="0.3">
      <c r="A691" s="12" t="s">
        <v>639</v>
      </c>
      <c r="B691" s="11" t="s">
        <v>1053</v>
      </c>
      <c r="C691" s="4">
        <v>0</v>
      </c>
    </row>
    <row r="692" spans="1:3" ht="29.25" customHeight="1" x14ac:dyDescent="0.3">
      <c r="A692" s="12" t="s">
        <v>640</v>
      </c>
      <c r="B692" s="11" t="s">
        <v>1054</v>
      </c>
      <c r="C692" s="4">
        <v>0</v>
      </c>
    </row>
    <row r="693" spans="1:3" ht="29.25" customHeight="1" x14ac:dyDescent="0.3">
      <c r="A693" s="12" t="s">
        <v>963</v>
      </c>
      <c r="B693" s="11" t="s">
        <v>1055</v>
      </c>
      <c r="C693" s="4">
        <v>2971020.94</v>
      </c>
    </row>
    <row r="694" spans="1:3" ht="30" customHeight="1" x14ac:dyDescent="0.3">
      <c r="A694" s="12" t="s">
        <v>1057</v>
      </c>
      <c r="B694" s="50" t="s">
        <v>1056</v>
      </c>
      <c r="C694" s="4">
        <v>10620000</v>
      </c>
    </row>
    <row r="695" spans="1:3" ht="30" customHeight="1" x14ac:dyDescent="0.3">
      <c r="A695" s="12" t="s">
        <v>1059</v>
      </c>
      <c r="B695" s="50" t="s">
        <v>1058</v>
      </c>
      <c r="C695" s="4">
        <v>177332414</v>
      </c>
    </row>
    <row r="696" spans="1:3" ht="30" customHeight="1" x14ac:dyDescent="0.3">
      <c r="A696" s="12" t="s">
        <v>1061</v>
      </c>
      <c r="B696" s="50" t="s">
        <v>1060</v>
      </c>
      <c r="C696" s="4">
        <v>8414000</v>
      </c>
    </row>
    <row r="697" spans="1:3" ht="30" customHeight="1" x14ac:dyDescent="0.3">
      <c r="A697" s="12" t="s">
        <v>1063</v>
      </c>
      <c r="B697" s="50" t="s">
        <v>1062</v>
      </c>
      <c r="C697" s="4">
        <v>0</v>
      </c>
    </row>
    <row r="698" spans="1:3" ht="30" customHeight="1" x14ac:dyDescent="0.3">
      <c r="A698" s="12" t="s">
        <v>1065</v>
      </c>
      <c r="B698" s="50" t="s">
        <v>1064</v>
      </c>
      <c r="C698" s="4">
        <v>0</v>
      </c>
    </row>
    <row r="699" spans="1:3" ht="30" customHeight="1" x14ac:dyDescent="0.3">
      <c r="A699" s="12" t="s">
        <v>966</v>
      </c>
      <c r="B699" s="50" t="s">
        <v>1066</v>
      </c>
      <c r="C699" s="4">
        <v>0</v>
      </c>
    </row>
    <row r="700" spans="1:3" ht="30" customHeight="1" x14ac:dyDescent="0.3">
      <c r="A700" s="12" t="s">
        <v>967</v>
      </c>
      <c r="B700" s="50" t="s">
        <v>1067</v>
      </c>
      <c r="C700" s="4">
        <v>0</v>
      </c>
    </row>
    <row r="701" spans="1:3" ht="29.25" customHeight="1" x14ac:dyDescent="0.3">
      <c r="A701" s="108" t="s">
        <v>755</v>
      </c>
      <c r="B701" s="109"/>
      <c r="C701" s="16">
        <f>C679+C680+C681+C682+C683+C684+C685+C686+C687+C688+C689+C690+C691+C692+C693+C694+C695+C696+C697+C698+C699+C700</f>
        <v>440817037.94</v>
      </c>
    </row>
    <row r="702" spans="1:3" ht="29.25" customHeight="1" x14ac:dyDescent="0.3">
      <c r="A702" s="46" t="s">
        <v>642</v>
      </c>
      <c r="B702" s="47" t="s">
        <v>641</v>
      </c>
      <c r="C702" s="69"/>
    </row>
    <row r="703" spans="1:3" ht="29.25" customHeight="1" x14ac:dyDescent="0.3">
      <c r="A703" s="48" t="s">
        <v>957</v>
      </c>
      <c r="B703" s="49" t="s">
        <v>956</v>
      </c>
      <c r="C703" s="52">
        <v>547457910</v>
      </c>
    </row>
    <row r="704" spans="1:3" ht="29.25" customHeight="1" x14ac:dyDescent="0.3">
      <c r="A704" s="48" t="s">
        <v>958</v>
      </c>
      <c r="B704" s="49" t="s">
        <v>959</v>
      </c>
      <c r="C704" s="52">
        <v>141763263</v>
      </c>
    </row>
    <row r="705" spans="1:5" ht="29.25" customHeight="1" x14ac:dyDescent="0.3">
      <c r="A705" s="48" t="s">
        <v>1092</v>
      </c>
      <c r="B705" s="49" t="s">
        <v>1093</v>
      </c>
      <c r="C705" s="52">
        <v>80000000</v>
      </c>
    </row>
    <row r="706" spans="1:5" ht="29.25" customHeight="1" x14ac:dyDescent="0.3">
      <c r="A706" s="48" t="s">
        <v>1094</v>
      </c>
      <c r="B706" s="49" t="s">
        <v>1095</v>
      </c>
      <c r="C706" s="52">
        <v>3500000</v>
      </c>
    </row>
    <row r="707" spans="1:5" ht="29.25" customHeight="1" x14ac:dyDescent="0.3">
      <c r="A707" s="12"/>
      <c r="B707" s="49" t="s">
        <v>641</v>
      </c>
      <c r="C707" s="52">
        <v>115246023.77</v>
      </c>
    </row>
    <row r="708" spans="1:5" ht="29.25" hidden="1" customHeight="1" x14ac:dyDescent="0.3">
      <c r="A708" s="12"/>
      <c r="B708" s="11"/>
      <c r="C708" s="4"/>
    </row>
    <row r="709" spans="1:5" ht="29.25" hidden="1" customHeight="1" x14ac:dyDescent="0.3">
      <c r="A709" s="12"/>
      <c r="B709" s="11"/>
      <c r="C709" s="4"/>
    </row>
    <row r="710" spans="1:5" ht="29.25" customHeight="1" x14ac:dyDescent="0.3">
      <c r="A710" s="108" t="s">
        <v>756</v>
      </c>
      <c r="B710" s="109"/>
      <c r="C710" s="16">
        <f>C703+C704+C705+C706+C707</f>
        <v>887967196.76999998</v>
      </c>
    </row>
    <row r="711" spans="1:5" ht="29.25" customHeight="1" x14ac:dyDescent="0.3">
      <c r="A711" s="51"/>
      <c r="B711" s="71" t="s">
        <v>1096</v>
      </c>
      <c r="C711" s="4">
        <v>0</v>
      </c>
    </row>
    <row r="712" spans="1:5" ht="29.25" customHeight="1" x14ac:dyDescent="0.3">
      <c r="A712" s="51"/>
      <c r="B712" s="51" t="s">
        <v>34</v>
      </c>
      <c r="C712" s="4"/>
    </row>
    <row r="713" spans="1:5" ht="29.25" customHeight="1" x14ac:dyDescent="0.3">
      <c r="A713" s="51"/>
      <c r="B713" s="51" t="s">
        <v>1097</v>
      </c>
      <c r="C713" s="4">
        <v>3799600</v>
      </c>
    </row>
    <row r="714" spans="1:5" ht="29.25" customHeight="1" x14ac:dyDescent="0.3">
      <c r="A714" s="108" t="s">
        <v>968</v>
      </c>
      <c r="B714" s="109"/>
      <c r="C714" s="16">
        <f>C711+C713</f>
        <v>3799600</v>
      </c>
      <c r="E714" s="77"/>
    </row>
    <row r="715" spans="1:5" s="18" customFormat="1" ht="15" thickBot="1" x14ac:dyDescent="0.35">
      <c r="A715" s="110" t="s">
        <v>975</v>
      </c>
      <c r="B715" s="111"/>
      <c r="C715" s="85">
        <f>C83+C103+C121+C158+C197+C248+C293+C329+C375+C397+C431+C463+C506+C509+C560+C580+C610+C613+C616+C655+C664+C674+C677+C701+C710+C714</f>
        <v>4980165338.3700008</v>
      </c>
      <c r="D715" s="72"/>
      <c r="E715" s="73"/>
    </row>
    <row r="716" spans="1:5" s="18" customFormat="1" x14ac:dyDescent="0.3">
      <c r="B716" s="17"/>
      <c r="C716" s="83"/>
      <c r="D716" s="82"/>
      <c r="E716" s="73"/>
    </row>
    <row r="717" spans="1:5" s="18" customFormat="1" x14ac:dyDescent="0.3">
      <c r="B717" s="17"/>
      <c r="C717" s="83"/>
      <c r="D717" s="72"/>
      <c r="E717" s="73"/>
    </row>
    <row r="718" spans="1:5" s="18" customFormat="1" x14ac:dyDescent="0.3">
      <c r="B718" s="17"/>
      <c r="C718" s="83"/>
      <c r="D718" s="72"/>
      <c r="E718" s="73"/>
    </row>
    <row r="719" spans="1:5" s="18" customFormat="1" x14ac:dyDescent="0.3">
      <c r="B719" s="17"/>
      <c r="C719" s="83"/>
      <c r="D719" s="72"/>
      <c r="E719" s="73"/>
    </row>
    <row r="720" spans="1:5" s="18" customFormat="1" x14ac:dyDescent="0.3">
      <c r="B720" s="17"/>
      <c r="C720" s="83"/>
      <c r="D720" s="72"/>
      <c r="E720" s="73"/>
    </row>
    <row r="721" spans="2:5" s="18" customFormat="1" x14ac:dyDescent="0.3">
      <c r="B721" s="17"/>
      <c r="C721" s="83"/>
      <c r="D721" s="72"/>
      <c r="E721" s="73"/>
    </row>
    <row r="722" spans="2:5" s="18" customFormat="1" x14ac:dyDescent="0.3">
      <c r="B722" s="17"/>
      <c r="C722" s="83"/>
      <c r="D722" s="72"/>
      <c r="E722" s="73"/>
    </row>
    <row r="723" spans="2:5" s="18" customFormat="1" x14ac:dyDescent="0.3">
      <c r="B723" s="17"/>
      <c r="C723" s="83"/>
      <c r="D723" s="72"/>
      <c r="E723" s="73"/>
    </row>
    <row r="724" spans="2:5" s="18" customFormat="1" x14ac:dyDescent="0.3">
      <c r="B724" s="17"/>
      <c r="C724" s="83"/>
      <c r="D724" s="72"/>
      <c r="E724" s="73"/>
    </row>
    <row r="725" spans="2:5" s="18" customFormat="1" x14ac:dyDescent="0.3">
      <c r="B725" s="17"/>
      <c r="C725" s="83"/>
      <c r="D725" s="72"/>
      <c r="E725" s="73"/>
    </row>
    <row r="726" spans="2:5" s="18" customFormat="1" x14ac:dyDescent="0.3">
      <c r="B726" s="17"/>
      <c r="C726" s="83"/>
      <c r="D726" s="72"/>
      <c r="E726" s="73"/>
    </row>
    <row r="727" spans="2:5" s="18" customFormat="1" x14ac:dyDescent="0.3">
      <c r="B727" s="17"/>
      <c r="C727" s="83"/>
      <c r="D727" s="72"/>
      <c r="E727" s="73"/>
    </row>
    <row r="728" spans="2:5" s="18" customFormat="1" x14ac:dyDescent="0.3">
      <c r="B728" s="17"/>
      <c r="C728" s="83"/>
      <c r="D728" s="72"/>
      <c r="E728" s="73"/>
    </row>
    <row r="729" spans="2:5" s="18" customFormat="1" x14ac:dyDescent="0.3">
      <c r="B729" s="17"/>
      <c r="C729" s="83"/>
      <c r="D729" s="72"/>
      <c r="E729" s="73"/>
    </row>
    <row r="730" spans="2:5" s="18" customFormat="1" x14ac:dyDescent="0.3">
      <c r="B730" s="17"/>
      <c r="C730" s="83"/>
      <c r="D730" s="72"/>
      <c r="E730" s="73"/>
    </row>
    <row r="731" spans="2:5" s="18" customFormat="1" x14ac:dyDescent="0.3">
      <c r="B731" s="17"/>
      <c r="C731" s="83"/>
      <c r="D731" s="72"/>
      <c r="E731" s="73"/>
    </row>
    <row r="732" spans="2:5" s="18" customFormat="1" x14ac:dyDescent="0.3">
      <c r="B732" s="17"/>
      <c r="C732" s="83"/>
      <c r="D732" s="72"/>
      <c r="E732" s="73"/>
    </row>
    <row r="733" spans="2:5" s="18" customFormat="1" x14ac:dyDescent="0.3">
      <c r="B733" s="17"/>
      <c r="C733" s="83"/>
      <c r="D733" s="72"/>
      <c r="E733" s="73"/>
    </row>
    <row r="734" spans="2:5" s="18" customFormat="1" x14ac:dyDescent="0.3">
      <c r="B734" s="17"/>
      <c r="C734" s="83"/>
      <c r="D734" s="72"/>
      <c r="E734" s="73"/>
    </row>
    <row r="735" spans="2:5" s="18" customFormat="1" x14ac:dyDescent="0.3">
      <c r="B735" s="17"/>
      <c r="C735" s="83"/>
      <c r="D735" s="72"/>
      <c r="E735" s="73"/>
    </row>
    <row r="736" spans="2:5" s="18" customFormat="1" x14ac:dyDescent="0.3">
      <c r="B736" s="17"/>
      <c r="C736" s="83"/>
      <c r="D736" s="72"/>
      <c r="E736" s="73"/>
    </row>
    <row r="737" spans="2:5" s="18" customFormat="1" x14ac:dyDescent="0.3">
      <c r="B737" s="17"/>
      <c r="C737" s="83"/>
      <c r="D737" s="72"/>
      <c r="E737" s="73"/>
    </row>
    <row r="738" spans="2:5" s="18" customFormat="1" x14ac:dyDescent="0.3">
      <c r="B738" s="17"/>
      <c r="C738" s="83"/>
      <c r="D738" s="72"/>
      <c r="E738" s="73"/>
    </row>
    <row r="739" spans="2:5" s="18" customFormat="1" x14ac:dyDescent="0.3">
      <c r="B739" s="17"/>
      <c r="C739" s="83"/>
      <c r="D739" s="72"/>
      <c r="E739" s="73"/>
    </row>
    <row r="740" spans="2:5" s="18" customFormat="1" x14ac:dyDescent="0.3">
      <c r="B740" s="17"/>
      <c r="C740" s="83"/>
      <c r="D740" s="72"/>
      <c r="E740" s="73"/>
    </row>
    <row r="741" spans="2:5" s="18" customFormat="1" x14ac:dyDescent="0.3">
      <c r="B741" s="17"/>
      <c r="C741" s="83"/>
      <c r="D741" s="72"/>
      <c r="E741" s="73"/>
    </row>
    <row r="742" spans="2:5" s="18" customFormat="1" x14ac:dyDescent="0.3">
      <c r="B742" s="17"/>
      <c r="C742" s="83"/>
      <c r="D742" s="72"/>
      <c r="E742" s="73"/>
    </row>
    <row r="743" spans="2:5" s="18" customFormat="1" x14ac:dyDescent="0.3">
      <c r="B743" s="17"/>
      <c r="C743" s="83"/>
      <c r="D743" s="72"/>
      <c r="E743" s="73"/>
    </row>
    <row r="744" spans="2:5" s="18" customFormat="1" x14ac:dyDescent="0.3">
      <c r="B744" s="17"/>
      <c r="C744" s="83"/>
      <c r="D744" s="72"/>
      <c r="E744" s="73"/>
    </row>
    <row r="745" spans="2:5" s="18" customFormat="1" x14ac:dyDescent="0.3">
      <c r="B745" s="17"/>
      <c r="C745" s="83"/>
      <c r="D745" s="72"/>
      <c r="E745" s="73"/>
    </row>
    <row r="746" spans="2:5" s="18" customFormat="1" x14ac:dyDescent="0.3">
      <c r="B746" s="17"/>
      <c r="C746" s="83"/>
      <c r="D746" s="72"/>
      <c r="E746" s="73"/>
    </row>
    <row r="747" spans="2:5" s="18" customFormat="1" x14ac:dyDescent="0.3">
      <c r="B747" s="17"/>
      <c r="C747" s="83"/>
      <c r="D747" s="72"/>
      <c r="E747" s="73"/>
    </row>
    <row r="748" spans="2:5" s="18" customFormat="1" x14ac:dyDescent="0.3">
      <c r="B748" s="17"/>
      <c r="C748" s="83"/>
      <c r="D748" s="72"/>
      <c r="E748" s="73"/>
    </row>
    <row r="749" spans="2:5" s="18" customFormat="1" x14ac:dyDescent="0.3">
      <c r="B749" s="17"/>
      <c r="C749" s="83"/>
      <c r="D749" s="72"/>
      <c r="E749" s="73"/>
    </row>
    <row r="750" spans="2:5" s="18" customFormat="1" x14ac:dyDescent="0.3">
      <c r="B750" s="17"/>
      <c r="C750" s="83"/>
      <c r="D750" s="72"/>
      <c r="E750" s="73"/>
    </row>
    <row r="751" spans="2:5" s="18" customFormat="1" x14ac:dyDescent="0.3">
      <c r="B751" s="17"/>
      <c r="C751" s="83"/>
      <c r="D751" s="72"/>
      <c r="E751" s="73"/>
    </row>
    <row r="752" spans="2:5" s="18" customFormat="1" x14ac:dyDescent="0.3">
      <c r="B752" s="17"/>
      <c r="C752" s="83"/>
      <c r="D752" s="72"/>
      <c r="E752" s="73"/>
    </row>
    <row r="753" spans="2:5" s="18" customFormat="1" x14ac:dyDescent="0.3">
      <c r="B753" s="17"/>
      <c r="C753" s="83"/>
      <c r="D753" s="72"/>
      <c r="E753" s="73"/>
    </row>
    <row r="754" spans="2:5" s="18" customFormat="1" x14ac:dyDescent="0.3">
      <c r="B754" s="17"/>
      <c r="C754" s="83"/>
      <c r="D754" s="72"/>
      <c r="E754" s="73"/>
    </row>
    <row r="755" spans="2:5" s="18" customFormat="1" x14ac:dyDescent="0.3">
      <c r="B755" s="17"/>
      <c r="C755" s="83"/>
      <c r="D755" s="72"/>
      <c r="E755" s="73"/>
    </row>
    <row r="756" spans="2:5" s="18" customFormat="1" x14ac:dyDescent="0.3">
      <c r="B756" s="17"/>
      <c r="C756" s="83"/>
      <c r="D756" s="72"/>
      <c r="E756" s="73"/>
    </row>
    <row r="757" spans="2:5" s="18" customFormat="1" x14ac:dyDescent="0.3">
      <c r="B757" s="17"/>
      <c r="C757" s="83"/>
      <c r="D757" s="72"/>
      <c r="E757" s="73"/>
    </row>
    <row r="758" spans="2:5" s="18" customFormat="1" x14ac:dyDescent="0.3">
      <c r="B758" s="17"/>
      <c r="C758" s="83"/>
      <c r="D758" s="72"/>
      <c r="E758" s="73"/>
    </row>
    <row r="759" spans="2:5" s="18" customFormat="1" x14ac:dyDescent="0.3">
      <c r="B759" s="17"/>
      <c r="C759" s="83"/>
      <c r="D759" s="72"/>
      <c r="E759" s="73"/>
    </row>
    <row r="760" spans="2:5" s="18" customFormat="1" x14ac:dyDescent="0.3">
      <c r="B760" s="17"/>
      <c r="C760" s="83"/>
      <c r="D760" s="72"/>
      <c r="E760" s="73"/>
    </row>
    <row r="761" spans="2:5" s="18" customFormat="1" x14ac:dyDescent="0.3">
      <c r="B761" s="17"/>
      <c r="C761" s="83"/>
      <c r="D761" s="72"/>
      <c r="E761" s="73"/>
    </row>
    <row r="762" spans="2:5" s="18" customFormat="1" x14ac:dyDescent="0.3">
      <c r="B762" s="17"/>
      <c r="C762" s="83"/>
      <c r="D762" s="72"/>
      <c r="E762" s="73"/>
    </row>
    <row r="763" spans="2:5" s="18" customFormat="1" x14ac:dyDescent="0.3">
      <c r="B763" s="17"/>
      <c r="C763" s="83"/>
      <c r="D763" s="72"/>
      <c r="E763" s="73"/>
    </row>
    <row r="764" spans="2:5" s="18" customFormat="1" x14ac:dyDescent="0.3">
      <c r="B764" s="17"/>
      <c r="C764" s="83"/>
      <c r="D764" s="72"/>
      <c r="E764" s="73"/>
    </row>
    <row r="765" spans="2:5" s="18" customFormat="1" x14ac:dyDescent="0.3">
      <c r="B765" s="17"/>
      <c r="C765" s="83"/>
      <c r="D765" s="72"/>
      <c r="E765" s="73"/>
    </row>
    <row r="766" spans="2:5" s="18" customFormat="1" x14ac:dyDescent="0.3">
      <c r="B766" s="17"/>
      <c r="C766" s="83"/>
      <c r="D766" s="72"/>
      <c r="E766" s="73"/>
    </row>
    <row r="767" spans="2:5" s="18" customFormat="1" x14ac:dyDescent="0.3">
      <c r="B767" s="17"/>
      <c r="C767" s="83"/>
      <c r="D767" s="72"/>
      <c r="E767" s="73"/>
    </row>
    <row r="768" spans="2:5" s="18" customFormat="1" x14ac:dyDescent="0.3">
      <c r="B768" s="17"/>
      <c r="C768" s="83"/>
      <c r="D768" s="72"/>
      <c r="E768" s="73"/>
    </row>
    <row r="769" spans="2:5" s="18" customFormat="1" x14ac:dyDescent="0.3">
      <c r="B769" s="17"/>
      <c r="C769" s="83"/>
      <c r="D769" s="72"/>
      <c r="E769" s="73"/>
    </row>
    <row r="770" spans="2:5" s="18" customFormat="1" x14ac:dyDescent="0.3">
      <c r="B770" s="17"/>
      <c r="C770" s="83"/>
      <c r="D770" s="72"/>
      <c r="E770" s="73"/>
    </row>
    <row r="771" spans="2:5" s="18" customFormat="1" x14ac:dyDescent="0.3">
      <c r="B771" s="17"/>
      <c r="C771" s="83"/>
      <c r="D771" s="72"/>
      <c r="E771" s="73"/>
    </row>
    <row r="772" spans="2:5" s="18" customFormat="1" x14ac:dyDescent="0.3">
      <c r="B772" s="17"/>
      <c r="C772" s="83"/>
      <c r="D772" s="72"/>
      <c r="E772" s="73"/>
    </row>
    <row r="773" spans="2:5" s="18" customFormat="1" x14ac:dyDescent="0.3">
      <c r="B773" s="17"/>
      <c r="C773" s="83"/>
      <c r="D773" s="72"/>
      <c r="E773" s="73"/>
    </row>
    <row r="774" spans="2:5" s="18" customFormat="1" x14ac:dyDescent="0.3">
      <c r="B774" s="17"/>
      <c r="C774" s="83"/>
      <c r="D774" s="72"/>
      <c r="E774" s="73"/>
    </row>
    <row r="775" spans="2:5" s="18" customFormat="1" x14ac:dyDescent="0.3">
      <c r="B775" s="17"/>
      <c r="C775" s="83"/>
      <c r="D775" s="72"/>
      <c r="E775" s="73"/>
    </row>
    <row r="776" spans="2:5" s="18" customFormat="1" x14ac:dyDescent="0.3">
      <c r="B776" s="17"/>
      <c r="C776" s="83"/>
      <c r="D776" s="72"/>
      <c r="E776" s="73"/>
    </row>
    <row r="777" spans="2:5" s="18" customFormat="1" x14ac:dyDescent="0.3">
      <c r="B777" s="17"/>
      <c r="C777" s="83"/>
      <c r="D777" s="72"/>
      <c r="E777" s="73"/>
    </row>
    <row r="778" spans="2:5" s="18" customFormat="1" x14ac:dyDescent="0.3">
      <c r="B778" s="17"/>
      <c r="C778" s="83"/>
      <c r="D778" s="72"/>
      <c r="E778" s="73"/>
    </row>
    <row r="779" spans="2:5" s="18" customFormat="1" x14ac:dyDescent="0.3">
      <c r="B779" s="17"/>
      <c r="C779" s="83"/>
      <c r="D779" s="72"/>
      <c r="E779" s="73"/>
    </row>
    <row r="780" spans="2:5" s="18" customFormat="1" x14ac:dyDescent="0.3">
      <c r="B780" s="17"/>
      <c r="C780" s="83"/>
      <c r="D780" s="72"/>
      <c r="E780" s="73"/>
    </row>
    <row r="781" spans="2:5" s="18" customFormat="1" x14ac:dyDescent="0.3">
      <c r="B781" s="17"/>
      <c r="C781" s="83"/>
      <c r="D781" s="72"/>
      <c r="E781" s="73"/>
    </row>
    <row r="782" spans="2:5" s="18" customFormat="1" x14ac:dyDescent="0.3">
      <c r="B782" s="17"/>
      <c r="C782" s="83"/>
      <c r="D782" s="72"/>
      <c r="E782" s="73"/>
    </row>
    <row r="783" spans="2:5" s="18" customFormat="1" x14ac:dyDescent="0.3">
      <c r="B783" s="17"/>
      <c r="C783" s="83"/>
      <c r="D783" s="72"/>
      <c r="E783" s="73"/>
    </row>
    <row r="784" spans="2:5" s="18" customFormat="1" x14ac:dyDescent="0.3">
      <c r="B784" s="17"/>
      <c r="C784" s="83"/>
      <c r="D784" s="72"/>
      <c r="E784" s="73"/>
    </row>
    <row r="785" spans="2:5" s="18" customFormat="1" x14ac:dyDescent="0.3">
      <c r="B785" s="17"/>
      <c r="C785" s="83"/>
      <c r="D785" s="72"/>
      <c r="E785" s="73"/>
    </row>
    <row r="786" spans="2:5" s="18" customFormat="1" x14ac:dyDescent="0.3">
      <c r="B786" s="17"/>
      <c r="C786" s="83"/>
      <c r="D786" s="72"/>
      <c r="E786" s="73"/>
    </row>
    <row r="787" spans="2:5" s="18" customFormat="1" x14ac:dyDescent="0.3">
      <c r="B787" s="17"/>
      <c r="C787" s="83"/>
      <c r="D787" s="72"/>
      <c r="E787" s="73"/>
    </row>
    <row r="788" spans="2:5" s="18" customFormat="1" x14ac:dyDescent="0.3">
      <c r="B788" s="17"/>
      <c r="C788" s="83"/>
      <c r="D788" s="72"/>
      <c r="E788" s="73"/>
    </row>
    <row r="789" spans="2:5" s="18" customFormat="1" x14ac:dyDescent="0.3">
      <c r="B789" s="17"/>
      <c r="C789" s="83"/>
      <c r="D789" s="72"/>
      <c r="E789" s="73"/>
    </row>
    <row r="790" spans="2:5" s="18" customFormat="1" x14ac:dyDescent="0.3">
      <c r="B790" s="17"/>
      <c r="C790" s="83"/>
      <c r="D790" s="72"/>
      <c r="E790" s="73"/>
    </row>
    <row r="791" spans="2:5" s="18" customFormat="1" x14ac:dyDescent="0.3">
      <c r="B791" s="17"/>
      <c r="C791" s="83"/>
      <c r="D791" s="72"/>
      <c r="E791" s="73"/>
    </row>
    <row r="792" spans="2:5" s="18" customFormat="1" x14ac:dyDescent="0.3">
      <c r="B792" s="17"/>
      <c r="C792" s="83"/>
      <c r="D792" s="72"/>
      <c r="E792" s="73"/>
    </row>
    <row r="793" spans="2:5" s="18" customFormat="1" x14ac:dyDescent="0.3">
      <c r="B793" s="17"/>
      <c r="C793" s="83"/>
      <c r="D793" s="72"/>
      <c r="E793" s="73"/>
    </row>
    <row r="794" spans="2:5" s="18" customFormat="1" x14ac:dyDescent="0.3">
      <c r="B794" s="17"/>
      <c r="C794" s="83"/>
      <c r="D794" s="72"/>
      <c r="E794" s="73"/>
    </row>
    <row r="795" spans="2:5" s="18" customFormat="1" x14ac:dyDescent="0.3">
      <c r="B795" s="17"/>
      <c r="C795" s="83"/>
      <c r="D795" s="72"/>
      <c r="E795" s="73"/>
    </row>
    <row r="796" spans="2:5" s="18" customFormat="1" x14ac:dyDescent="0.3">
      <c r="B796" s="17"/>
      <c r="C796" s="83"/>
      <c r="D796" s="72"/>
      <c r="E796" s="73"/>
    </row>
    <row r="797" spans="2:5" s="18" customFormat="1" x14ac:dyDescent="0.3">
      <c r="B797" s="17"/>
      <c r="C797" s="83"/>
      <c r="D797" s="72"/>
      <c r="E797" s="73"/>
    </row>
    <row r="798" spans="2:5" s="18" customFormat="1" x14ac:dyDescent="0.3">
      <c r="B798" s="17"/>
      <c r="C798" s="83"/>
      <c r="D798" s="72"/>
      <c r="E798" s="73"/>
    </row>
    <row r="799" spans="2:5" s="18" customFormat="1" x14ac:dyDescent="0.3">
      <c r="B799" s="17"/>
      <c r="C799" s="83"/>
      <c r="D799" s="72"/>
      <c r="E799" s="73"/>
    </row>
    <row r="800" spans="2:5" s="18" customFormat="1" x14ac:dyDescent="0.3">
      <c r="B800" s="17"/>
      <c r="C800" s="83"/>
      <c r="D800" s="72"/>
      <c r="E800" s="73"/>
    </row>
    <row r="801" spans="2:5" s="18" customFormat="1" x14ac:dyDescent="0.3">
      <c r="B801" s="17"/>
      <c r="C801" s="83"/>
      <c r="D801" s="72"/>
      <c r="E801" s="73"/>
    </row>
    <row r="802" spans="2:5" s="18" customFormat="1" x14ac:dyDescent="0.3">
      <c r="B802" s="17"/>
      <c r="C802" s="83"/>
      <c r="D802" s="72"/>
      <c r="E802" s="73"/>
    </row>
    <row r="803" spans="2:5" s="18" customFormat="1" x14ac:dyDescent="0.3">
      <c r="B803" s="17"/>
      <c r="C803" s="83"/>
      <c r="D803" s="72"/>
      <c r="E803" s="73"/>
    </row>
    <row r="804" spans="2:5" s="18" customFormat="1" x14ac:dyDescent="0.3">
      <c r="B804" s="17"/>
      <c r="C804" s="83"/>
      <c r="D804" s="72"/>
      <c r="E804" s="73"/>
    </row>
    <row r="805" spans="2:5" s="18" customFormat="1" x14ac:dyDescent="0.3">
      <c r="B805" s="17"/>
      <c r="C805" s="83"/>
      <c r="D805" s="72"/>
      <c r="E805" s="73"/>
    </row>
    <row r="806" spans="2:5" s="18" customFormat="1" x14ac:dyDescent="0.3">
      <c r="B806" s="17"/>
      <c r="C806" s="83"/>
      <c r="D806" s="72"/>
      <c r="E806" s="73"/>
    </row>
    <row r="807" spans="2:5" s="18" customFormat="1" x14ac:dyDescent="0.3">
      <c r="B807" s="17"/>
      <c r="C807" s="83"/>
      <c r="D807" s="72"/>
      <c r="E807" s="73"/>
    </row>
    <row r="808" spans="2:5" s="18" customFormat="1" x14ac:dyDescent="0.3">
      <c r="B808" s="17"/>
      <c r="C808" s="83"/>
      <c r="D808" s="72"/>
      <c r="E808" s="73"/>
    </row>
    <row r="809" spans="2:5" s="18" customFormat="1" x14ac:dyDescent="0.3">
      <c r="B809" s="17"/>
      <c r="C809" s="83"/>
      <c r="D809" s="72"/>
      <c r="E809" s="73"/>
    </row>
    <row r="810" spans="2:5" s="18" customFormat="1" x14ac:dyDescent="0.3">
      <c r="B810" s="17"/>
      <c r="C810" s="83"/>
      <c r="D810" s="72"/>
      <c r="E810" s="73"/>
    </row>
    <row r="811" spans="2:5" s="18" customFormat="1" x14ac:dyDescent="0.3">
      <c r="B811" s="17"/>
      <c r="C811" s="83"/>
      <c r="D811" s="72"/>
      <c r="E811" s="73"/>
    </row>
    <row r="812" spans="2:5" s="18" customFormat="1" x14ac:dyDescent="0.3">
      <c r="B812" s="17"/>
      <c r="C812" s="83"/>
      <c r="D812" s="72"/>
      <c r="E812" s="73"/>
    </row>
    <row r="813" spans="2:5" s="18" customFormat="1" x14ac:dyDescent="0.3">
      <c r="B813" s="17"/>
      <c r="C813" s="83"/>
      <c r="D813" s="72"/>
      <c r="E813" s="73"/>
    </row>
    <row r="814" spans="2:5" s="18" customFormat="1" x14ac:dyDescent="0.3">
      <c r="B814" s="17"/>
      <c r="C814" s="83"/>
      <c r="D814" s="72"/>
      <c r="E814" s="73"/>
    </row>
    <row r="815" spans="2:5" s="18" customFormat="1" x14ac:dyDescent="0.3">
      <c r="B815" s="17"/>
      <c r="C815" s="83"/>
      <c r="D815" s="72"/>
      <c r="E815" s="73"/>
    </row>
    <row r="816" spans="2:5" s="18" customFormat="1" x14ac:dyDescent="0.3">
      <c r="B816" s="17"/>
      <c r="C816" s="83"/>
      <c r="D816" s="72"/>
      <c r="E816" s="73"/>
    </row>
    <row r="817" spans="2:5" s="18" customFormat="1" x14ac:dyDescent="0.3">
      <c r="B817" s="17"/>
      <c r="C817" s="83"/>
      <c r="D817" s="72"/>
      <c r="E817" s="73"/>
    </row>
    <row r="818" spans="2:5" s="18" customFormat="1" x14ac:dyDescent="0.3">
      <c r="B818" s="17"/>
      <c r="C818" s="83"/>
      <c r="D818" s="72"/>
      <c r="E818" s="73"/>
    </row>
    <row r="819" spans="2:5" s="18" customFormat="1" x14ac:dyDescent="0.3">
      <c r="B819" s="17"/>
      <c r="C819" s="83"/>
      <c r="D819" s="72"/>
      <c r="E819" s="73"/>
    </row>
    <row r="820" spans="2:5" s="18" customFormat="1" x14ac:dyDescent="0.3">
      <c r="B820" s="17"/>
      <c r="C820" s="83"/>
      <c r="D820" s="72"/>
      <c r="E820" s="73"/>
    </row>
    <row r="821" spans="2:5" s="18" customFormat="1" x14ac:dyDescent="0.3">
      <c r="B821" s="17"/>
      <c r="C821" s="83"/>
      <c r="D821" s="72"/>
      <c r="E821" s="73"/>
    </row>
    <row r="822" spans="2:5" s="18" customFormat="1" x14ac:dyDescent="0.3">
      <c r="B822" s="17"/>
      <c r="C822" s="83"/>
      <c r="D822" s="72"/>
      <c r="E822" s="73"/>
    </row>
    <row r="823" spans="2:5" s="18" customFormat="1" x14ac:dyDescent="0.3">
      <c r="B823" s="17"/>
      <c r="C823" s="83"/>
      <c r="D823" s="72"/>
      <c r="E823" s="73"/>
    </row>
    <row r="824" spans="2:5" s="18" customFormat="1" x14ac:dyDescent="0.3">
      <c r="B824" s="17"/>
      <c r="C824" s="83"/>
      <c r="D824" s="72"/>
      <c r="E824" s="73"/>
    </row>
    <row r="825" spans="2:5" s="18" customFormat="1" x14ac:dyDescent="0.3">
      <c r="B825" s="17"/>
      <c r="C825" s="83"/>
      <c r="D825" s="72"/>
      <c r="E825" s="73"/>
    </row>
    <row r="826" spans="2:5" s="18" customFormat="1" x14ac:dyDescent="0.3">
      <c r="B826" s="17"/>
      <c r="C826" s="83"/>
      <c r="D826" s="72"/>
      <c r="E826" s="73"/>
    </row>
    <row r="827" spans="2:5" s="18" customFormat="1" x14ac:dyDescent="0.3">
      <c r="B827" s="17"/>
      <c r="C827" s="83"/>
      <c r="D827" s="72"/>
      <c r="E827" s="73"/>
    </row>
    <row r="828" spans="2:5" s="18" customFormat="1" x14ac:dyDescent="0.3">
      <c r="B828" s="17"/>
      <c r="C828" s="83"/>
      <c r="D828" s="72"/>
      <c r="E828" s="73"/>
    </row>
    <row r="829" spans="2:5" s="18" customFormat="1" x14ac:dyDescent="0.3">
      <c r="B829" s="17"/>
      <c r="C829" s="83"/>
      <c r="D829" s="72"/>
      <c r="E829" s="73"/>
    </row>
    <row r="830" spans="2:5" s="18" customFormat="1" x14ac:dyDescent="0.3">
      <c r="B830" s="17"/>
      <c r="C830" s="83"/>
      <c r="D830" s="72"/>
      <c r="E830" s="73"/>
    </row>
    <row r="831" spans="2:5" s="18" customFormat="1" x14ac:dyDescent="0.3">
      <c r="B831" s="17"/>
      <c r="C831" s="83"/>
      <c r="D831" s="72"/>
      <c r="E831" s="73"/>
    </row>
    <row r="832" spans="2:5" s="18" customFormat="1" x14ac:dyDescent="0.3">
      <c r="B832" s="17"/>
      <c r="C832" s="83"/>
      <c r="D832" s="72"/>
      <c r="E832" s="73"/>
    </row>
    <row r="833" spans="2:5" s="18" customFormat="1" x14ac:dyDescent="0.3">
      <c r="B833" s="17"/>
      <c r="C833" s="83"/>
      <c r="D833" s="72"/>
      <c r="E833" s="73"/>
    </row>
    <row r="834" spans="2:5" s="18" customFormat="1" x14ac:dyDescent="0.3">
      <c r="B834" s="17"/>
      <c r="C834" s="83"/>
      <c r="D834" s="72"/>
      <c r="E834" s="73"/>
    </row>
    <row r="835" spans="2:5" s="18" customFormat="1" x14ac:dyDescent="0.3">
      <c r="B835" s="17"/>
      <c r="C835" s="83"/>
      <c r="D835" s="72"/>
      <c r="E835" s="73"/>
    </row>
    <row r="836" spans="2:5" s="18" customFormat="1" x14ac:dyDescent="0.3">
      <c r="B836" s="17"/>
      <c r="C836" s="83"/>
      <c r="D836" s="72"/>
      <c r="E836" s="73"/>
    </row>
    <row r="837" spans="2:5" s="18" customFormat="1" x14ac:dyDescent="0.3">
      <c r="B837" s="17"/>
      <c r="C837" s="83"/>
      <c r="D837" s="72"/>
      <c r="E837" s="73"/>
    </row>
    <row r="838" spans="2:5" s="18" customFormat="1" x14ac:dyDescent="0.3">
      <c r="B838" s="17"/>
      <c r="C838" s="83"/>
      <c r="D838" s="72"/>
      <c r="E838" s="73"/>
    </row>
    <row r="839" spans="2:5" s="18" customFormat="1" x14ac:dyDescent="0.3">
      <c r="B839" s="17"/>
      <c r="C839" s="83"/>
      <c r="D839" s="72"/>
      <c r="E839" s="73"/>
    </row>
    <row r="840" spans="2:5" s="18" customFormat="1" x14ac:dyDescent="0.3">
      <c r="B840" s="17"/>
      <c r="C840" s="83"/>
      <c r="D840" s="72"/>
      <c r="E840" s="73"/>
    </row>
    <row r="841" spans="2:5" s="18" customFormat="1" x14ac:dyDescent="0.3">
      <c r="B841" s="17"/>
      <c r="C841" s="83"/>
      <c r="D841" s="72"/>
      <c r="E841" s="73"/>
    </row>
    <row r="842" spans="2:5" s="18" customFormat="1" x14ac:dyDescent="0.3">
      <c r="B842" s="17"/>
      <c r="C842" s="83"/>
      <c r="D842" s="72"/>
      <c r="E842" s="73"/>
    </row>
    <row r="843" spans="2:5" s="18" customFormat="1" x14ac:dyDescent="0.3">
      <c r="B843" s="17"/>
      <c r="C843" s="83"/>
      <c r="D843" s="72"/>
      <c r="E843" s="73"/>
    </row>
    <row r="844" spans="2:5" s="18" customFormat="1" x14ac:dyDescent="0.3">
      <c r="B844" s="17"/>
      <c r="C844" s="83"/>
      <c r="D844" s="72"/>
      <c r="E844" s="73"/>
    </row>
    <row r="845" spans="2:5" s="18" customFormat="1" x14ac:dyDescent="0.3">
      <c r="B845" s="17"/>
      <c r="C845" s="83"/>
      <c r="D845" s="72"/>
      <c r="E845" s="73"/>
    </row>
    <row r="846" spans="2:5" s="18" customFormat="1" x14ac:dyDescent="0.3">
      <c r="B846" s="17"/>
      <c r="C846" s="83"/>
      <c r="D846" s="72"/>
      <c r="E846" s="73"/>
    </row>
    <row r="847" spans="2:5" s="18" customFormat="1" x14ac:dyDescent="0.3">
      <c r="B847" s="17"/>
      <c r="C847" s="83"/>
      <c r="D847" s="72"/>
      <c r="E847" s="73"/>
    </row>
    <row r="848" spans="2:5" s="18" customFormat="1" x14ac:dyDescent="0.3">
      <c r="B848" s="17"/>
      <c r="C848" s="83"/>
      <c r="D848" s="72"/>
      <c r="E848" s="73"/>
    </row>
    <row r="849" spans="2:5" s="18" customFormat="1" x14ac:dyDescent="0.3">
      <c r="B849" s="17"/>
      <c r="C849" s="83"/>
      <c r="D849" s="72"/>
      <c r="E849" s="73"/>
    </row>
    <row r="850" spans="2:5" s="18" customFormat="1" x14ac:dyDescent="0.3">
      <c r="B850" s="17"/>
      <c r="C850" s="83"/>
      <c r="D850" s="72"/>
      <c r="E850" s="73"/>
    </row>
    <row r="851" spans="2:5" s="18" customFormat="1" x14ac:dyDescent="0.3">
      <c r="B851" s="17"/>
      <c r="C851" s="83"/>
      <c r="D851" s="72"/>
      <c r="E851" s="73"/>
    </row>
    <row r="852" spans="2:5" s="18" customFormat="1" x14ac:dyDescent="0.3">
      <c r="B852" s="17"/>
      <c r="C852" s="83"/>
      <c r="D852" s="72"/>
      <c r="E852" s="73"/>
    </row>
    <row r="853" spans="2:5" s="18" customFormat="1" x14ac:dyDescent="0.3">
      <c r="B853" s="17"/>
      <c r="C853" s="83"/>
      <c r="D853" s="72"/>
      <c r="E853" s="73"/>
    </row>
    <row r="854" spans="2:5" s="18" customFormat="1" x14ac:dyDescent="0.3">
      <c r="B854" s="17"/>
      <c r="C854" s="83"/>
      <c r="D854" s="72"/>
      <c r="E854" s="73"/>
    </row>
    <row r="855" spans="2:5" s="18" customFormat="1" x14ac:dyDescent="0.3">
      <c r="B855" s="17"/>
      <c r="C855" s="83"/>
      <c r="D855" s="72"/>
      <c r="E855" s="73"/>
    </row>
    <row r="856" spans="2:5" s="18" customFormat="1" x14ac:dyDescent="0.3">
      <c r="B856" s="17"/>
      <c r="C856" s="83"/>
      <c r="D856" s="72"/>
      <c r="E856" s="73"/>
    </row>
    <row r="857" spans="2:5" s="18" customFormat="1" x14ac:dyDescent="0.3">
      <c r="B857" s="17"/>
      <c r="C857" s="83"/>
      <c r="D857" s="72"/>
      <c r="E857" s="73"/>
    </row>
    <row r="858" spans="2:5" s="18" customFormat="1" x14ac:dyDescent="0.3">
      <c r="B858" s="17"/>
      <c r="C858" s="83"/>
      <c r="D858" s="72"/>
      <c r="E858" s="73"/>
    </row>
    <row r="859" spans="2:5" s="18" customFormat="1" x14ac:dyDescent="0.3">
      <c r="B859" s="17"/>
      <c r="C859" s="83"/>
      <c r="D859" s="72"/>
      <c r="E859" s="73"/>
    </row>
    <row r="860" spans="2:5" s="18" customFormat="1" x14ac:dyDescent="0.3">
      <c r="B860" s="17"/>
      <c r="C860" s="83"/>
      <c r="D860" s="72"/>
      <c r="E860" s="73"/>
    </row>
    <row r="861" spans="2:5" s="18" customFormat="1" x14ac:dyDescent="0.3">
      <c r="B861" s="17"/>
      <c r="C861" s="83"/>
      <c r="D861" s="72"/>
      <c r="E861" s="73"/>
    </row>
    <row r="862" spans="2:5" s="18" customFormat="1" x14ac:dyDescent="0.3">
      <c r="B862" s="17"/>
      <c r="C862" s="83"/>
      <c r="D862" s="72"/>
      <c r="E862" s="73"/>
    </row>
    <row r="863" spans="2:5" s="18" customFormat="1" x14ac:dyDescent="0.3">
      <c r="B863" s="17"/>
      <c r="C863" s="83"/>
      <c r="D863" s="72"/>
      <c r="E863" s="73"/>
    </row>
    <row r="864" spans="2:5" s="18" customFormat="1" x14ac:dyDescent="0.3">
      <c r="B864" s="17"/>
      <c r="C864" s="83"/>
      <c r="D864" s="72"/>
      <c r="E864" s="73"/>
    </row>
    <row r="865" spans="2:5" s="18" customFormat="1" x14ac:dyDescent="0.3">
      <c r="B865" s="17"/>
      <c r="C865" s="83"/>
      <c r="D865" s="72"/>
      <c r="E865" s="73"/>
    </row>
    <row r="866" spans="2:5" s="18" customFormat="1" x14ac:dyDescent="0.3">
      <c r="B866" s="17"/>
      <c r="C866" s="83"/>
      <c r="D866" s="72"/>
      <c r="E866" s="73"/>
    </row>
    <row r="867" spans="2:5" s="18" customFormat="1" x14ac:dyDescent="0.3">
      <c r="B867" s="17"/>
      <c r="C867" s="83"/>
      <c r="D867" s="72"/>
      <c r="E867" s="73"/>
    </row>
    <row r="868" spans="2:5" s="18" customFormat="1" x14ac:dyDescent="0.3">
      <c r="B868" s="17"/>
      <c r="C868" s="83"/>
      <c r="D868" s="72"/>
      <c r="E868" s="73"/>
    </row>
    <row r="869" spans="2:5" s="18" customFormat="1" x14ac:dyDescent="0.3">
      <c r="B869" s="17"/>
      <c r="C869" s="83"/>
      <c r="D869" s="72"/>
      <c r="E869" s="73"/>
    </row>
    <row r="870" spans="2:5" s="18" customFormat="1" x14ac:dyDescent="0.3">
      <c r="B870" s="17"/>
      <c r="C870" s="83"/>
      <c r="D870" s="72"/>
      <c r="E870" s="73"/>
    </row>
    <row r="871" spans="2:5" s="18" customFormat="1" x14ac:dyDescent="0.3">
      <c r="B871" s="17"/>
      <c r="C871" s="83"/>
      <c r="D871" s="72"/>
      <c r="E871" s="73"/>
    </row>
    <row r="872" spans="2:5" s="18" customFormat="1" x14ac:dyDescent="0.3">
      <c r="B872" s="17"/>
      <c r="C872" s="83"/>
      <c r="D872" s="72"/>
      <c r="E872" s="73"/>
    </row>
    <row r="873" spans="2:5" s="18" customFormat="1" x14ac:dyDescent="0.3">
      <c r="B873" s="17"/>
      <c r="C873" s="83"/>
      <c r="D873" s="72"/>
      <c r="E873" s="73"/>
    </row>
    <row r="874" spans="2:5" s="18" customFormat="1" x14ac:dyDescent="0.3">
      <c r="B874" s="17"/>
      <c r="C874" s="83"/>
      <c r="D874" s="72"/>
      <c r="E874" s="73"/>
    </row>
    <row r="875" spans="2:5" s="18" customFormat="1" x14ac:dyDescent="0.3">
      <c r="B875" s="17"/>
      <c r="C875" s="83"/>
      <c r="D875" s="72"/>
      <c r="E875" s="73"/>
    </row>
    <row r="876" spans="2:5" s="18" customFormat="1" x14ac:dyDescent="0.3">
      <c r="B876" s="17"/>
      <c r="C876" s="83"/>
      <c r="D876" s="72"/>
      <c r="E876" s="73"/>
    </row>
    <row r="877" spans="2:5" s="18" customFormat="1" x14ac:dyDescent="0.3">
      <c r="B877" s="17"/>
      <c r="C877" s="83"/>
      <c r="D877" s="72"/>
      <c r="E877" s="73"/>
    </row>
    <row r="878" spans="2:5" s="18" customFormat="1" x14ac:dyDescent="0.3">
      <c r="B878" s="17"/>
      <c r="C878" s="83"/>
      <c r="D878" s="72"/>
      <c r="E878" s="73"/>
    </row>
    <row r="879" spans="2:5" s="18" customFormat="1" x14ac:dyDescent="0.3">
      <c r="B879" s="17"/>
      <c r="C879" s="83"/>
      <c r="D879" s="72"/>
      <c r="E879" s="73"/>
    </row>
    <row r="880" spans="2:5" s="18" customFormat="1" x14ac:dyDescent="0.3">
      <c r="B880" s="17"/>
      <c r="C880" s="83"/>
      <c r="D880" s="72"/>
      <c r="E880" s="73"/>
    </row>
    <row r="881" spans="2:5" s="18" customFormat="1" x14ac:dyDescent="0.3">
      <c r="B881" s="17"/>
      <c r="C881" s="83"/>
      <c r="D881" s="72"/>
      <c r="E881" s="73"/>
    </row>
    <row r="882" spans="2:5" s="18" customFormat="1" x14ac:dyDescent="0.3">
      <c r="B882" s="17"/>
      <c r="C882" s="83"/>
      <c r="D882" s="72"/>
      <c r="E882" s="73"/>
    </row>
    <row r="883" spans="2:5" s="18" customFormat="1" x14ac:dyDescent="0.3">
      <c r="B883" s="17"/>
      <c r="C883" s="83"/>
      <c r="D883" s="72"/>
      <c r="E883" s="73"/>
    </row>
    <row r="884" spans="2:5" s="18" customFormat="1" x14ac:dyDescent="0.3">
      <c r="B884" s="17"/>
      <c r="C884" s="83"/>
      <c r="D884" s="72"/>
      <c r="E884" s="73"/>
    </row>
  </sheetData>
  <autoFilter ref="A7:B702" xr:uid="{0574B438-02B8-49DD-AC79-E11117D163C5}"/>
  <mergeCells count="52">
    <mergeCell ref="A159:C159"/>
    <mergeCell ref="A198:C198"/>
    <mergeCell ref="A249:C249"/>
    <mergeCell ref="A613:B613"/>
    <mergeCell ref="A197:B197"/>
    <mergeCell ref="A248:B248"/>
    <mergeCell ref="A431:B431"/>
    <mergeCell ref="A463:B463"/>
    <mergeCell ref="A506:B506"/>
    <mergeCell ref="A509:B509"/>
    <mergeCell ref="A560:B560"/>
    <mergeCell ref="A580:B580"/>
    <mergeCell ref="A610:B610"/>
    <mergeCell ref="A293:B293"/>
    <mergeCell ref="A329:B329"/>
    <mergeCell ref="A561:C561"/>
    <mergeCell ref="A665:C665"/>
    <mergeCell ref="A714:B714"/>
    <mergeCell ref="A664:B664"/>
    <mergeCell ref="A655:B655"/>
    <mergeCell ref="A3:C3"/>
    <mergeCell ref="A4:C4"/>
    <mergeCell ref="A5:C5"/>
    <mergeCell ref="A375:B375"/>
    <mergeCell ref="A397:B397"/>
    <mergeCell ref="A83:B83"/>
    <mergeCell ref="A103:B103"/>
    <mergeCell ref="A121:B121"/>
    <mergeCell ref="A158:B158"/>
    <mergeCell ref="A84:C84"/>
    <mergeCell ref="A104:C104"/>
    <mergeCell ref="A122:C122"/>
    <mergeCell ref="A715:B715"/>
    <mergeCell ref="A674:B674"/>
    <mergeCell ref="A678:C678"/>
    <mergeCell ref="A701:B701"/>
    <mergeCell ref="A710:B710"/>
    <mergeCell ref="A677:B677"/>
    <mergeCell ref="A656:C656"/>
    <mergeCell ref="A581:C581"/>
    <mergeCell ref="A611:C611"/>
    <mergeCell ref="A294:C294"/>
    <mergeCell ref="A330:C330"/>
    <mergeCell ref="A614:C614"/>
    <mergeCell ref="A398:C398"/>
    <mergeCell ref="A432:C432"/>
    <mergeCell ref="A464:C464"/>
    <mergeCell ref="A507:C507"/>
    <mergeCell ref="A510:C510"/>
    <mergeCell ref="A616:B616"/>
    <mergeCell ref="A617:C617"/>
    <mergeCell ref="A376:C376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2022-11-03T21:41:06Z</dcterms:modified>
</cp:coreProperties>
</file>