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domain.local\mh\Departamentos\Residuos Solidos\GIR-2022\23- EXPEDIENTE DE CONTROL DE TONELAJES\"/>
    </mc:Choice>
  </mc:AlternateContent>
  <xr:revisionPtr revIDLastSave="0" documentId="13_ncr:1_{390D393F-98C0-453A-94F9-18A0F0463ADE}" xr6:coauthVersionLast="47" xr6:coauthVersionMax="47" xr10:uidLastSave="{00000000-0000-0000-0000-000000000000}"/>
  <bookViews>
    <workbookView xWindow="-120" yWindow="-120" windowWidth="20730" windowHeight="11160" tabRatio="404" activeTab="1" xr2:uid="{00000000-000D-0000-FFFF-FFFF00000000}"/>
  </bookViews>
  <sheets>
    <sheet name="REPORTE DIARIO" sheetId="1" r:id="rId1"/>
    <sheet name="CUADRO RESUMEN" sheetId="2" r:id="rId2"/>
    <sheet name="Promedio ene-feb-mar" sheetId="5" r:id="rId3"/>
    <sheet name="VARIACION DE PRECIOS" sheetId="4" r:id="rId4"/>
  </sheets>
  <definedNames>
    <definedName name="_xlnm._FilterDatabase" localSheetId="0" hidden="1">'REPORTE DIARIO'!$A$1:$I$4645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2" l="1"/>
  <c r="P32" i="2" l="1"/>
  <c r="H973" i="2"/>
  <c r="G973" i="2"/>
  <c r="F973" i="2"/>
  <c r="D4644" i="1"/>
  <c r="D4643" i="1"/>
  <c r="D4642" i="1"/>
  <c r="D4641" i="1"/>
  <c r="D4640" i="1"/>
  <c r="D4639" i="1"/>
  <c r="D4638" i="1"/>
  <c r="D4637" i="1"/>
  <c r="D4636" i="1"/>
  <c r="D4635" i="1"/>
  <c r="D4634" i="1"/>
  <c r="D4633" i="1"/>
  <c r="D4632" i="1"/>
  <c r="D4631" i="1"/>
  <c r="D4630" i="1"/>
  <c r="D4629" i="1"/>
  <c r="D4628" i="1"/>
  <c r="D4627" i="1"/>
  <c r="D4626" i="1"/>
  <c r="D4625" i="1"/>
  <c r="D4624" i="1"/>
  <c r="D4623" i="1"/>
  <c r="D4622" i="1"/>
  <c r="D4621" i="1"/>
  <c r="D4620" i="1"/>
  <c r="D4619" i="1"/>
  <c r="D4618" i="1"/>
  <c r="D4617" i="1"/>
  <c r="D4616" i="1"/>
  <c r="D4615" i="1"/>
  <c r="D4614" i="1"/>
  <c r="D4613" i="1"/>
  <c r="D4612" i="1"/>
  <c r="D4611" i="1"/>
  <c r="D4610" i="1"/>
  <c r="D4609" i="1"/>
  <c r="D4608" i="1"/>
  <c r="D4607" i="1"/>
  <c r="D4606" i="1"/>
  <c r="D4605" i="1"/>
  <c r="D4604" i="1"/>
  <c r="D4603" i="1"/>
  <c r="D4602" i="1"/>
  <c r="D4601" i="1"/>
  <c r="D4600" i="1"/>
  <c r="D4599" i="1"/>
  <c r="D4598" i="1"/>
  <c r="D4597" i="1"/>
  <c r="D4596" i="1"/>
  <c r="D4595" i="1"/>
  <c r="D4594" i="1"/>
  <c r="D4593" i="1"/>
  <c r="D4592" i="1"/>
  <c r="D4591" i="1"/>
  <c r="D4590" i="1"/>
  <c r="D4589" i="1"/>
  <c r="D4588" i="1"/>
  <c r="D4587" i="1"/>
  <c r="D4586" i="1"/>
  <c r="D4585" i="1"/>
  <c r="D4584" i="1"/>
  <c r="D4583" i="1"/>
  <c r="D4582" i="1"/>
  <c r="D4581" i="1"/>
  <c r="D4580" i="1"/>
  <c r="D4579" i="1"/>
  <c r="D4578" i="1"/>
  <c r="D4577" i="1"/>
  <c r="D4576" i="1"/>
  <c r="D4575" i="1"/>
  <c r="D4574" i="1"/>
  <c r="D4573" i="1"/>
  <c r="D4572" i="1"/>
  <c r="D4571" i="1"/>
  <c r="D4570" i="1"/>
  <c r="D4569" i="1"/>
  <c r="D4568" i="1"/>
  <c r="D4567" i="1"/>
  <c r="D4566" i="1"/>
  <c r="D4565" i="1"/>
  <c r="D4564" i="1"/>
  <c r="D4563" i="1"/>
  <c r="D4562" i="1"/>
  <c r="D4561" i="1"/>
  <c r="D4560" i="1"/>
  <c r="D4559" i="1"/>
  <c r="D4558" i="1"/>
  <c r="D4557" i="1"/>
  <c r="D4556" i="1"/>
  <c r="D4555" i="1"/>
  <c r="D4554" i="1"/>
  <c r="D4553" i="1"/>
  <c r="D4552" i="1"/>
  <c r="D4551" i="1"/>
  <c r="D4550" i="1"/>
  <c r="D4549" i="1"/>
  <c r="D4548" i="1"/>
  <c r="D4547" i="1"/>
  <c r="D4546" i="1"/>
  <c r="D4545" i="1"/>
  <c r="D4544" i="1"/>
  <c r="D4543" i="1"/>
  <c r="D4542" i="1"/>
  <c r="D4541" i="1"/>
  <c r="D4540" i="1"/>
  <c r="D4539" i="1"/>
  <c r="D4538" i="1"/>
  <c r="D4537" i="1"/>
  <c r="D4536" i="1"/>
  <c r="D4535" i="1"/>
  <c r="D4534" i="1"/>
  <c r="D4533" i="1"/>
  <c r="D4532" i="1"/>
  <c r="D4531" i="1"/>
  <c r="D4530" i="1"/>
  <c r="D4529" i="1"/>
  <c r="D4528" i="1"/>
  <c r="D4527" i="1"/>
  <c r="D4526" i="1"/>
  <c r="H958" i="2"/>
  <c r="G958" i="2"/>
  <c r="F958" i="2"/>
  <c r="H943" i="2"/>
  <c r="G943" i="2"/>
  <c r="F943" i="2"/>
  <c r="D4525" i="1"/>
  <c r="D4524" i="1"/>
  <c r="D4523" i="1"/>
  <c r="D4522" i="1"/>
  <c r="D4521" i="1"/>
  <c r="D4520" i="1"/>
  <c r="D4519" i="1"/>
  <c r="D4518" i="1"/>
  <c r="D4517" i="1"/>
  <c r="D4516" i="1"/>
  <c r="D4515" i="1"/>
  <c r="D4514" i="1"/>
  <c r="D4513" i="1"/>
  <c r="D4512" i="1"/>
  <c r="D4511" i="1"/>
  <c r="D4510" i="1"/>
  <c r="D4509" i="1"/>
  <c r="D4508" i="1"/>
  <c r="D4507" i="1"/>
  <c r="D4506" i="1"/>
  <c r="D4505" i="1"/>
  <c r="D4504" i="1"/>
  <c r="D4503" i="1"/>
  <c r="D4502" i="1"/>
  <c r="D4501" i="1"/>
  <c r="D4500" i="1"/>
  <c r="D4499" i="1"/>
  <c r="D4498" i="1"/>
  <c r="D4497" i="1"/>
  <c r="D4496" i="1"/>
  <c r="D4495" i="1"/>
  <c r="D4494" i="1"/>
  <c r="D4493" i="1"/>
  <c r="D4492" i="1"/>
  <c r="D4491" i="1"/>
  <c r="D4490" i="1"/>
  <c r="D4489" i="1"/>
  <c r="D4488" i="1"/>
  <c r="D4487" i="1"/>
  <c r="D4486" i="1"/>
  <c r="D4485" i="1"/>
  <c r="D4484" i="1"/>
  <c r="D4483" i="1"/>
  <c r="D4482" i="1"/>
  <c r="D4481" i="1"/>
  <c r="D4480" i="1"/>
  <c r="D4479" i="1"/>
  <c r="D4478" i="1"/>
  <c r="D4477" i="1"/>
  <c r="D4476" i="1"/>
  <c r="D4475" i="1"/>
  <c r="D4474" i="1"/>
  <c r="D4473" i="1"/>
  <c r="D4472" i="1"/>
  <c r="D4471" i="1"/>
  <c r="D4470" i="1"/>
  <c r="D4469" i="1"/>
  <c r="D4468" i="1"/>
  <c r="D4467" i="1"/>
  <c r="D4466" i="1"/>
  <c r="D4465" i="1"/>
  <c r="D4464" i="1"/>
  <c r="D4463" i="1"/>
  <c r="D4462" i="1"/>
  <c r="D4461" i="1"/>
  <c r="D4460" i="1"/>
  <c r="D4459" i="1"/>
  <c r="D4458" i="1"/>
  <c r="D4457" i="1"/>
  <c r="D4456" i="1"/>
  <c r="D4455" i="1"/>
  <c r="D4454" i="1"/>
  <c r="D4453" i="1"/>
  <c r="D4452" i="1"/>
  <c r="D4451" i="1"/>
  <c r="D4450" i="1"/>
  <c r="D4449" i="1"/>
  <c r="D4448" i="1"/>
  <c r="D4447" i="1"/>
  <c r="D4446" i="1"/>
  <c r="D4445" i="1"/>
  <c r="D4444" i="1"/>
  <c r="D4443" i="1"/>
  <c r="D4442" i="1"/>
  <c r="D4441" i="1"/>
  <c r="D4440" i="1"/>
  <c r="D4439" i="1"/>
  <c r="D4438" i="1"/>
  <c r="D4437" i="1"/>
  <c r="D4436" i="1"/>
  <c r="D4435" i="1"/>
  <c r="D4434" i="1"/>
  <c r="D4433" i="1"/>
  <c r="D4432" i="1"/>
  <c r="D4431" i="1"/>
  <c r="D4430" i="1"/>
  <c r="D4429" i="1"/>
  <c r="D4428" i="1"/>
  <c r="D4427" i="1"/>
  <c r="D4426" i="1"/>
  <c r="D4425" i="1"/>
  <c r="D4424" i="1"/>
  <c r="D4423" i="1"/>
  <c r="D4422" i="1"/>
  <c r="D4421" i="1"/>
  <c r="D4420" i="1"/>
  <c r="D4419" i="1"/>
  <c r="D4418" i="1"/>
  <c r="D4417" i="1"/>
  <c r="D4416" i="1"/>
  <c r="D4415" i="1"/>
  <c r="D4414" i="1"/>
  <c r="D4413" i="1"/>
  <c r="D4412" i="1"/>
  <c r="D4411" i="1"/>
  <c r="D4410" i="1"/>
  <c r="D4409" i="1"/>
  <c r="D4408" i="1"/>
  <c r="D4407" i="1"/>
  <c r="D4406" i="1"/>
  <c r="D4405" i="1"/>
  <c r="G959" i="2" l="1"/>
  <c r="C958" i="2" s="1"/>
  <c r="G944" i="2"/>
  <c r="C943" i="2" s="1"/>
  <c r="G974" i="2"/>
  <c r="C973" i="2" s="1"/>
  <c r="D4404" i="1"/>
  <c r="D4403" i="1"/>
  <c r="D4402" i="1"/>
  <c r="D4401" i="1"/>
  <c r="D4400" i="1"/>
  <c r="D4399" i="1"/>
  <c r="D4398" i="1"/>
  <c r="D4397" i="1"/>
  <c r="D4396" i="1"/>
  <c r="D4395" i="1"/>
  <c r="D4394" i="1"/>
  <c r="D4393" i="1"/>
  <c r="D4392" i="1"/>
  <c r="D4391" i="1"/>
  <c r="D4390" i="1"/>
  <c r="D4389" i="1"/>
  <c r="D4388" i="1"/>
  <c r="D4387" i="1"/>
  <c r="D4386" i="1"/>
  <c r="D4385" i="1"/>
  <c r="D4384" i="1"/>
  <c r="D4383" i="1"/>
  <c r="D4382" i="1"/>
  <c r="D4381" i="1"/>
  <c r="D4380" i="1"/>
  <c r="D4379" i="1"/>
  <c r="D4378" i="1"/>
  <c r="D4377" i="1"/>
  <c r="D4376" i="1"/>
  <c r="D4375" i="1"/>
  <c r="D4374" i="1"/>
  <c r="D4373" i="1"/>
  <c r="D4372" i="1"/>
  <c r="D4371" i="1"/>
  <c r="D4370" i="1"/>
  <c r="D4369" i="1"/>
  <c r="D4368" i="1"/>
  <c r="D4367" i="1"/>
  <c r="D4366" i="1"/>
  <c r="D4365" i="1"/>
  <c r="D4364" i="1"/>
  <c r="D4363" i="1"/>
  <c r="D4362" i="1"/>
  <c r="D4361" i="1"/>
  <c r="D4360" i="1"/>
  <c r="D4359" i="1"/>
  <c r="D4358" i="1"/>
  <c r="D4357" i="1"/>
  <c r="D4356" i="1"/>
  <c r="D4355" i="1"/>
  <c r="D4354" i="1"/>
  <c r="D4353" i="1"/>
  <c r="D4352" i="1"/>
  <c r="D4351" i="1"/>
  <c r="D4350" i="1"/>
  <c r="D4349" i="1"/>
  <c r="D4348" i="1"/>
  <c r="D4347" i="1"/>
  <c r="D4346" i="1"/>
  <c r="D4345" i="1"/>
  <c r="D4344" i="1"/>
  <c r="D4343" i="1"/>
  <c r="D4342" i="1"/>
  <c r="D4341" i="1"/>
  <c r="D4340" i="1"/>
  <c r="D4339" i="1"/>
  <c r="D4338" i="1"/>
  <c r="D4337" i="1"/>
  <c r="D4336" i="1"/>
  <c r="D4335" i="1"/>
  <c r="D4334" i="1"/>
  <c r="D4333" i="1"/>
  <c r="D4332" i="1"/>
  <c r="D4331" i="1"/>
  <c r="D4330" i="1"/>
  <c r="D4329" i="1"/>
  <c r="H928" i="2"/>
  <c r="G928" i="2"/>
  <c r="G929" i="2" s="1"/>
  <c r="C928" i="2" s="1"/>
  <c r="F928" i="2"/>
  <c r="P64" i="2" l="1"/>
  <c r="Q61" i="2"/>
  <c r="Q63" i="2" s="1"/>
  <c r="Q32" i="2"/>
  <c r="D4328" i="1"/>
  <c r="D4327" i="1"/>
  <c r="D4326" i="1"/>
  <c r="D4325" i="1"/>
  <c r="D4324" i="1"/>
  <c r="D4323" i="1"/>
  <c r="D4322" i="1"/>
  <c r="D4321" i="1"/>
  <c r="D4320" i="1"/>
  <c r="D4319" i="1"/>
  <c r="D4318" i="1"/>
  <c r="D4317" i="1"/>
  <c r="D4316" i="1"/>
  <c r="D4315" i="1"/>
  <c r="D4314" i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H913" i="2"/>
  <c r="G913" i="2"/>
  <c r="F913" i="2"/>
  <c r="P14" i="2" s="1"/>
  <c r="P31" i="2"/>
  <c r="Q31" i="2" s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H898" i="2"/>
  <c r="G898" i="2"/>
  <c r="F898" i="2"/>
  <c r="Q43" i="2"/>
  <c r="P43" i="2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H883" i="2"/>
  <c r="G883" i="2"/>
  <c r="F883" i="2"/>
  <c r="G884" i="2" l="1"/>
  <c r="C883" i="2" s="1"/>
  <c r="G914" i="2"/>
  <c r="G899" i="2"/>
  <c r="C898" i="2" s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4013" i="1"/>
  <c r="D4012" i="1"/>
  <c r="D4011" i="1"/>
  <c r="D4010" i="1"/>
  <c r="D4009" i="1"/>
  <c r="D4008" i="1"/>
  <c r="D4007" i="1"/>
  <c r="D4006" i="1"/>
  <c r="D4005" i="1"/>
  <c r="D4004" i="1"/>
  <c r="D4003" i="1"/>
  <c r="D4002" i="1"/>
  <c r="D4001" i="1"/>
  <c r="D4000" i="1"/>
  <c r="D3999" i="1"/>
  <c r="D3998" i="1"/>
  <c r="D3997" i="1"/>
  <c r="D3996" i="1"/>
  <c r="D3995" i="1"/>
  <c r="D3994" i="1"/>
  <c r="D3993" i="1"/>
  <c r="D3992" i="1"/>
  <c r="D3991" i="1"/>
  <c r="D3990" i="1"/>
  <c r="D3989" i="1"/>
  <c r="D3988" i="1"/>
  <c r="H868" i="2"/>
  <c r="G868" i="2"/>
  <c r="G869" i="2" s="1"/>
  <c r="C868" i="2" s="1"/>
  <c r="F868" i="2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H853" i="2"/>
  <c r="G853" i="2"/>
  <c r="F853" i="2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26" i="4"/>
  <c r="H836" i="2"/>
  <c r="G836" i="2"/>
  <c r="G837" i="2" s="1"/>
  <c r="F836" i="2"/>
  <c r="P30" i="2"/>
  <c r="Q30" i="2" s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819" i="1"/>
  <c r="D3818" i="1"/>
  <c r="D3817" i="1"/>
  <c r="D3816" i="1"/>
  <c r="D3815" i="1"/>
  <c r="D3814" i="1"/>
  <c r="D3813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H820" i="2"/>
  <c r="G820" i="2"/>
  <c r="F820" i="2"/>
  <c r="G854" i="2" l="1"/>
  <c r="C854" i="2" s="1"/>
  <c r="C913" i="2"/>
  <c r="Q14" i="2"/>
  <c r="G821" i="2"/>
  <c r="C820" i="2" s="1"/>
  <c r="P13" i="2"/>
  <c r="C836" i="2"/>
  <c r="H805" i="2"/>
  <c r="G805" i="2"/>
  <c r="F805" i="2"/>
  <c r="G806" i="2" l="1"/>
  <c r="C805" i="2" s="1"/>
  <c r="Q13" i="2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H790" i="2"/>
  <c r="G790" i="2"/>
  <c r="F790" i="2"/>
  <c r="G791" i="2" l="1"/>
  <c r="C790" i="2" s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H775" i="2"/>
  <c r="G775" i="2"/>
  <c r="F775" i="2"/>
  <c r="D25" i="4"/>
  <c r="G776" i="2" l="1"/>
  <c r="C775" i="2" s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H760" i="2"/>
  <c r="G760" i="2"/>
  <c r="F760" i="2"/>
  <c r="P12" i="2" s="1"/>
  <c r="G761" i="2" l="1"/>
  <c r="Q12" i="2" s="1"/>
  <c r="C760" i="2" l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H745" i="2"/>
  <c r="G745" i="2"/>
  <c r="F745" i="2"/>
  <c r="G746" i="2" l="1"/>
  <c r="C745" i="2" s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P29" i="2"/>
  <c r="Q29" i="2" s="1"/>
  <c r="H730" i="2"/>
  <c r="G730" i="2"/>
  <c r="F730" i="2"/>
  <c r="G731" i="2" l="1"/>
  <c r="C730" i="2" s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H715" i="2"/>
  <c r="G715" i="2"/>
  <c r="G716" i="2" s="1"/>
  <c r="C715" i="2" s="1"/>
  <c r="F715" i="2"/>
  <c r="D24" i="4" l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H700" i="2"/>
  <c r="G700" i="2"/>
  <c r="G701" i="2" s="1"/>
  <c r="C700" i="2" s="1"/>
  <c r="F700" i="2"/>
  <c r="Q42" i="2" l="1"/>
  <c r="Q45" i="2" s="1"/>
  <c r="P42" i="2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H685" i="2"/>
  <c r="G685" i="2"/>
  <c r="F685" i="2"/>
  <c r="P11" i="2" s="1"/>
  <c r="G686" i="2" l="1"/>
  <c r="C685" i="2" s="1"/>
  <c r="P28" i="2"/>
  <c r="Q28" i="2" s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H670" i="2"/>
  <c r="G670" i="2"/>
  <c r="G671" i="2" s="1"/>
  <c r="C670" i="2" s="1"/>
  <c r="F670" i="2"/>
  <c r="Q11" i="2" l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H655" i="2"/>
  <c r="G655" i="2"/>
  <c r="F655" i="2"/>
  <c r="G656" i="2" l="1"/>
  <c r="C655" i="2" s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H640" i="2"/>
  <c r="G640" i="2"/>
  <c r="F640" i="2"/>
  <c r="G641" i="2" l="1"/>
  <c r="C640" i="2" s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H625" i="2"/>
  <c r="G625" i="2"/>
  <c r="F625" i="2"/>
  <c r="G626" i="2" l="1"/>
  <c r="C625" i="2" s="1"/>
  <c r="D21" i="4"/>
  <c r="D23" i="4"/>
  <c r="D22" i="4"/>
  <c r="D20" i="4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H610" i="2"/>
  <c r="G610" i="2"/>
  <c r="F610" i="2"/>
  <c r="P10" i="2" s="1"/>
  <c r="G611" i="2" l="1"/>
  <c r="Q10" i="2" s="1"/>
  <c r="P27" i="2"/>
  <c r="Q27" i="2" s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H595" i="2"/>
  <c r="G595" i="2"/>
  <c r="G596" i="2" s="1"/>
  <c r="C595" i="2" s="1"/>
  <c r="F595" i="2"/>
  <c r="C610" i="2" l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H580" i="2"/>
  <c r="G580" i="2"/>
  <c r="G581" i="2" s="1"/>
  <c r="C580" i="2" s="1"/>
  <c r="F580" i="2"/>
  <c r="D2407" i="1" l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H565" i="2"/>
  <c r="G565" i="2"/>
  <c r="G566" i="2" s="1"/>
  <c r="C565" i="2" s="1"/>
  <c r="F565" i="2"/>
  <c r="D2328" i="1" l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H550" i="2"/>
  <c r="G550" i="2"/>
  <c r="G551" i="2" s="1"/>
  <c r="C550" i="2" s="1"/>
  <c r="F550" i="2"/>
  <c r="H535" i="2" l="1"/>
  <c r="G535" i="2"/>
  <c r="G536" i="2" s="1"/>
  <c r="F535" i="2"/>
  <c r="P9" i="2" s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C535" i="2" l="1"/>
  <c r="Q9" i="2"/>
  <c r="D1481" i="1"/>
  <c r="D2174" i="1" l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H520" i="2"/>
  <c r="G520" i="2"/>
  <c r="G521" i="2" s="1"/>
  <c r="C520" i="2" s="1"/>
  <c r="F520" i="2"/>
  <c r="P26" i="2" l="1"/>
  <c r="Q26" i="2" s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H505" i="2"/>
  <c r="G505" i="2"/>
  <c r="G506" i="2" s="1"/>
  <c r="C505" i="2" s="1"/>
  <c r="F505" i="2"/>
  <c r="H490" i="2"/>
  <c r="G490" i="2"/>
  <c r="F490" i="2"/>
  <c r="G491" i="2" l="1"/>
  <c r="C490" i="2" s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H475" i="2"/>
  <c r="G475" i="2"/>
  <c r="G476" i="2" s="1"/>
  <c r="C475" i="2" s="1"/>
  <c r="F475" i="2"/>
  <c r="D2003" i="1" l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H459" i="2"/>
  <c r="G459" i="2"/>
  <c r="G460" i="2" s="1"/>
  <c r="C459" i="2" s="1"/>
  <c r="F459" i="2"/>
  <c r="H443" i="2"/>
  <c r="G443" i="2"/>
  <c r="G444" i="2" s="1"/>
  <c r="C443" i="2" s="1"/>
  <c r="F443" i="2"/>
  <c r="D1844" i="1" l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 l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H427" i="2" l="1"/>
  <c r="G427" i="2"/>
  <c r="G428" i="2" s="1"/>
  <c r="F427" i="2"/>
  <c r="P8" i="2" s="1"/>
  <c r="P25" i="2"/>
  <c r="Q25" i="2" s="1"/>
  <c r="H411" i="2"/>
  <c r="G411" i="2"/>
  <c r="F411" i="2"/>
  <c r="G412" i="2" l="1"/>
  <c r="C411" i="2" s="1"/>
  <c r="C427" i="2"/>
  <c r="Q8" i="2"/>
  <c r="A79" i="5"/>
  <c r="W3" i="5"/>
  <c r="P118" i="1"/>
  <c r="O118" i="1"/>
  <c r="N119" i="1"/>
  <c r="M120" i="1"/>
  <c r="P102" i="1"/>
  <c r="O102" i="1"/>
  <c r="N102" i="1"/>
  <c r="M103" i="1"/>
  <c r="P85" i="1"/>
  <c r="O82" i="1"/>
  <c r="N84" i="1"/>
  <c r="M82" i="1"/>
  <c r="P63" i="1"/>
  <c r="O61" i="1"/>
  <c r="N62" i="1"/>
  <c r="M68" i="1"/>
  <c r="P39" i="1"/>
  <c r="O39" i="1"/>
  <c r="N39" i="1"/>
  <c r="M41" i="1"/>
  <c r="Q18" i="1"/>
  <c r="P20" i="1"/>
  <c r="O20" i="1"/>
  <c r="N19" i="1"/>
  <c r="M18" i="1"/>
  <c r="S82" i="5"/>
  <c r="R78" i="5"/>
  <c r="A78" i="5"/>
  <c r="H80" i="5" s="1"/>
  <c r="C73" i="5"/>
  <c r="O66" i="5"/>
  <c r="N80" i="5" s="1"/>
  <c r="K64" i="5"/>
  <c r="J62" i="5"/>
  <c r="M61" i="5"/>
  <c r="B61" i="5"/>
  <c r="Q59" i="5"/>
  <c r="I59" i="5"/>
  <c r="U57" i="5"/>
  <c r="E56" i="5"/>
  <c r="L80" i="5" s="1"/>
  <c r="T51" i="5"/>
  <c r="V47" i="5"/>
  <c r="F46" i="5"/>
  <c r="D44" i="5"/>
  <c r="K80" i="5" s="1"/>
  <c r="N43" i="5"/>
  <c r="L40" i="5"/>
  <c r="I80" i="5" l="1"/>
  <c r="N70" i="1"/>
  <c r="N122" i="1"/>
  <c r="N86" i="1"/>
  <c r="N105" i="1"/>
  <c r="M80" i="5"/>
  <c r="J80" i="5"/>
  <c r="N43" i="1"/>
  <c r="N22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N124" i="1" l="1"/>
  <c r="H393" i="2"/>
  <c r="G393" i="2"/>
  <c r="F393" i="2"/>
  <c r="G394" i="2" l="1"/>
  <c r="C393" i="2" s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H378" i="2"/>
  <c r="G378" i="2"/>
  <c r="F378" i="2"/>
  <c r="G379" i="2" l="1"/>
  <c r="C378" i="2" s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H363" i="2"/>
  <c r="G363" i="2"/>
  <c r="G364" i="2" s="1"/>
  <c r="C363" i="2" s="1"/>
  <c r="F363" i="2"/>
  <c r="D1452" i="1" l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H348" i="2"/>
  <c r="G348" i="2"/>
  <c r="G349" i="2" s="1"/>
  <c r="Q7" i="2" s="1"/>
  <c r="F348" i="2"/>
  <c r="P7" i="2" s="1"/>
  <c r="C348" i="2" l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P24" i="2"/>
  <c r="Q24" i="2" s="1"/>
  <c r="H333" i="2"/>
  <c r="G333" i="2"/>
  <c r="F333" i="2"/>
  <c r="G334" i="2" l="1"/>
  <c r="C333" i="2" s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H318" i="2"/>
  <c r="G318" i="2"/>
  <c r="G319" i="2" s="1"/>
  <c r="C318" i="2" s="1"/>
  <c r="F318" i="2"/>
  <c r="D1293" i="1" l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H303" i="2"/>
  <c r="G303" i="2"/>
  <c r="F303" i="2"/>
  <c r="H288" i="2"/>
  <c r="G288" i="2"/>
  <c r="F288" i="2"/>
  <c r="G289" i="2" l="1"/>
  <c r="C288" i="2" s="1"/>
  <c r="G304" i="2"/>
  <c r="C303" i="2" s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H273" i="2"/>
  <c r="G273" i="2"/>
  <c r="F273" i="2"/>
  <c r="P6" i="2" s="1"/>
  <c r="H258" i="2"/>
  <c r="G258" i="2"/>
  <c r="F258" i="2"/>
  <c r="G259" i="2" l="1"/>
  <c r="C258" i="2" s="1"/>
  <c r="G274" i="2"/>
  <c r="Q6" i="2" s="1"/>
  <c r="P23" i="2"/>
  <c r="Q23" i="2" s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H243" i="2"/>
  <c r="G243" i="2"/>
  <c r="F243" i="2"/>
  <c r="H228" i="2"/>
  <c r="G228" i="2"/>
  <c r="F228" i="2"/>
  <c r="G244" i="2" l="1"/>
  <c r="C243" i="2" s="1"/>
  <c r="G229" i="2"/>
  <c r="C228" i="2" s="1"/>
  <c r="C273" i="2"/>
  <c r="D901" i="1" l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H213" i="2"/>
  <c r="G213" i="2"/>
  <c r="G214" i="2" s="1"/>
  <c r="C213" i="2" s="1"/>
  <c r="F213" i="2"/>
  <c r="D823" i="1" l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H197" i="2"/>
  <c r="G197" i="2"/>
  <c r="G198" i="2" s="1"/>
  <c r="C197" i="2" s="1"/>
  <c r="F197" i="2"/>
  <c r="D745" i="1" l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H182" i="2" l="1"/>
  <c r="G182" i="2"/>
  <c r="F182" i="2"/>
  <c r="P5" i="2" s="1"/>
  <c r="G183" i="2" l="1"/>
  <c r="P22" i="2"/>
  <c r="Q22" i="2" s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H167" i="2"/>
  <c r="G167" i="2"/>
  <c r="G168" i="2" s="1"/>
  <c r="C167" i="2" s="1"/>
  <c r="F167" i="2"/>
  <c r="C182" i="2" l="1"/>
  <c r="Q5" i="2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H152" i="2"/>
  <c r="G152" i="2"/>
  <c r="G153" i="2" s="1"/>
  <c r="C152" i="2" s="1"/>
  <c r="F152" i="2"/>
  <c r="D550" i="1" l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H137" i="2"/>
  <c r="G137" i="2"/>
  <c r="G138" i="2" s="1"/>
  <c r="C137" i="2" s="1"/>
  <c r="F137" i="2"/>
  <c r="E16" i="4" l="1"/>
  <c r="E15" i="4"/>
  <c r="E14" i="4"/>
  <c r="D446" i="1" l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P21" i="2" l="1"/>
  <c r="H120" i="2"/>
  <c r="G120" i="2"/>
  <c r="F120" i="2"/>
  <c r="H105" i="2"/>
  <c r="G105" i="2"/>
  <c r="F105" i="2"/>
  <c r="H89" i="2"/>
  <c r="G89" i="2"/>
  <c r="F89" i="2"/>
  <c r="H74" i="2"/>
  <c r="G74" i="2"/>
  <c r="F74" i="2"/>
  <c r="Q21" i="2" l="1"/>
  <c r="Q33" i="2" s="1"/>
  <c r="P33" i="2"/>
  <c r="G90" i="2"/>
  <c r="C89" i="2" s="1"/>
  <c r="G106" i="2"/>
  <c r="C105" i="2" s="1"/>
  <c r="G75" i="2"/>
  <c r="C74" i="2" s="1"/>
  <c r="G121" i="2"/>
  <c r="C120" i="2" s="1"/>
  <c r="P4" i="2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H59" i="2"/>
  <c r="G59" i="2"/>
  <c r="F59" i="2"/>
  <c r="G60" i="2" l="1"/>
  <c r="C59" i="2" s="1"/>
  <c r="Q4" i="2"/>
  <c r="H44" i="2"/>
  <c r="G44" i="2"/>
  <c r="F44" i="2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G45" i="2" l="1"/>
  <c r="C44" i="2" s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H29" i="2"/>
  <c r="G29" i="2"/>
  <c r="F29" i="2"/>
  <c r="G30" i="2" l="1"/>
  <c r="C29" i="2" s="1"/>
  <c r="H14" i="2"/>
  <c r="G14" i="2"/>
  <c r="F14" i="2"/>
  <c r="P3" i="2" l="1"/>
  <c r="P15" i="2" s="1"/>
  <c r="G15" i="2"/>
  <c r="E13" i="4"/>
  <c r="E12" i="4"/>
  <c r="E11" i="4"/>
  <c r="E10" i="4"/>
  <c r="E9" i="4"/>
  <c r="E8" i="4"/>
  <c r="E7" i="4"/>
  <c r="E6" i="4"/>
  <c r="E5" i="4"/>
  <c r="E4" i="4"/>
  <c r="E3" i="4"/>
  <c r="E2" i="4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14" i="2" l="1"/>
  <c r="Q3" i="2"/>
  <c r="Q15" i="2" s="1"/>
  <c r="P45" i="2" l="1"/>
  <c r="P63" i="2"/>
  <c r="P44" i="2" l="1"/>
  <c r="Q6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E3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PLACA TEMPORAL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Sarita Lopez</author>
  </authors>
  <commentList>
    <comment ref="F20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Sarita Lopez:</t>
        </r>
        <r>
          <rPr>
            <sz val="9"/>
            <color indexed="81"/>
            <rFont val="Tahoma"/>
            <family val="2"/>
          </rPr>
          <t xml:space="preserve">
Se agrega boleta de la ruta R-29 Feria Heredia, clasificada como Manejo Integral y no cobrada en el mes que correspondia</t>
        </r>
      </text>
    </comment>
  </commentList>
</comments>
</file>

<file path=xl/sharedStrings.xml><?xml version="1.0" encoding="utf-8"?>
<sst xmlns="http://schemas.openxmlformats.org/spreadsheetml/2006/main" count="16160" uniqueCount="1154">
  <si>
    <t>Ruta</t>
  </si>
  <si>
    <t>No.Boleta</t>
  </si>
  <si>
    <t>Fecha</t>
  </si>
  <si>
    <t>Dia</t>
  </si>
  <si>
    <t>Placa</t>
  </si>
  <si>
    <t>Hora</t>
  </si>
  <si>
    <t>Tonelaje</t>
  </si>
  <si>
    <t>Transporte y Recolección</t>
  </si>
  <si>
    <t>Disposición Final de Desechos Sólidos</t>
  </si>
  <si>
    <t>Herd-07 Mercedes Norte-cadenas</t>
  </si>
  <si>
    <t>C161311</t>
  </si>
  <si>
    <t>07:56</t>
  </si>
  <si>
    <t>Herd-10 Cubujuqui-Mercado-Hospital</t>
  </si>
  <si>
    <t>C172859</t>
  </si>
  <si>
    <t>08:40</t>
  </si>
  <si>
    <t>Herd-04 Mercedes Sur</t>
  </si>
  <si>
    <t>C172876</t>
  </si>
  <si>
    <t>08:41</t>
  </si>
  <si>
    <t>Herd-01 Mercedes Norte-Coraico(Cadenas)</t>
  </si>
  <si>
    <t>CL271608</t>
  </si>
  <si>
    <t>10:49</t>
  </si>
  <si>
    <t>C161326</t>
  </si>
  <si>
    <t>10:54</t>
  </si>
  <si>
    <t>R-29 Feria Heredia</t>
  </si>
  <si>
    <t>C159089</t>
  </si>
  <si>
    <t>11:33</t>
  </si>
  <si>
    <t>12:24</t>
  </si>
  <si>
    <t>12:49</t>
  </si>
  <si>
    <t>13:53</t>
  </si>
  <si>
    <t>15:48</t>
  </si>
  <si>
    <t>Herd-13 Heredia Noche</t>
  </si>
  <si>
    <t>20:09</t>
  </si>
  <si>
    <t>21:09</t>
  </si>
  <si>
    <t>C168231</t>
  </si>
  <si>
    <t>21:42</t>
  </si>
  <si>
    <t>C168170</t>
  </si>
  <si>
    <t>21:44</t>
  </si>
  <si>
    <t>R-28 Muni Heredia</t>
  </si>
  <si>
    <t>05:15</t>
  </si>
  <si>
    <t>Herd-08 Real Santa Maria</t>
  </si>
  <si>
    <t>07:52</t>
  </si>
  <si>
    <t>Herd-05 Guarari-Ebais</t>
  </si>
  <si>
    <t>Herd-02 Guarari-La Milpa</t>
  </si>
  <si>
    <t>C162761</t>
  </si>
  <si>
    <t>08:21</t>
  </si>
  <si>
    <t>Herd-11 Las Lillianas-Mercado-Hospital</t>
  </si>
  <si>
    <t>Varablanca</t>
  </si>
  <si>
    <t>CL200945</t>
  </si>
  <si>
    <t>09:56</t>
  </si>
  <si>
    <t>11:45</t>
  </si>
  <si>
    <t>Herd-08 Real Santa María</t>
  </si>
  <si>
    <t>11:55</t>
  </si>
  <si>
    <t>13:14</t>
  </si>
  <si>
    <t>14:22</t>
  </si>
  <si>
    <t>CL290651</t>
  </si>
  <si>
    <t>14:33</t>
  </si>
  <si>
    <t>16:45</t>
  </si>
  <si>
    <t>17:03</t>
  </si>
  <si>
    <t>C161307</t>
  </si>
  <si>
    <t>17:38</t>
  </si>
  <si>
    <t>C162760</t>
  </si>
  <si>
    <t>18:04</t>
  </si>
  <si>
    <t>18:26</t>
  </si>
  <si>
    <t>Herd-03 La Aurora-Los Arcos</t>
  </si>
  <si>
    <t>06:51</t>
  </si>
  <si>
    <t>Herd-06 Casa Blanca</t>
  </si>
  <si>
    <t>07:03</t>
  </si>
  <si>
    <t>Herd-12 Los Cafetos-Mercado-Hospital</t>
  </si>
  <si>
    <t>07:38</t>
  </si>
  <si>
    <t>Herd-09 San Francisco</t>
  </si>
  <si>
    <t>08:25</t>
  </si>
  <si>
    <t>10:11</t>
  </si>
  <si>
    <t>10:46</t>
  </si>
  <si>
    <t>163</t>
  </si>
  <si>
    <t>11:34</t>
  </si>
  <si>
    <t>12:17</t>
  </si>
  <si>
    <t>12:51</t>
  </si>
  <si>
    <t>14:31</t>
  </si>
  <si>
    <t>C168034</t>
  </si>
  <si>
    <t>16:16</t>
  </si>
  <si>
    <t>C166547</t>
  </si>
  <si>
    <t>16:22</t>
  </si>
  <si>
    <t>16:31</t>
  </si>
  <si>
    <t>17:09</t>
  </si>
  <si>
    <t>17:46</t>
  </si>
  <si>
    <t>17:56</t>
  </si>
  <si>
    <t>18:01</t>
  </si>
  <si>
    <t>C167989</t>
  </si>
  <si>
    <t>19:37</t>
  </si>
  <si>
    <t>C168428</t>
  </si>
  <si>
    <t>20:22</t>
  </si>
  <si>
    <t>C168006</t>
  </si>
  <si>
    <t>20:30</t>
  </si>
  <si>
    <t>C171867</t>
  </si>
  <si>
    <t>LUMAR-RABSA-TECNOAMBIENTE</t>
  </si>
  <si>
    <t>Mensual</t>
  </si>
  <si>
    <t>Factura</t>
  </si>
  <si>
    <t>Fecha Factura</t>
  </si>
  <si>
    <t>Día</t>
  </si>
  <si>
    <t>Fecha servicio</t>
  </si>
  <si>
    <t>Peso neto</t>
  </si>
  <si>
    <t xml:space="preserve">Valor Recolección </t>
  </si>
  <si>
    <t xml:space="preserve">Valor Disposición </t>
  </si>
  <si>
    <t>Tipo de Servicio</t>
  </si>
  <si>
    <t>Multa</t>
  </si>
  <si>
    <t>Observaciones</t>
  </si>
  <si>
    <t xml:space="preserve">factura </t>
  </si>
  <si>
    <t>servicio</t>
  </si>
  <si>
    <t>neto</t>
  </si>
  <si>
    <t>OC</t>
  </si>
  <si>
    <t>63661</t>
  </si>
  <si>
    <t>jueves</t>
  </si>
  <si>
    <t xml:space="preserve">RESIDENCIAL </t>
  </si>
  <si>
    <t xml:space="preserve">Factura </t>
  </si>
  <si>
    <t xml:space="preserve">viernes </t>
  </si>
  <si>
    <t>RESIDENCIAL</t>
  </si>
  <si>
    <t>Saldo</t>
  </si>
  <si>
    <t>sabado</t>
  </si>
  <si>
    <t xml:space="preserve">TOTAL </t>
  </si>
  <si>
    <t>Residuos ordinarios dispuestos en relleno sanitario 
Periodo 2022</t>
  </si>
  <si>
    <t>Mes</t>
  </si>
  <si>
    <t>Toneladas</t>
  </si>
  <si>
    <t>Costo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</si>
  <si>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</si>
  <si>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</si>
  <si>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</si>
  <si>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</si>
  <si>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</si>
  <si>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</si>
  <si>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</si>
  <si>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</si>
  <si>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</si>
  <si>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</si>
  <si>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</si>
  <si>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</si>
  <si>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</si>
  <si>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VARA BLANCA</t>
  </si>
  <si>
    <t>Residuos voluminosos (basura no tradicional)</t>
  </si>
  <si>
    <t xml:space="preserve">Campañas cantonales trimestrales </t>
  </si>
  <si>
    <t xml:space="preserve">Trimestre </t>
  </si>
  <si>
    <t xml:space="preserve">Total </t>
  </si>
  <si>
    <t xml:space="preserve">Residuos voluminosos (basura no tradicional) Guararí </t>
  </si>
  <si>
    <t xml:space="preserve">Enero </t>
  </si>
  <si>
    <t xml:space="preserve">Febrero </t>
  </si>
  <si>
    <t xml:space="preserve">Marzo </t>
  </si>
  <si>
    <t xml:space="preserve">Año </t>
  </si>
  <si>
    <t>Costo por tonelada</t>
  </si>
  <si>
    <t>octubre</t>
  </si>
  <si>
    <t>noviembre</t>
  </si>
  <si>
    <t>diciembre</t>
  </si>
  <si>
    <t>domingo</t>
  </si>
  <si>
    <t>No Tradicional</t>
  </si>
  <si>
    <t>lunes</t>
  </si>
  <si>
    <t>martes</t>
  </si>
  <si>
    <t>miercoles</t>
  </si>
  <si>
    <t>08:22</t>
  </si>
  <si>
    <t>08:27</t>
  </si>
  <si>
    <t>08:38</t>
  </si>
  <si>
    <t>08:46</t>
  </si>
  <si>
    <t>11:48</t>
  </si>
  <si>
    <t>11:58</t>
  </si>
  <si>
    <t>12:21</t>
  </si>
  <si>
    <t>12:34</t>
  </si>
  <si>
    <t>08:11</t>
  </si>
  <si>
    <t>08:18</t>
  </si>
  <si>
    <t>08:29</t>
  </si>
  <si>
    <t>09:18</t>
  </si>
  <si>
    <t>C168185</t>
  </si>
  <si>
    <t>10:52</t>
  </si>
  <si>
    <t>12:57</t>
  </si>
  <si>
    <t>13:01</t>
  </si>
  <si>
    <t>13:13</t>
  </si>
  <si>
    <t>15:24</t>
  </si>
  <si>
    <t>15:25</t>
  </si>
  <si>
    <t>C168230</t>
  </si>
  <si>
    <t>20:31</t>
  </si>
  <si>
    <t>C168186</t>
  </si>
  <si>
    <t>20:43</t>
  </si>
  <si>
    <t>C168171</t>
  </si>
  <si>
    <t>21:21</t>
  </si>
  <si>
    <t>21:46</t>
  </si>
  <si>
    <t>06:15</t>
  </si>
  <si>
    <t>07:31</t>
  </si>
  <si>
    <t>07:34</t>
  </si>
  <si>
    <t>07:35</t>
  </si>
  <si>
    <t>C171302</t>
  </si>
  <si>
    <t>09:09</t>
  </si>
  <si>
    <t>09:54</t>
  </si>
  <si>
    <t>11:00</t>
  </si>
  <si>
    <t>11:11</t>
  </si>
  <si>
    <t>11:12</t>
  </si>
  <si>
    <t>11:40</t>
  </si>
  <si>
    <t>12:25</t>
  </si>
  <si>
    <t>07:33</t>
  </si>
  <si>
    <t>08:23</t>
  </si>
  <si>
    <t>08:47</t>
  </si>
  <si>
    <t>12:39</t>
  </si>
  <si>
    <t>12:43</t>
  </si>
  <si>
    <t>13:28</t>
  </si>
  <si>
    <t>15:03</t>
  </si>
  <si>
    <t>C162780</t>
  </si>
  <si>
    <t>15:04</t>
  </si>
  <si>
    <t>16:05</t>
  </si>
  <si>
    <t>20:13</t>
  </si>
  <si>
    <t>C171301</t>
  </si>
  <si>
    <t>C168405</t>
  </si>
  <si>
    <t>20:39</t>
  </si>
  <si>
    <t>21:01</t>
  </si>
  <si>
    <t>07:50</t>
  </si>
  <si>
    <t>08:08</t>
  </si>
  <si>
    <t>08:32</t>
  </si>
  <si>
    <t>10:20</t>
  </si>
  <si>
    <t>C168232</t>
  </si>
  <si>
    <t>11:13</t>
  </si>
  <si>
    <t>12:45</t>
  </si>
  <si>
    <t>13:06</t>
  </si>
  <si>
    <t>13:09</t>
  </si>
  <si>
    <t>15:39</t>
  </si>
  <si>
    <t>18:00</t>
  </si>
  <si>
    <t>18:23</t>
  </si>
  <si>
    <t>18:57</t>
  </si>
  <si>
    <t>19:33</t>
  </si>
  <si>
    <t>07:49</t>
  </si>
  <si>
    <t>08:02</t>
  </si>
  <si>
    <t>08:33</t>
  </si>
  <si>
    <t>09:03</t>
  </si>
  <si>
    <t>11:28</t>
  </si>
  <si>
    <t>13:40</t>
  </si>
  <si>
    <t>14:12</t>
  </si>
  <si>
    <t>14:17</t>
  </si>
  <si>
    <t>14:55</t>
  </si>
  <si>
    <t>15:10</t>
  </si>
  <si>
    <t>16:33</t>
  </si>
  <si>
    <t>19:35</t>
  </si>
  <si>
    <t>19:58</t>
  </si>
  <si>
    <t>20:00</t>
  </si>
  <si>
    <t>08:20</t>
  </si>
  <si>
    <t>C168421</t>
  </si>
  <si>
    <t>08:28</t>
  </si>
  <si>
    <t>08:30</t>
  </si>
  <si>
    <t>08:55</t>
  </si>
  <si>
    <t>10:50</t>
  </si>
  <si>
    <t>11:46</t>
  </si>
  <si>
    <t>12:00</t>
  </si>
  <si>
    <t>12:14</t>
  </si>
  <si>
    <t>08:43</t>
  </si>
  <si>
    <t>09:31</t>
  </si>
  <si>
    <t>11:35</t>
  </si>
  <si>
    <t>13:56</t>
  </si>
  <si>
    <t>14:02</t>
  </si>
  <si>
    <t>14:44</t>
  </si>
  <si>
    <t>C168233</t>
  </si>
  <si>
    <t>20:11</t>
  </si>
  <si>
    <t>C168184</t>
  </si>
  <si>
    <t>20:16</t>
  </si>
  <si>
    <t>20:21</t>
  </si>
  <si>
    <t>C168173</t>
  </si>
  <si>
    <t>07:14</t>
  </si>
  <si>
    <t>08:01</t>
  </si>
  <si>
    <t>08:35</t>
  </si>
  <si>
    <t>10:53</t>
  </si>
  <si>
    <t>12:05</t>
  </si>
  <si>
    <t>12:35</t>
  </si>
  <si>
    <t>12:52</t>
  </si>
  <si>
    <t>13:08</t>
  </si>
  <si>
    <t>C168360</t>
  </si>
  <si>
    <t>05:20</t>
  </si>
  <si>
    <t>08:39</t>
  </si>
  <si>
    <t>11:15</t>
  </si>
  <si>
    <t>12:36</t>
  </si>
  <si>
    <t>13:19</t>
  </si>
  <si>
    <t>13:24</t>
  </si>
  <si>
    <t>13:37</t>
  </si>
  <si>
    <t>17:02</t>
  </si>
  <si>
    <t>17:16</t>
  </si>
  <si>
    <t>20:04</t>
  </si>
  <si>
    <t>20:55</t>
  </si>
  <si>
    <t>C173908</t>
  </si>
  <si>
    <t>21:17</t>
  </si>
  <si>
    <t>07:57</t>
  </si>
  <si>
    <t>08:37</t>
  </si>
  <si>
    <t>09:50</t>
  </si>
  <si>
    <t>10:55</t>
  </si>
  <si>
    <t>12:01</t>
  </si>
  <si>
    <t>12:27</t>
  </si>
  <si>
    <t>13:44</t>
  </si>
  <si>
    <t>16:47</t>
  </si>
  <si>
    <t>17:33</t>
  </si>
  <si>
    <t>17:52</t>
  </si>
  <si>
    <t>18:18</t>
  </si>
  <si>
    <t>06:58</t>
  </si>
  <si>
    <t>10:27</t>
  </si>
  <si>
    <t>13:15</t>
  </si>
  <si>
    <t>14:21</t>
  </si>
  <si>
    <t>14:30</t>
  </si>
  <si>
    <t>15:02</t>
  </si>
  <si>
    <t>15:42</t>
  </si>
  <si>
    <t>19:26</t>
  </si>
  <si>
    <t>20:10</t>
  </si>
  <si>
    <t>20:37</t>
  </si>
  <si>
    <t>07:41</t>
  </si>
  <si>
    <t>07:44</t>
  </si>
  <si>
    <t>08:17</t>
  </si>
  <si>
    <t>08:36</t>
  </si>
  <si>
    <t>11:19</t>
  </si>
  <si>
    <t>12:56</t>
  </si>
  <si>
    <t>08:12</t>
  </si>
  <si>
    <t>09:17</t>
  </si>
  <si>
    <t>12:44</t>
  </si>
  <si>
    <t>13:26</t>
  </si>
  <si>
    <t>14:25</t>
  </si>
  <si>
    <t>14:32</t>
  </si>
  <si>
    <t>20:29</t>
  </si>
  <si>
    <t>C171866</t>
  </si>
  <si>
    <t>20:48</t>
  </si>
  <si>
    <t>20:54</t>
  </si>
  <si>
    <t>07:04</t>
  </si>
  <si>
    <t>07:42</t>
  </si>
  <si>
    <t>08:13</t>
  </si>
  <si>
    <t>11:01</t>
  </si>
  <si>
    <t>12:22</t>
  </si>
  <si>
    <t>12:41</t>
  </si>
  <si>
    <t>12:46</t>
  </si>
  <si>
    <t>05:54</t>
  </si>
  <si>
    <t>06:59</t>
  </si>
  <si>
    <t>08:03</t>
  </si>
  <si>
    <t>09:28</t>
  </si>
  <si>
    <t>11:27</t>
  </si>
  <si>
    <t>11:43</t>
  </si>
  <si>
    <t>12:32</t>
  </si>
  <si>
    <t>14:16</t>
  </si>
  <si>
    <t>19:56</t>
  </si>
  <si>
    <t>20:19</t>
  </si>
  <si>
    <t>07:46</t>
  </si>
  <si>
    <t>09:00</t>
  </si>
  <si>
    <t>11:03</t>
  </si>
  <si>
    <t>11:30</t>
  </si>
  <si>
    <t>12:03</t>
  </si>
  <si>
    <t>14:58</t>
  </si>
  <si>
    <t>15:40</t>
  </si>
  <si>
    <t>15:47</t>
  </si>
  <si>
    <t>15:53</t>
  </si>
  <si>
    <t>07:20</t>
  </si>
  <si>
    <t>07:45</t>
  </si>
  <si>
    <t>11:39</t>
  </si>
  <si>
    <t>11:42</t>
  </si>
  <si>
    <t>14:11</t>
  </si>
  <si>
    <t>14:13</t>
  </si>
  <si>
    <t>14:48</t>
  </si>
  <si>
    <t>14:52</t>
  </si>
  <si>
    <t>19:49</t>
  </si>
  <si>
    <t>19:50</t>
  </si>
  <si>
    <t>C163466</t>
  </si>
  <si>
    <t>64076</t>
  </si>
  <si>
    <t>-</t>
  </si>
  <si>
    <t>Herd-17 No Tradicional-Guarari</t>
  </si>
  <si>
    <t>C168187</t>
  </si>
  <si>
    <t>C168172</t>
  </si>
  <si>
    <t>08:15</t>
  </si>
  <si>
    <t>11:38</t>
  </si>
  <si>
    <t>11:53</t>
  </si>
  <si>
    <t>14:56</t>
  </si>
  <si>
    <t>15:33</t>
  </si>
  <si>
    <t>15:59</t>
  </si>
  <si>
    <t>16:04</t>
  </si>
  <si>
    <t>08:06</t>
  </si>
  <si>
    <t>10:37</t>
  </si>
  <si>
    <t>12:31</t>
  </si>
  <si>
    <t>14:07</t>
  </si>
  <si>
    <t>14:53</t>
  </si>
  <si>
    <t>15:57</t>
  </si>
  <si>
    <t>16:09</t>
  </si>
  <si>
    <t>19:31</t>
  </si>
  <si>
    <t>20:24</t>
  </si>
  <si>
    <t>07:47</t>
  </si>
  <si>
    <t>08:44</t>
  </si>
  <si>
    <t>10:45</t>
  </si>
  <si>
    <t>11:05</t>
  </si>
  <si>
    <t>11:25</t>
  </si>
  <si>
    <t>11:26</t>
  </si>
  <si>
    <t>C161313</t>
  </si>
  <si>
    <t>09:02</t>
  </si>
  <si>
    <t>09:26</t>
  </si>
  <si>
    <t>09:57</t>
  </si>
  <si>
    <t>14:01</t>
  </si>
  <si>
    <t>14:40</t>
  </si>
  <si>
    <t>14:47</t>
  </si>
  <si>
    <t>14:51</t>
  </si>
  <si>
    <t>19:55</t>
  </si>
  <si>
    <t>20:03</t>
  </si>
  <si>
    <t>08:42</t>
  </si>
  <si>
    <t>10:38</t>
  </si>
  <si>
    <t>10:57</t>
  </si>
  <si>
    <t>10:58</t>
  </si>
  <si>
    <t>11:04</t>
  </si>
  <si>
    <t>07:54</t>
  </si>
  <si>
    <t>C175316</t>
  </si>
  <si>
    <t>11:57</t>
  </si>
  <si>
    <t>19:54</t>
  </si>
  <si>
    <t>20:05</t>
  </si>
  <si>
    <t>07:29</t>
  </si>
  <si>
    <t>07:58</t>
  </si>
  <si>
    <t>09:08</t>
  </si>
  <si>
    <t>11:22</t>
  </si>
  <si>
    <t>14:08</t>
  </si>
  <si>
    <t>15:17</t>
  </si>
  <si>
    <t>15:50</t>
  </si>
  <si>
    <t>16:02</t>
  </si>
  <si>
    <t>16:26</t>
  </si>
  <si>
    <t>09:16</t>
  </si>
  <si>
    <t>11:07</t>
  </si>
  <si>
    <t>12:53</t>
  </si>
  <si>
    <t>14:18</t>
  </si>
  <si>
    <t>C159100</t>
  </si>
  <si>
    <t>14:57</t>
  </si>
  <si>
    <t>19:48</t>
  </si>
  <si>
    <t>20:12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</si>
  <si>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</si>
  <si>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</si>
  <si>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</si>
  <si>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</si>
  <si>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</si>
  <si>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</si>
  <si>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</si>
  <si>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</si>
  <si>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</si>
  <si>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 xml:space="preserve">octubre </t>
  </si>
  <si>
    <t>viernes</t>
  </si>
  <si>
    <t>NO TRADICIONAL</t>
  </si>
  <si>
    <t>08:31</t>
  </si>
  <si>
    <t>C144878</t>
  </si>
  <si>
    <t>08:58</t>
  </si>
  <si>
    <t>10:22</t>
  </si>
  <si>
    <t>10:35</t>
  </si>
  <si>
    <t>12:07</t>
  </si>
  <si>
    <t>12:08</t>
  </si>
  <si>
    <t>15:46</t>
  </si>
  <si>
    <t>08:59</t>
  </si>
  <si>
    <t>11:41</t>
  </si>
  <si>
    <t>12:10</t>
  </si>
  <si>
    <t>13:04</t>
  </si>
  <si>
    <t>13:23</t>
  </si>
  <si>
    <t>13:31</t>
  </si>
  <si>
    <t>CL200925</t>
  </si>
  <si>
    <t>19:47</t>
  </si>
  <si>
    <t>20:33</t>
  </si>
  <si>
    <t>20:47</t>
  </si>
  <si>
    <t>07:28</t>
  </si>
  <si>
    <t>CL303853</t>
  </si>
  <si>
    <t>10:12</t>
  </si>
  <si>
    <t>11:10</t>
  </si>
  <si>
    <t>12:13</t>
  </si>
  <si>
    <t>13:38</t>
  </si>
  <si>
    <t>Herd-16 No Tradicional</t>
  </si>
  <si>
    <t>07:53</t>
  </si>
  <si>
    <t>08:04</t>
  </si>
  <si>
    <t>08:45</t>
  </si>
  <si>
    <t>08:51</t>
  </si>
  <si>
    <t>09:12</t>
  </si>
  <si>
    <t>09:14</t>
  </si>
  <si>
    <t>09:43</t>
  </si>
  <si>
    <t>11:50</t>
  </si>
  <si>
    <t>12:18</t>
  </si>
  <si>
    <t>12:54</t>
  </si>
  <si>
    <t>13:11</t>
  </si>
  <si>
    <t>13:22</t>
  </si>
  <si>
    <t>13:45</t>
  </si>
  <si>
    <t>15:16</t>
  </si>
  <si>
    <t>15:56</t>
  </si>
  <si>
    <t>16:06</t>
  </si>
  <si>
    <t>16:19</t>
  </si>
  <si>
    <t>16:32</t>
  </si>
  <si>
    <t>17:08</t>
  </si>
  <si>
    <t>05:30</t>
  </si>
  <si>
    <t>08:16</t>
  </si>
  <si>
    <t>11:59</t>
  </si>
  <si>
    <t>21:20</t>
  </si>
  <si>
    <t>21:22</t>
  </si>
  <si>
    <t>08:00</t>
  </si>
  <si>
    <t>C153549</t>
  </si>
  <si>
    <t>10:51</t>
  </si>
  <si>
    <t>12:47</t>
  </si>
  <si>
    <t>16:12</t>
  </si>
  <si>
    <t>16:57</t>
  </si>
  <si>
    <t>17:31</t>
  </si>
  <si>
    <t>17:32</t>
  </si>
  <si>
    <t>07:01</t>
  </si>
  <si>
    <t>07:21</t>
  </si>
  <si>
    <t>10:28</t>
  </si>
  <si>
    <t>10:30</t>
  </si>
  <si>
    <t>20:23</t>
  </si>
  <si>
    <t>20:32</t>
  </si>
  <si>
    <t>20:36</t>
  </si>
  <si>
    <t>20:38</t>
  </si>
  <si>
    <t>11:18</t>
  </si>
  <si>
    <t>11:24</t>
  </si>
  <si>
    <t>11:29</t>
  </si>
  <si>
    <t>11:47</t>
  </si>
  <si>
    <t>08:24</t>
  </si>
  <si>
    <t>08:48</t>
  </si>
  <si>
    <t>08:57</t>
  </si>
  <si>
    <t>13:20</t>
  </si>
  <si>
    <t>13:46</t>
  </si>
  <si>
    <t>HERD-13 Heredia Noche</t>
  </si>
  <si>
    <t>07:55</t>
  </si>
  <si>
    <t>10:47</t>
  </si>
  <si>
    <t>10:59</t>
  </si>
  <si>
    <t>11:09</t>
  </si>
  <si>
    <t>12:29</t>
  </si>
  <si>
    <t>09:01</t>
  </si>
  <si>
    <t>09:05</t>
  </si>
  <si>
    <t>09:45</t>
  </si>
  <si>
    <t>09:51</t>
  </si>
  <si>
    <t>13:07</t>
  </si>
  <si>
    <t>13:10</t>
  </si>
  <si>
    <t>14:05</t>
  </si>
  <si>
    <t>14:23</t>
  </si>
  <si>
    <t>15:31</t>
  </si>
  <si>
    <t>08:34</t>
  </si>
  <si>
    <t>12:48</t>
  </si>
  <si>
    <t>12:58</t>
  </si>
  <si>
    <t>13:05</t>
  </si>
  <si>
    <t>20:07</t>
  </si>
  <si>
    <t>20:20</t>
  </si>
  <si>
    <t>21:05</t>
  </si>
  <si>
    <t>08:10</t>
  </si>
  <si>
    <t>09:27</t>
  </si>
  <si>
    <t>12:04</t>
  </si>
  <si>
    <t>14:45</t>
  </si>
  <si>
    <t>16:34</t>
  </si>
  <si>
    <t>16:35</t>
  </si>
  <si>
    <t>16:40</t>
  </si>
  <si>
    <t>07:26</t>
  </si>
  <si>
    <t>07:40</t>
  </si>
  <si>
    <t>11:02</t>
  </si>
  <si>
    <t>11:52</t>
  </si>
  <si>
    <t>13:34</t>
  </si>
  <si>
    <t>14:20</t>
  </si>
  <si>
    <t>12:16</t>
  </si>
  <si>
    <t>08:26</t>
  </si>
  <si>
    <t>09:48</t>
  </si>
  <si>
    <t>12:15</t>
  </si>
  <si>
    <t>12:20</t>
  </si>
  <si>
    <t>07:22</t>
  </si>
  <si>
    <t>09:35</t>
  </si>
  <si>
    <t>10:00</t>
  </si>
  <si>
    <t>11:32</t>
  </si>
  <si>
    <t>C171859</t>
  </si>
  <si>
    <t>12:12</t>
  </si>
  <si>
    <t>15:19</t>
  </si>
  <si>
    <t>CL315461</t>
  </si>
  <si>
    <t>17:07</t>
  </si>
  <si>
    <t>17:40</t>
  </si>
  <si>
    <t>17:48</t>
  </si>
  <si>
    <t>06:13</t>
  </si>
  <si>
    <t>07:59</t>
  </si>
  <si>
    <t>13:48</t>
  </si>
  <si>
    <t>14:00</t>
  </si>
  <si>
    <t>14:03</t>
  </si>
  <si>
    <t>20:17</t>
  </si>
  <si>
    <t>21:08</t>
  </si>
  <si>
    <t>21:40</t>
  </si>
  <si>
    <t>08:54</t>
  </si>
  <si>
    <t>10:42</t>
  </si>
  <si>
    <t>12:11</t>
  </si>
  <si>
    <t>18:37</t>
  </si>
  <si>
    <t>19:10</t>
  </si>
  <si>
    <t>19:15</t>
  </si>
  <si>
    <t>19:19</t>
  </si>
  <si>
    <t>11:44</t>
  </si>
  <si>
    <t>12:37</t>
  </si>
  <si>
    <t>14:24</t>
  </si>
  <si>
    <t>14:29</t>
  </si>
  <si>
    <t>15:41</t>
  </si>
  <si>
    <t>C162767</t>
  </si>
  <si>
    <t>20:56</t>
  </si>
  <si>
    <t>10:29</t>
  </si>
  <si>
    <t>11:06</t>
  </si>
  <si>
    <t>11:36</t>
  </si>
  <si>
    <t>08:05</t>
  </si>
  <si>
    <t>08:52</t>
  </si>
  <si>
    <t>20:18</t>
  </si>
  <si>
    <t>20:49</t>
  </si>
  <si>
    <t>10:14</t>
  </si>
  <si>
    <t>11:16</t>
  </si>
  <si>
    <t>13:39</t>
  </si>
  <si>
    <t>21:03</t>
  </si>
  <si>
    <t>09:04</t>
  </si>
  <si>
    <t>10:17</t>
  </si>
  <si>
    <t>11:37</t>
  </si>
  <si>
    <t>12:50</t>
  </si>
  <si>
    <t>C175425</t>
  </si>
  <si>
    <t>13:43</t>
  </si>
  <si>
    <t>15:36</t>
  </si>
  <si>
    <t>15:54</t>
  </si>
  <si>
    <t>16:10</t>
  </si>
  <si>
    <t>16:25</t>
  </si>
  <si>
    <t>18:08</t>
  </si>
  <si>
    <t>18:20</t>
  </si>
  <si>
    <t>10:34</t>
  </si>
  <si>
    <t>13:30</t>
  </si>
  <si>
    <t>15:14</t>
  </si>
  <si>
    <t>15:21</t>
  </si>
  <si>
    <t>15:34</t>
  </si>
  <si>
    <t>08:50</t>
  </si>
  <si>
    <t>12:19</t>
  </si>
  <si>
    <t>07:48</t>
  </si>
  <si>
    <t>07:51</t>
  </si>
  <si>
    <t>09:21</t>
  </si>
  <si>
    <t>10:31</t>
  </si>
  <si>
    <t>20:40</t>
  </si>
  <si>
    <t>21:31</t>
  </si>
  <si>
    <t>10:03</t>
  </si>
  <si>
    <t>16:39</t>
  </si>
  <si>
    <t>17:37</t>
  </si>
  <si>
    <t>18:09</t>
  </si>
  <si>
    <t>07:11</t>
  </si>
  <si>
    <t>13:42</t>
  </si>
  <si>
    <t>15:44</t>
  </si>
  <si>
    <t>09:23</t>
  </si>
  <si>
    <t>13:00</t>
  </si>
  <si>
    <t>13:16</t>
  </si>
  <si>
    <t>13:36</t>
  </si>
  <si>
    <t>06:22</t>
  </si>
  <si>
    <t>07:36</t>
  </si>
  <si>
    <t>10:13</t>
  </si>
  <si>
    <t>11:31</t>
  </si>
  <si>
    <t>12:59</t>
  </si>
  <si>
    <t>20:41</t>
  </si>
  <si>
    <t>21:04</t>
  </si>
  <si>
    <t>07:24</t>
  </si>
  <si>
    <t>11:14</t>
  </si>
  <si>
    <t>12:02</t>
  </si>
  <si>
    <t>16:30</t>
  </si>
  <si>
    <t>17:15</t>
  </si>
  <si>
    <t>08:19</t>
  </si>
  <si>
    <t>10:32</t>
  </si>
  <si>
    <t>14:43</t>
  </si>
  <si>
    <t>14:50</t>
  </si>
  <si>
    <t>11:21</t>
  </si>
  <si>
    <t>11:23</t>
  </si>
  <si>
    <t>13:21</t>
  </si>
  <si>
    <t>15:12</t>
  </si>
  <si>
    <t>20:06</t>
  </si>
  <si>
    <t>20:51</t>
  </si>
  <si>
    <t>09:22</t>
  </si>
  <si>
    <t>10:24</t>
  </si>
  <si>
    <t>10:56</t>
  </si>
  <si>
    <t>08:07</t>
  </si>
  <si>
    <t>08:56</t>
  </si>
  <si>
    <t>12:09</t>
  </si>
  <si>
    <t>18:55</t>
  </si>
  <si>
    <t>20:02</t>
  </si>
  <si>
    <t>21:18</t>
  </si>
  <si>
    <t>AGV62499</t>
  </si>
  <si>
    <t>09:49</t>
  </si>
  <si>
    <t>AGV62500</t>
  </si>
  <si>
    <t>15:49</t>
  </si>
  <si>
    <t>18:22</t>
  </si>
  <si>
    <t>08:14</t>
  </si>
  <si>
    <t>10:10</t>
  </si>
  <si>
    <t>13:03</t>
  </si>
  <si>
    <t>16:28</t>
  </si>
  <si>
    <t>16:54</t>
  </si>
  <si>
    <t>09:24</t>
  </si>
  <si>
    <t>13:32</t>
  </si>
  <si>
    <t>07:32</t>
  </si>
  <si>
    <t>11:17</t>
  </si>
  <si>
    <t>05:58</t>
  </si>
  <si>
    <t>C175554</t>
  </si>
  <si>
    <t>08:53</t>
  </si>
  <si>
    <t>09:55</t>
  </si>
  <si>
    <t>20:14</t>
  </si>
  <si>
    <t>20:44</t>
  </si>
  <si>
    <t>20:46</t>
  </si>
  <si>
    <t>21:33</t>
  </si>
  <si>
    <t>10:25</t>
  </si>
  <si>
    <t>12:23</t>
  </si>
  <si>
    <t>C175428</t>
  </si>
  <si>
    <t>15:43</t>
  </si>
  <si>
    <t>15:58</t>
  </si>
  <si>
    <t>07:05</t>
  </si>
  <si>
    <t>14:28</t>
  </si>
  <si>
    <t>15:28</t>
  </si>
  <si>
    <t>15:37</t>
  </si>
  <si>
    <t>10:48</t>
  </si>
  <si>
    <t>11:08</t>
  </si>
  <si>
    <t>14:09</t>
  </si>
  <si>
    <t>21:23</t>
  </si>
  <si>
    <t>07:43</t>
  </si>
  <si>
    <t>11:54</t>
  </si>
  <si>
    <t>13:25</t>
  </si>
  <si>
    <t>06:07</t>
  </si>
  <si>
    <t>13:12</t>
  </si>
  <si>
    <t>20:58</t>
  </si>
  <si>
    <t>07:30</t>
  </si>
  <si>
    <t>17:42</t>
  </si>
  <si>
    <t>17:58</t>
  </si>
  <si>
    <t>18:05</t>
  </si>
  <si>
    <t>06:12</t>
  </si>
  <si>
    <t>09:58</t>
  </si>
  <si>
    <t>14:46</t>
  </si>
  <si>
    <t>05:47</t>
  </si>
  <si>
    <t>06:04</t>
  </si>
  <si>
    <t>06:49</t>
  </si>
  <si>
    <t>09:15</t>
  </si>
  <si>
    <t>CL330861</t>
  </si>
  <si>
    <t>07:16</t>
  </si>
  <si>
    <t>10:39</t>
  </si>
  <si>
    <t>C159791</t>
  </si>
  <si>
    <t>15:06</t>
  </si>
  <si>
    <t>17:36</t>
  </si>
  <si>
    <t>20:01</t>
  </si>
  <si>
    <t>21:39</t>
  </si>
  <si>
    <t>C159140</t>
  </si>
  <si>
    <t>21:45</t>
  </si>
  <si>
    <t>14:35</t>
  </si>
  <si>
    <t>17:00</t>
  </si>
  <si>
    <t>18:17</t>
  </si>
  <si>
    <t>18:34</t>
  </si>
  <si>
    <t>19:25</t>
  </si>
  <si>
    <t>19:59</t>
  </si>
  <si>
    <t>20:53</t>
  </si>
  <si>
    <t>07:12</t>
  </si>
  <si>
    <t>12:42</t>
  </si>
  <si>
    <t>16:51</t>
  </si>
  <si>
    <t>17:47</t>
  </si>
  <si>
    <t>21:11</t>
  </si>
  <si>
    <t>CL330743</t>
  </si>
  <si>
    <t>21:36</t>
  </si>
  <si>
    <t>08:09</t>
  </si>
  <si>
    <t>10:40</t>
  </si>
  <si>
    <t>09:06</t>
  </si>
  <si>
    <t>12:28</t>
  </si>
  <si>
    <t>13:29</t>
  </si>
  <si>
    <t>13:59</t>
  </si>
  <si>
    <t>19:41</t>
  </si>
  <si>
    <t>20:52</t>
  </si>
  <si>
    <t>21:24</t>
  </si>
  <si>
    <t>06:32</t>
  </si>
  <si>
    <t>09:33</t>
  </si>
  <si>
    <t>16:01</t>
  </si>
  <si>
    <t>06:18</t>
  </si>
  <si>
    <t>09:36</t>
  </si>
  <si>
    <t>21:00</t>
  </si>
  <si>
    <t>21:48</t>
  </si>
  <si>
    <t>16:11</t>
  </si>
  <si>
    <t>16:49</t>
  </si>
  <si>
    <t>17:25</t>
  </si>
  <si>
    <t>10:44</t>
  </si>
  <si>
    <t>14:39</t>
  </si>
  <si>
    <t>15:55</t>
  </si>
  <si>
    <t>C175553</t>
  </si>
  <si>
    <t>09:10</t>
  </si>
  <si>
    <t>09:38</t>
  </si>
  <si>
    <t>12:33</t>
  </si>
  <si>
    <t>13:51</t>
  </si>
  <si>
    <t>14:06</t>
  </si>
  <si>
    <t>15:11</t>
  </si>
  <si>
    <t>08:49</t>
  </si>
  <si>
    <t>CL281520</t>
  </si>
  <si>
    <t>13:50</t>
  </si>
  <si>
    <t>14:37</t>
  </si>
  <si>
    <t>15:00</t>
  </si>
  <si>
    <t>18:07</t>
  </si>
  <si>
    <t>18:14</t>
  </si>
  <si>
    <t>09:25</t>
  </si>
  <si>
    <t>16:07</t>
  </si>
  <si>
    <t>C162367</t>
  </si>
  <si>
    <t>17:49</t>
  </si>
  <si>
    <t>09:13</t>
  </si>
  <si>
    <t>13:27</t>
  </si>
  <si>
    <t>19:45</t>
  </si>
  <si>
    <t>20:15</t>
  </si>
  <si>
    <t>21:55</t>
  </si>
  <si>
    <t>10:04</t>
  </si>
  <si>
    <t>09:07</t>
  </si>
  <si>
    <t>09:40</t>
  </si>
  <si>
    <t>C171869</t>
  </si>
  <si>
    <t>10:18</t>
  </si>
  <si>
    <t>14:27</t>
  </si>
  <si>
    <t>15:07</t>
  </si>
  <si>
    <t>15:08</t>
  </si>
  <si>
    <t>16:48</t>
  </si>
  <si>
    <t>16:56</t>
  </si>
  <si>
    <t>17:06</t>
  </si>
  <si>
    <t>17:23</t>
  </si>
  <si>
    <t>20:34</t>
  </si>
  <si>
    <t>20:35</t>
  </si>
  <si>
    <t>22:05</t>
  </si>
  <si>
    <t>22:10</t>
  </si>
  <si>
    <t>18:44</t>
  </si>
  <si>
    <t>19:28</t>
  </si>
  <si>
    <t>19:36</t>
  </si>
  <si>
    <t>14:42</t>
  </si>
  <si>
    <t>17:34</t>
  </si>
  <si>
    <t>18:39</t>
  </si>
  <si>
    <t>07:17</t>
  </si>
  <si>
    <t>C171870</t>
  </si>
  <si>
    <t>C171868</t>
  </si>
  <si>
    <t>CL320521</t>
  </si>
  <si>
    <t>10:19</t>
  </si>
  <si>
    <t>10:23</t>
  </si>
  <si>
    <t>13:52</t>
  </si>
  <si>
    <t>14:59</t>
  </si>
  <si>
    <t>15:27</t>
  </si>
  <si>
    <t>05:31</t>
  </si>
  <si>
    <t>15:22</t>
  </si>
  <si>
    <t>21:32</t>
  </si>
  <si>
    <t>22:00</t>
  </si>
  <si>
    <t>19:40</t>
  </si>
  <si>
    <t>20:45</t>
  </si>
  <si>
    <t>15:05</t>
  </si>
  <si>
    <t>16:17</t>
  </si>
  <si>
    <t>17:13</t>
  </si>
  <si>
    <t>17:29</t>
  </si>
  <si>
    <t>C175420</t>
  </si>
  <si>
    <t>C163499</t>
  </si>
  <si>
    <t>13:41</t>
  </si>
  <si>
    <t>13:47</t>
  </si>
  <si>
    <t>12:26</t>
  </si>
  <si>
    <t>06:42</t>
  </si>
  <si>
    <t>07:13</t>
  </si>
  <si>
    <t>C172869</t>
  </si>
  <si>
    <t>09:37</t>
  </si>
  <si>
    <t>11:20</t>
  </si>
  <si>
    <t>12:55</t>
  </si>
  <si>
    <t>16:03</t>
  </si>
  <si>
    <t>18:35</t>
  </si>
  <si>
    <t>19:00</t>
  </si>
  <si>
    <t>19:01</t>
  </si>
  <si>
    <t>19:12</t>
  </si>
  <si>
    <t>19:18</t>
  </si>
  <si>
    <t>19:46</t>
  </si>
  <si>
    <t>06:14</t>
  </si>
  <si>
    <t>16:52</t>
  </si>
  <si>
    <t>22:50</t>
  </si>
  <si>
    <t>14:19</t>
  </si>
  <si>
    <t>14:26</t>
  </si>
  <si>
    <t>20:42</t>
  </si>
  <si>
    <t>07:25</t>
  </si>
  <si>
    <t>13:58</t>
  </si>
  <si>
    <t>17:41</t>
  </si>
  <si>
    <t>18:38</t>
  </si>
  <si>
    <t>18:43</t>
  </si>
  <si>
    <t xml:space="preserve">Lunes </t>
  </si>
  <si>
    <t xml:space="preserve">Martes </t>
  </si>
  <si>
    <t xml:space="preserve">Miercoles </t>
  </si>
  <si>
    <t>Jueves</t>
  </si>
  <si>
    <t xml:space="preserve">Viernes </t>
  </si>
  <si>
    <t>Sabados</t>
  </si>
  <si>
    <t>Miercoles</t>
  </si>
  <si>
    <t>Viernes</t>
  </si>
  <si>
    <t xml:space="preserve"> Sabado</t>
  </si>
  <si>
    <t>Domingo</t>
  </si>
  <si>
    <t>Lunes</t>
  </si>
  <si>
    <t xml:space="preserve">Jueves </t>
  </si>
  <si>
    <t>Sabado</t>
  </si>
  <si>
    <t>Promedio de enero/febrero/marzo</t>
  </si>
  <si>
    <t>Promedio</t>
  </si>
  <si>
    <t>Martes</t>
  </si>
  <si>
    <t>CL153549</t>
  </si>
  <si>
    <t>15:20</t>
  </si>
  <si>
    <t>15:26</t>
  </si>
  <si>
    <t>15:35</t>
  </si>
  <si>
    <t>C162326</t>
  </si>
  <si>
    <t>21:06</t>
  </si>
  <si>
    <t>22:01</t>
  </si>
  <si>
    <t>06:52</t>
  </si>
  <si>
    <t>05:19</t>
  </si>
  <si>
    <t>13:33</t>
  </si>
  <si>
    <t>15:30</t>
  </si>
  <si>
    <t>13:17</t>
  </si>
  <si>
    <t>23:47</t>
  </si>
  <si>
    <t>01:50</t>
  </si>
  <si>
    <t>02:45</t>
  </si>
  <si>
    <t>03:15</t>
  </si>
  <si>
    <t>09:19</t>
  </si>
  <si>
    <t>09:20</t>
  </si>
  <si>
    <t>14:36</t>
  </si>
  <si>
    <t>21:15</t>
  </si>
  <si>
    <t>06:39</t>
  </si>
  <si>
    <t>10:16</t>
  </si>
  <si>
    <t>10:43</t>
  </si>
  <si>
    <t>06:25</t>
  </si>
  <si>
    <t>15:09</t>
  </si>
  <si>
    <t>18:27</t>
  </si>
  <si>
    <t>22:15</t>
  </si>
  <si>
    <t>22:21</t>
  </si>
  <si>
    <t>15:52</t>
  </si>
  <si>
    <t>17:14</t>
  </si>
  <si>
    <t>17:54</t>
  </si>
  <si>
    <t>18:16</t>
  </si>
  <si>
    <t>18:40</t>
  </si>
  <si>
    <t>17:17</t>
  </si>
  <si>
    <t>18:03</t>
  </si>
  <si>
    <t>18:12</t>
  </si>
  <si>
    <t>C175555</t>
  </si>
  <si>
    <t>10:05</t>
  </si>
  <si>
    <t>14:41</t>
  </si>
  <si>
    <t>05:45</t>
  </si>
  <si>
    <t>07:37</t>
  </si>
  <si>
    <t>14:15</t>
  </si>
  <si>
    <t>20:25</t>
  </si>
  <si>
    <t>21:02</t>
  </si>
  <si>
    <t>21:47</t>
  </si>
  <si>
    <t>C164785</t>
  </si>
  <si>
    <t>18:06</t>
  </si>
  <si>
    <t>18:19</t>
  </si>
  <si>
    <t>18:33</t>
  </si>
  <si>
    <t>07:23</t>
  </si>
  <si>
    <t>16:24</t>
  </si>
  <si>
    <t>12:30</t>
  </si>
  <si>
    <t>12:38</t>
  </si>
  <si>
    <t>14:34</t>
  </si>
  <si>
    <t>20:26</t>
  </si>
  <si>
    <t>21:12</t>
  </si>
  <si>
    <t>21:29</t>
  </si>
  <si>
    <t>09:53</t>
  </si>
  <si>
    <t>10:21</t>
  </si>
  <si>
    <t>05:51</t>
  </si>
  <si>
    <t>10:33</t>
  </si>
  <si>
    <t>21:41</t>
  </si>
  <si>
    <t>17:04</t>
  </si>
  <si>
    <t>C167991</t>
  </si>
  <si>
    <t>13:57</t>
  </si>
  <si>
    <t>16:20</t>
  </si>
  <si>
    <t>07:19</t>
  </si>
  <si>
    <t>18:42</t>
  </si>
  <si>
    <t>18:59</t>
  </si>
  <si>
    <t>16:00</t>
  </si>
  <si>
    <t>11:51</t>
  </si>
  <si>
    <t>06:02</t>
  </si>
  <si>
    <t>07:39</t>
  </si>
  <si>
    <t>10:15</t>
  </si>
  <si>
    <t>10:26</t>
  </si>
  <si>
    <t>07:27</t>
  </si>
  <si>
    <t>16:50</t>
  </si>
  <si>
    <t>06:19</t>
  </si>
  <si>
    <t>09:47</t>
  </si>
  <si>
    <t>15:45</t>
  </si>
  <si>
    <t>18:45</t>
  </si>
  <si>
    <t>19:03</t>
  </si>
  <si>
    <t>22:42</t>
  </si>
  <si>
    <t>23:02</t>
  </si>
  <si>
    <t>10:09</t>
  </si>
  <si>
    <t>06:35</t>
  </si>
  <si>
    <t>06:53</t>
  </si>
  <si>
    <t>15:29</t>
  </si>
  <si>
    <t>15:51</t>
  </si>
  <si>
    <t>17:05</t>
  </si>
  <si>
    <t>17:21</t>
  </si>
  <si>
    <t>16:59</t>
  </si>
  <si>
    <t>10:06</t>
  </si>
  <si>
    <t>06:28</t>
  </si>
  <si>
    <t>06:37</t>
  </si>
  <si>
    <t>14:04</t>
  </si>
  <si>
    <t>19:08</t>
  </si>
  <si>
    <t>19:09</t>
  </si>
  <si>
    <t>19:17</t>
  </si>
  <si>
    <t>19:23</t>
  </si>
  <si>
    <t>16:13</t>
  </si>
  <si>
    <t>11:49</t>
  </si>
  <si>
    <t>13:02</t>
  </si>
  <si>
    <t>06:31</t>
  </si>
  <si>
    <t>07:09</t>
  </si>
  <si>
    <t>Herd-Varablanca</t>
  </si>
  <si>
    <t>Herd-R-29 Feria Heredia</t>
  </si>
  <si>
    <t>15:32</t>
  </si>
  <si>
    <t>16:38</t>
  </si>
  <si>
    <t>17:35</t>
  </si>
  <si>
    <t>C171876</t>
  </si>
  <si>
    <t>22:20</t>
  </si>
  <si>
    <t>15:23</t>
  </si>
  <si>
    <t>18:51</t>
  </si>
  <si>
    <t>18:52</t>
  </si>
  <si>
    <t>16:18</t>
  </si>
  <si>
    <t>17:39</t>
  </si>
  <si>
    <t>17:55</t>
  </si>
  <si>
    <t>07:10</t>
  </si>
  <si>
    <t>D-50</t>
  </si>
  <si>
    <t>Herd-R-28 Muni Heredia</t>
  </si>
  <si>
    <t>07:15</t>
  </si>
  <si>
    <t>C162667</t>
  </si>
  <si>
    <t>06:44</t>
  </si>
  <si>
    <t>12:06</t>
  </si>
  <si>
    <t>21:52</t>
  </si>
  <si>
    <t>23:31</t>
  </si>
  <si>
    <t>23:10</t>
  </si>
  <si>
    <t>16:27</t>
  </si>
  <si>
    <t>17:44</t>
  </si>
  <si>
    <t>14:14</t>
  </si>
  <si>
    <t>22:28</t>
  </si>
  <si>
    <t>06:55</t>
  </si>
  <si>
    <t>09:34</t>
  </si>
  <si>
    <t>09:52</t>
  </si>
  <si>
    <t>06:16</t>
  </si>
  <si>
    <t>09:39</t>
  </si>
  <si>
    <t>09:42</t>
  </si>
  <si>
    <t>16:23</t>
  </si>
  <si>
    <t>16:46</t>
  </si>
  <si>
    <t>17:11</t>
  </si>
  <si>
    <t>17:22</t>
  </si>
  <si>
    <t>19:43</t>
  </si>
  <si>
    <t>21:58</t>
  </si>
  <si>
    <t>06:40</t>
  </si>
  <si>
    <t>16:29</t>
  </si>
  <si>
    <t>17:26</t>
  </si>
  <si>
    <t>18:29</t>
  </si>
  <si>
    <t>18:54</t>
  </si>
  <si>
    <t>19:06</t>
  </si>
  <si>
    <t>19:13</t>
  </si>
  <si>
    <t>16:36</t>
  </si>
  <si>
    <t>64530</t>
  </si>
  <si>
    <t>10:08</t>
  </si>
  <si>
    <t>06:03</t>
  </si>
  <si>
    <t>06:41</t>
  </si>
  <si>
    <t>09:41</t>
  </si>
  <si>
    <t>10:02</t>
  </si>
  <si>
    <t>07:08</t>
  </si>
  <si>
    <t>15:38</t>
  </si>
  <si>
    <t>21:27</t>
  </si>
  <si>
    <t>22:22</t>
  </si>
  <si>
    <t>09:59</t>
  </si>
  <si>
    <t>17:19</t>
  </si>
  <si>
    <t>07:18</t>
  </si>
  <si>
    <t>05:41</t>
  </si>
  <si>
    <t>06:30</t>
  </si>
  <si>
    <t>10:41</t>
  </si>
  <si>
    <t>21:16</t>
  </si>
  <si>
    <t>12:40</t>
  </si>
  <si>
    <t>18:30</t>
  </si>
  <si>
    <t>19:04</t>
  </si>
  <si>
    <t>07:02</t>
  </si>
  <si>
    <t>10:07</t>
  </si>
  <si>
    <t>22:30</t>
  </si>
  <si>
    <t>06:43</t>
  </si>
  <si>
    <t>C152859</t>
  </si>
  <si>
    <t>05:05</t>
  </si>
  <si>
    <t>C168434</t>
  </si>
  <si>
    <t>13:54</t>
  </si>
  <si>
    <t>18:46</t>
  </si>
  <si>
    <t>17:27</t>
  </si>
  <si>
    <t>19:42</t>
  </si>
  <si>
    <t>22:33</t>
  </si>
  <si>
    <t>23:00</t>
  </si>
  <si>
    <t>23:11</t>
  </si>
  <si>
    <t>23:16</t>
  </si>
  <si>
    <t>21:30</t>
  </si>
  <si>
    <t>05:57</t>
  </si>
  <si>
    <t>14:10</t>
  </si>
  <si>
    <t>20:59</t>
  </si>
  <si>
    <t>13:18</t>
  </si>
  <si>
    <t>16:41</t>
  </si>
  <si>
    <t>15:15</t>
  </si>
  <si>
    <t>17:01</t>
  </si>
  <si>
    <t>20:28</t>
  </si>
  <si>
    <t>11:56</t>
  </si>
  <si>
    <t>13:35</t>
  </si>
  <si>
    <t>21:13</t>
  </si>
  <si>
    <t>21:28</t>
  </si>
  <si>
    <t>06:06</t>
  </si>
  <si>
    <t>06:54</t>
  </si>
  <si>
    <t>06:45</t>
  </si>
  <si>
    <t>22:02</t>
  </si>
  <si>
    <t>17:28</t>
  </si>
  <si>
    <t>20:57</t>
  </si>
  <si>
    <t>10:01</t>
  </si>
  <si>
    <t>17:59</t>
  </si>
  <si>
    <t>16:53</t>
  </si>
  <si>
    <t>16:55</t>
  </si>
  <si>
    <t>18:31</t>
  </si>
  <si>
    <t>06:46</t>
  </si>
  <si>
    <t>17:50</t>
  </si>
  <si>
    <t>19:24</t>
  </si>
  <si>
    <t>19:27</t>
  </si>
  <si>
    <t>06:47</t>
  </si>
  <si>
    <t>16:44</t>
  </si>
  <si>
    <t>C162859</t>
  </si>
  <si>
    <t>06:34</t>
  </si>
  <si>
    <t>09:44</t>
  </si>
  <si>
    <t>15:18</t>
  </si>
  <si>
    <t>18:47</t>
  </si>
  <si>
    <t>C168478</t>
  </si>
  <si>
    <t>18:02</t>
  </si>
  <si>
    <t>21:10</t>
  </si>
  <si>
    <t>06:00</t>
  </si>
  <si>
    <t>18:11</t>
  </si>
  <si>
    <t>13:55</t>
  </si>
  <si>
    <t>21:34</t>
  </si>
  <si>
    <t>00:03</t>
  </si>
  <si>
    <t>17:43</t>
  </si>
  <si>
    <t>18:56</t>
  </si>
  <si>
    <t>14:54</t>
  </si>
  <si>
    <t>15:01</t>
  </si>
  <si>
    <t>19:07</t>
  </si>
  <si>
    <t>C1613126</t>
  </si>
  <si>
    <t>06:38</t>
  </si>
  <si>
    <t>17:10</t>
  </si>
  <si>
    <t>17:18</t>
  </si>
  <si>
    <t>06:26</t>
  </si>
  <si>
    <t>22:53</t>
  </si>
  <si>
    <t>22:55</t>
  </si>
  <si>
    <t>23:29</t>
  </si>
  <si>
    <t>C168413</t>
  </si>
  <si>
    <t>18:21</t>
  </si>
  <si>
    <t>18:25</t>
  </si>
  <si>
    <t>23:09</t>
  </si>
  <si>
    <t>23:19</t>
  </si>
  <si>
    <t>23:22</t>
  </si>
  <si>
    <t>21:43</t>
  </si>
  <si>
    <t>10:36</t>
  </si>
  <si>
    <t>22:09</t>
  </si>
  <si>
    <t>18:48</t>
  </si>
  <si>
    <t>C169499</t>
  </si>
  <si>
    <t>22:34</t>
  </si>
  <si>
    <t>22:58</t>
  </si>
  <si>
    <t>23:38</t>
  </si>
  <si>
    <t>18:36</t>
  </si>
  <si>
    <t>22:45</t>
  </si>
  <si>
    <t>23:20</t>
  </si>
  <si>
    <t>17:24</t>
  </si>
  <si>
    <t xml:space="preserve">Guararí/La Milpa </t>
  </si>
  <si>
    <t>I Campaña</t>
  </si>
  <si>
    <t xml:space="preserve">II Campaña </t>
  </si>
  <si>
    <t>III Campaña</t>
  </si>
  <si>
    <t>IV Campaña</t>
  </si>
  <si>
    <t xml:space="preserve">Servicio </t>
  </si>
  <si>
    <t>16:43</t>
  </si>
  <si>
    <t>18:28</t>
  </si>
  <si>
    <t>22:38</t>
  </si>
  <si>
    <t>23:15</t>
  </si>
  <si>
    <t>23:40</t>
  </si>
  <si>
    <t>09:46</t>
  </si>
  <si>
    <t>05:00</t>
  </si>
  <si>
    <t>17:53</t>
  </si>
  <si>
    <t>19:39</t>
  </si>
  <si>
    <t>09:32</t>
  </si>
  <si>
    <t>09:11</t>
  </si>
  <si>
    <t>18:24</t>
  </si>
  <si>
    <t>18:53</t>
  </si>
  <si>
    <t>19:05</t>
  </si>
  <si>
    <t>22:07</t>
  </si>
  <si>
    <t>22:18</t>
  </si>
  <si>
    <t>19:30</t>
  </si>
  <si>
    <t>19:51</t>
  </si>
  <si>
    <t>C1613111</t>
  </si>
  <si>
    <t>16:58</t>
  </si>
  <si>
    <t>13:49</t>
  </si>
  <si>
    <t xml:space="preserve"> </t>
  </si>
  <si>
    <t xml:space="preserve">"basura" dentro del reciclaje </t>
  </si>
  <si>
    <t xml:space="preserve">Residuos ordinarios dispuestos en relleno sanitario </t>
  </si>
  <si>
    <t>Periodo 2022</t>
  </si>
  <si>
    <t xml:space="preserve"> DIARIO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</si>
</sst>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;[Red]0"/>
    <numFmt numFmtId="167" formatCode="dd/mm/yyyy;@"/>
    <numFmt numFmtId="168" formatCode="hh:mm:ss;@"/>
    <numFmt numFmtId="169" formatCode="0.00;[Red]0.00"/>
    <numFmt numFmtId="170" formatCode="#,##0.00;[Red]#,##0.00"/>
    <numFmt numFmtId="171" formatCode="dddd"/>
    <numFmt numFmtId="172" formatCode="0.000"/>
    <numFmt numFmtId="173" formatCode="&quot;₡&quot;#,##0.00;[Red]&quot;₡&quot;#,##0.00"/>
    <numFmt numFmtId="174" formatCode="d/m/yy;@"/>
    <numFmt numFmtId="175" formatCode="_-[$₡-140A]* #,##0.00_-;\-[$₡-140A]* #,##0.00_-;_-[$₡-140A]* &quot;-&quot;??_-;_-@_-"/>
    <numFmt numFmtId="176" formatCode="0000"/>
    <numFmt numFmtId="178" formatCode="0.000;[Red]0.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rgb="FF000000"/>
      <name val="Verdana"/>
      <family val="2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sz val="10"/>
      <color theme="1"/>
      <name val="Verdana"/>
      <family val="2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sz val="11"/>
      <color rgb="FF0070C0"/>
      <name val="Calibri Light"/>
      <family val="2"/>
      <scheme val="major"/>
    </font>
    <font>
      <b/>
      <sz val="14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9" tint="0.39997558519241921"/>
        <bgColor rgb="FFFFFF00"/>
      </patternFill>
    </fill>
    <fill>
      <patternFill patternType="solid">
        <fgColor theme="2"/>
        <bgColor rgb="FFE26B0A"/>
      </patternFill>
    </fill>
    <fill>
      <patternFill patternType="solid">
        <fgColor theme="2"/>
        <bgColor rgb="FF000000"/>
      </patternFill>
    </fill>
    <fill>
      <patternFill patternType="solid">
        <fgColor theme="1"/>
        <bgColor rgb="FFE26B0A"/>
      </patternFill>
    </fill>
    <fill>
      <patternFill patternType="solid">
        <fgColor theme="1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rgb="FFFFFF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2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1">
    <xf numFmtId="0" fontId="0" fillId="0" borderId="0" xfId="0"/>
    <xf numFmtId="49" fontId="5" fillId="0" borderId="0" xfId="0" applyNumberFormat="1" applyFont="1" applyAlignment="1">
      <alignment horizontal="left" vertical="center" wrapText="1"/>
    </xf>
    <xf numFmtId="166" fontId="5" fillId="0" borderId="0" xfId="0" applyNumberFormat="1" applyFont="1" applyAlignment="1">
      <alignment horizontal="left" vertical="center" wrapText="1"/>
    </xf>
    <xf numFmtId="167" fontId="5" fillId="0" borderId="0" xfId="0" applyNumberFormat="1" applyFont="1" applyAlignment="1">
      <alignment horizontal="left" vertical="center" wrapText="1"/>
    </xf>
    <xf numFmtId="168" fontId="6" fillId="0" borderId="0" xfId="0" applyNumberFormat="1" applyFont="1" applyAlignment="1">
      <alignment horizontal="left"/>
    </xf>
    <xf numFmtId="169" fontId="5" fillId="0" borderId="0" xfId="1" applyNumberFormat="1" applyFont="1" applyFill="1" applyBorder="1" applyAlignment="1">
      <alignment horizontal="left" vertical="center" wrapText="1"/>
    </xf>
    <xf numFmtId="170" fontId="5" fillId="0" borderId="0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65" fontId="0" fillId="0" borderId="0" xfId="1" applyFont="1"/>
    <xf numFmtId="165" fontId="1" fillId="0" borderId="0" xfId="1" applyFont="1" applyFill="1" applyAlignment="1">
      <alignment horizontal="center"/>
    </xf>
    <xf numFmtId="165" fontId="0" fillId="0" borderId="0" xfId="3" applyFont="1"/>
    <xf numFmtId="0" fontId="7" fillId="0" borderId="0" xfId="0" applyFont="1"/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165" fontId="7" fillId="0" borderId="0" xfId="3" applyFont="1"/>
    <xf numFmtId="165" fontId="7" fillId="0" borderId="0" xfId="1" applyFont="1" applyFill="1" applyAlignment="1">
      <alignment horizontal="center"/>
    </xf>
    <xf numFmtId="165" fontId="0" fillId="0" borderId="0" xfId="4" applyFont="1"/>
    <xf numFmtId="165" fontId="0" fillId="0" borderId="0" xfId="5" applyFont="1"/>
    <xf numFmtId="20" fontId="0" fillId="0" borderId="0" xfId="0" applyNumberFormat="1" applyAlignment="1">
      <alignment horizontal="center"/>
    </xf>
    <xf numFmtId="172" fontId="11" fillId="3" borderId="5" xfId="0" applyNumberFormat="1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164" fontId="11" fillId="4" borderId="5" xfId="2" applyFont="1" applyFill="1" applyBorder="1" applyAlignment="1">
      <alignment horizontal="center" vertical="center" wrapText="1"/>
    </xf>
    <xf numFmtId="172" fontId="11" fillId="5" borderId="5" xfId="0" applyNumberFormat="1" applyFont="1" applyFill="1" applyBorder="1" applyAlignment="1">
      <alignment horizontal="center" vertical="center"/>
    </xf>
    <xf numFmtId="172" fontId="11" fillId="5" borderId="5" xfId="0" applyNumberFormat="1" applyFont="1" applyFill="1" applyBorder="1" applyAlignment="1">
      <alignment horizontal="right" vertical="center"/>
    </xf>
    <xf numFmtId="164" fontId="11" fillId="6" borderId="5" xfId="2" applyFont="1" applyFill="1" applyBorder="1" applyAlignment="1">
      <alignment horizontal="center" vertical="center"/>
    </xf>
    <xf numFmtId="49" fontId="12" fillId="7" borderId="5" xfId="0" applyNumberFormat="1" applyFont="1" applyFill="1" applyBorder="1" applyAlignment="1">
      <alignment horizontal="left"/>
    </xf>
    <xf numFmtId="49" fontId="12" fillId="7" borderId="5" xfId="0" applyNumberFormat="1" applyFont="1" applyFill="1" applyBorder="1" applyAlignment="1">
      <alignment horizontal="right"/>
    </xf>
    <xf numFmtId="173" fontId="12" fillId="7" borderId="5" xfId="0" applyNumberFormat="1" applyFont="1" applyFill="1" applyBorder="1" applyAlignment="1">
      <alignment horizontal="right"/>
    </xf>
    <xf numFmtId="16" fontId="13" fillId="7" borderId="5" xfId="0" applyNumberFormat="1" applyFont="1" applyFill="1" applyBorder="1" applyAlignment="1">
      <alignment horizontal="left"/>
    </xf>
    <xf numFmtId="174" fontId="13" fillId="7" borderId="5" xfId="0" applyNumberFormat="1" applyFont="1" applyFill="1" applyBorder="1" applyAlignment="1">
      <alignment horizontal="right"/>
    </xf>
    <xf numFmtId="43" fontId="13" fillId="7" borderId="5" xfId="0" applyNumberFormat="1" applyFont="1" applyFill="1" applyBorder="1" applyAlignment="1">
      <alignment horizontal="center"/>
    </xf>
    <xf numFmtId="175" fontId="13" fillId="7" borderId="5" xfId="0" applyNumberFormat="1" applyFont="1" applyFill="1" applyBorder="1" applyAlignment="1">
      <alignment horizontal="right"/>
    </xf>
    <xf numFmtId="0" fontId="13" fillId="7" borderId="5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/>
    </xf>
    <xf numFmtId="49" fontId="12" fillId="0" borderId="5" xfId="0" applyNumberFormat="1" applyFont="1" applyBorder="1" applyAlignment="1">
      <alignment horizontal="left"/>
    </xf>
    <xf numFmtId="176" fontId="12" fillId="0" borderId="5" xfId="0" applyNumberFormat="1" applyFont="1" applyBorder="1" applyAlignment="1">
      <alignment horizontal="right"/>
    </xf>
    <xf numFmtId="173" fontId="12" fillId="0" borderId="5" xfId="0" applyNumberFormat="1" applyFont="1" applyBorder="1" applyAlignment="1">
      <alignment horizontal="right"/>
    </xf>
    <xf numFmtId="16" fontId="13" fillId="0" borderId="5" xfId="0" applyNumberFormat="1" applyFont="1" applyBorder="1" applyAlignment="1">
      <alignment horizontal="left"/>
    </xf>
    <xf numFmtId="174" fontId="13" fillId="0" borderId="5" xfId="0" applyNumberFormat="1" applyFont="1" applyBorder="1" applyAlignment="1">
      <alignment horizontal="right"/>
    </xf>
    <xf numFmtId="43" fontId="13" fillId="0" borderId="5" xfId="0" applyNumberFormat="1" applyFont="1" applyBorder="1" applyAlignment="1">
      <alignment horizontal="center"/>
    </xf>
    <xf numFmtId="175" fontId="13" fillId="0" borderId="5" xfId="0" applyNumberFormat="1" applyFont="1" applyBorder="1" applyAlignment="1">
      <alignment horizontal="right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16" fontId="12" fillId="7" borderId="5" xfId="0" applyNumberFormat="1" applyFont="1" applyFill="1" applyBorder="1" applyAlignment="1">
      <alignment horizontal="right"/>
    </xf>
    <xf numFmtId="16" fontId="14" fillId="7" borderId="5" xfId="0" applyNumberFormat="1" applyFont="1" applyFill="1" applyBorder="1" applyAlignment="1">
      <alignment horizontal="left"/>
    </xf>
    <xf numFmtId="174" fontId="14" fillId="7" borderId="5" xfId="0" applyNumberFormat="1" applyFont="1" applyFill="1" applyBorder="1" applyAlignment="1">
      <alignment horizontal="right"/>
    </xf>
    <xf numFmtId="43" fontId="14" fillId="7" borderId="5" xfId="0" applyNumberFormat="1" applyFont="1" applyFill="1" applyBorder="1" applyAlignment="1">
      <alignment horizontal="center"/>
    </xf>
    <xf numFmtId="175" fontId="14" fillId="7" borderId="5" xfId="0" applyNumberFormat="1" applyFont="1" applyFill="1" applyBorder="1" applyAlignment="1">
      <alignment horizontal="right"/>
    </xf>
    <xf numFmtId="0" fontId="14" fillId="7" borderId="5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/>
    </xf>
    <xf numFmtId="16" fontId="14" fillId="0" borderId="5" xfId="0" applyNumberFormat="1" applyFont="1" applyBorder="1" applyAlignment="1">
      <alignment horizontal="left"/>
    </xf>
    <xf numFmtId="174" fontId="14" fillId="0" borderId="5" xfId="1" applyNumberFormat="1" applyFont="1" applyFill="1" applyBorder="1" applyAlignment="1">
      <alignment horizontal="right"/>
    </xf>
    <xf numFmtId="2" fontId="14" fillId="0" borderId="5" xfId="0" applyNumberFormat="1" applyFont="1" applyBorder="1" applyAlignment="1">
      <alignment horizontal="right"/>
    </xf>
    <xf numFmtId="175" fontId="14" fillId="0" borderId="5" xfId="0" applyNumberFormat="1" applyFont="1" applyBorder="1" applyAlignment="1">
      <alignment horizontal="right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2" fontId="13" fillId="7" borderId="5" xfId="0" applyNumberFormat="1" applyFont="1" applyFill="1" applyBorder="1" applyAlignment="1">
      <alignment horizontal="right"/>
    </xf>
    <xf numFmtId="2" fontId="13" fillId="0" borderId="5" xfId="0" applyNumberFormat="1" applyFont="1" applyBorder="1" applyAlignment="1">
      <alignment horizontal="right"/>
    </xf>
    <xf numFmtId="174" fontId="14" fillId="0" borderId="5" xfId="0" applyNumberFormat="1" applyFont="1" applyBorder="1" applyAlignment="1">
      <alignment horizontal="right"/>
    </xf>
    <xf numFmtId="2" fontId="13" fillId="2" borderId="5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vertical="center"/>
    </xf>
    <xf numFmtId="173" fontId="12" fillId="2" borderId="5" xfId="0" applyNumberFormat="1" applyFont="1" applyFill="1" applyBorder="1" applyAlignment="1">
      <alignment vertical="center"/>
    </xf>
    <xf numFmtId="0" fontId="15" fillId="8" borderId="5" xfId="0" applyFont="1" applyFill="1" applyBorder="1" applyAlignment="1">
      <alignment horizontal="right"/>
    </xf>
    <xf numFmtId="2" fontId="12" fillId="2" borderId="5" xfId="0" applyNumberFormat="1" applyFont="1" applyFill="1" applyBorder="1" applyAlignment="1">
      <alignment horizontal="center" vertical="center"/>
    </xf>
    <xf numFmtId="173" fontId="12" fillId="2" borderId="5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horizontal="right" vertical="center"/>
    </xf>
    <xf numFmtId="2" fontId="12" fillId="2" borderId="5" xfId="0" applyNumberFormat="1" applyFont="1" applyFill="1" applyBorder="1" applyAlignment="1">
      <alignment vertical="center"/>
    </xf>
    <xf numFmtId="0" fontId="15" fillId="8" borderId="5" xfId="0" applyFont="1" applyFill="1" applyBorder="1"/>
    <xf numFmtId="0" fontId="3" fillId="0" borderId="5" xfId="0" applyFont="1" applyBorder="1"/>
    <xf numFmtId="0" fontId="0" fillId="0" borderId="5" xfId="0" applyBorder="1"/>
    <xf numFmtId="2" fontId="0" fillId="0" borderId="5" xfId="0" applyNumberFormat="1" applyBorder="1"/>
    <xf numFmtId="173" fontId="0" fillId="0" borderId="5" xfId="0" applyNumberFormat="1" applyBorder="1"/>
    <xf numFmtId="175" fontId="15" fillId="9" borderId="5" xfId="0" applyNumberFormat="1" applyFont="1" applyFill="1" applyBorder="1" applyAlignment="1">
      <alignment horizontal="right"/>
    </xf>
    <xf numFmtId="175" fontId="15" fillId="0" borderId="5" xfId="0" applyNumberFormat="1" applyFont="1" applyBorder="1" applyAlignment="1">
      <alignment horizontal="right"/>
    </xf>
    <xf numFmtId="2" fontId="15" fillId="7" borderId="5" xfId="0" applyNumberFormat="1" applyFont="1" applyFill="1" applyBorder="1" applyAlignment="1">
      <alignment horizontal="right"/>
    </xf>
    <xf numFmtId="2" fontId="15" fillId="0" borderId="5" xfId="0" applyNumberFormat="1" applyFont="1" applyBorder="1" applyAlignment="1">
      <alignment horizontal="right"/>
    </xf>
    <xf numFmtId="165" fontId="0" fillId="0" borderId="0" xfId="6" applyFont="1"/>
    <xf numFmtId="165" fontId="7" fillId="0" borderId="0" xfId="6" applyFont="1"/>
    <xf numFmtId="165" fontId="0" fillId="0" borderId="0" xfId="7" applyFont="1" applyAlignment="1">
      <alignment horizontal="center"/>
    </xf>
    <xf numFmtId="165" fontId="0" fillId="0" borderId="0" xfId="8" applyFont="1"/>
    <xf numFmtId="165" fontId="0" fillId="0" borderId="0" xfId="9" applyFont="1"/>
    <xf numFmtId="165" fontId="0" fillId="0" borderId="0" xfId="1" applyFont="1" applyFill="1" applyAlignment="1">
      <alignment horizontal="center"/>
    </xf>
    <xf numFmtId="165" fontId="7" fillId="0" borderId="0" xfId="9" applyFont="1"/>
    <xf numFmtId="165" fontId="0" fillId="0" borderId="0" xfId="10" applyFont="1"/>
    <xf numFmtId="165" fontId="0" fillId="0" borderId="0" xfId="11" applyFont="1"/>
    <xf numFmtId="165" fontId="0" fillId="0" borderId="0" xfId="12" applyFont="1"/>
    <xf numFmtId="165" fontId="7" fillId="0" borderId="0" xfId="13" applyFont="1"/>
    <xf numFmtId="165" fontId="0" fillId="0" borderId="0" xfId="13" applyFont="1"/>
    <xf numFmtId="165" fontId="0" fillId="0" borderId="0" xfId="14" applyFont="1"/>
    <xf numFmtId="165" fontId="0" fillId="0" borderId="0" xfId="15" applyFont="1"/>
    <xf numFmtId="165" fontId="0" fillId="0" borderId="0" xfId="16" applyFont="1"/>
    <xf numFmtId="165" fontId="0" fillId="0" borderId="0" xfId="17" applyFont="1"/>
    <xf numFmtId="20" fontId="7" fillId="0" borderId="0" xfId="0" applyNumberFormat="1" applyFont="1" applyAlignment="1">
      <alignment horizontal="center"/>
    </xf>
    <xf numFmtId="165" fontId="7" fillId="0" borderId="0" xfId="17" applyFont="1"/>
    <xf numFmtId="165" fontId="0" fillId="0" borderId="0" xfId="18" applyFont="1"/>
    <xf numFmtId="165" fontId="0" fillId="0" borderId="0" xfId="19" applyFont="1"/>
    <xf numFmtId="165" fontId="0" fillId="0" borderId="0" xfId="20" applyFont="1"/>
    <xf numFmtId="44" fontId="1" fillId="0" borderId="0" xfId="21" applyFont="1" applyFill="1" applyAlignment="1">
      <alignment horizontal="center"/>
    </xf>
    <xf numFmtId="165" fontId="7" fillId="0" borderId="0" xfId="20" applyFont="1"/>
    <xf numFmtId="44" fontId="7" fillId="0" borderId="0" xfId="21" applyFont="1" applyFill="1" applyAlignment="1">
      <alignment horizontal="center"/>
    </xf>
    <xf numFmtId="165" fontId="0" fillId="0" borderId="0" xfId="22" applyFont="1"/>
    <xf numFmtId="165" fontId="0" fillId="0" borderId="0" xfId="23" applyFont="1"/>
    <xf numFmtId="165" fontId="7" fillId="0" borderId="0" xfId="24" applyFont="1"/>
    <xf numFmtId="165" fontId="0" fillId="0" borderId="0" xfId="24" applyFont="1"/>
    <xf numFmtId="165" fontId="0" fillId="0" borderId="0" xfId="25" applyFont="1"/>
    <xf numFmtId="0" fontId="0" fillId="10" borderId="5" xfId="0" applyFill="1" applyBorder="1"/>
    <xf numFmtId="0" fontId="3" fillId="10" borderId="5" xfId="0" applyFont="1" applyFill="1" applyBorder="1" applyAlignment="1">
      <alignment horizontal="center"/>
    </xf>
    <xf numFmtId="0" fontId="3" fillId="10" borderId="5" xfId="0" applyFont="1" applyFill="1" applyBorder="1"/>
    <xf numFmtId="2" fontId="0" fillId="10" borderId="5" xfId="0" applyNumberFormat="1" applyFill="1" applyBorder="1"/>
    <xf numFmtId="173" fontId="0" fillId="10" borderId="5" xfId="0" applyNumberFormat="1" applyFill="1" applyBorder="1"/>
    <xf numFmtId="4" fontId="0" fillId="10" borderId="5" xfId="0" applyNumberFormat="1" applyFill="1" applyBorder="1"/>
    <xf numFmtId="0" fontId="2" fillId="8" borderId="5" xfId="0" applyFont="1" applyFill="1" applyBorder="1"/>
    <xf numFmtId="0" fontId="4" fillId="8" borderId="5" xfId="0" applyFont="1" applyFill="1" applyBorder="1"/>
    <xf numFmtId="2" fontId="4" fillId="8" borderId="5" xfId="0" applyNumberFormat="1" applyFont="1" applyFill="1" applyBorder="1"/>
    <xf numFmtId="173" fontId="4" fillId="8" borderId="5" xfId="0" applyNumberFormat="1" applyFont="1" applyFill="1" applyBorder="1"/>
    <xf numFmtId="44" fontId="11" fillId="4" borderId="5" xfId="21" applyFont="1" applyFill="1" applyBorder="1" applyAlignment="1">
      <alignment horizontal="center" vertical="center" wrapText="1"/>
    </xf>
    <xf numFmtId="44" fontId="11" fillId="6" borderId="5" xfId="21" applyFont="1" applyFill="1" applyBorder="1" applyAlignment="1">
      <alignment horizontal="center" vertical="center"/>
    </xf>
    <xf numFmtId="43" fontId="14" fillId="0" borderId="5" xfId="0" applyNumberFormat="1" applyFont="1" applyBorder="1" applyAlignment="1">
      <alignment horizontal="center"/>
    </xf>
    <xf numFmtId="165" fontId="0" fillId="0" borderId="0" xfId="26" applyFont="1"/>
    <xf numFmtId="165" fontId="7" fillId="0" borderId="0" xfId="26" applyFont="1"/>
    <xf numFmtId="165" fontId="0" fillId="0" borderId="0" xfId="27" applyFont="1"/>
    <xf numFmtId="165" fontId="0" fillId="0" borderId="0" xfId="28" applyFont="1"/>
    <xf numFmtId="165" fontId="0" fillId="0" borderId="0" xfId="29" applyFont="1"/>
    <xf numFmtId="165" fontId="0" fillId="0" borderId="0" xfId="30" applyFont="1"/>
    <xf numFmtId="165" fontId="0" fillId="0" borderId="0" xfId="31" applyFont="1" applyAlignment="1">
      <alignment horizontal="center"/>
    </xf>
    <xf numFmtId="0" fontId="13" fillId="7" borderId="5" xfId="0" applyFont="1" applyFill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left"/>
    </xf>
    <xf numFmtId="0" fontId="13" fillId="7" borderId="5" xfId="0" applyFont="1" applyFill="1" applyBorder="1" applyAlignment="1">
      <alignment horizontal="left"/>
    </xf>
    <xf numFmtId="0" fontId="13" fillId="0" borderId="5" xfId="0" applyFont="1" applyBorder="1" applyAlignment="1">
      <alignment horizontal="left"/>
    </xf>
    <xf numFmtId="165" fontId="0" fillId="0" borderId="0" xfId="32" applyFont="1"/>
    <xf numFmtId="165" fontId="0" fillId="0" borderId="0" xfId="32" applyFont="1" applyBorder="1"/>
    <xf numFmtId="0" fontId="16" fillId="11" borderId="0" xfId="0" applyFont="1" applyFill="1"/>
    <xf numFmtId="165" fontId="0" fillId="0" borderId="0" xfId="1" applyFont="1" applyBorder="1"/>
    <xf numFmtId="165" fontId="0" fillId="0" borderId="0" xfId="33" applyFont="1"/>
    <xf numFmtId="165" fontId="7" fillId="0" borderId="0" xfId="33" applyFont="1"/>
    <xf numFmtId="165" fontId="0" fillId="0" borderId="0" xfId="34" applyFont="1"/>
    <xf numFmtId="165" fontId="0" fillId="0" borderId="0" xfId="35" applyFont="1"/>
    <xf numFmtId="165" fontId="0" fillId="0" borderId="0" xfId="36" applyFont="1"/>
    <xf numFmtId="165" fontId="0" fillId="0" borderId="0" xfId="1" applyFont="1" applyFill="1"/>
    <xf numFmtId="165" fontId="0" fillId="0" borderId="0" xfId="37" applyFont="1"/>
    <xf numFmtId="165" fontId="7" fillId="0" borderId="0" xfId="37" applyFont="1"/>
    <xf numFmtId="165" fontId="0" fillId="0" borderId="0" xfId="38" applyFont="1"/>
    <xf numFmtId="165" fontId="0" fillId="0" borderId="0" xfId="39" applyFont="1"/>
    <xf numFmtId="165" fontId="0" fillId="0" borderId="0" xfId="40" applyFont="1"/>
    <xf numFmtId="165" fontId="0" fillId="0" borderId="0" xfId="41" applyFont="1"/>
    <xf numFmtId="165" fontId="0" fillId="0" borderId="0" xfId="42" applyFont="1"/>
    <xf numFmtId="165" fontId="7" fillId="0" borderId="0" xfId="42" applyFont="1"/>
    <xf numFmtId="165" fontId="0" fillId="0" borderId="0" xfId="43" applyFont="1"/>
    <xf numFmtId="165" fontId="0" fillId="0" borderId="0" xfId="44" applyFont="1"/>
    <xf numFmtId="165" fontId="0" fillId="0" borderId="0" xfId="45" applyFont="1"/>
    <xf numFmtId="165" fontId="0" fillId="0" borderId="0" xfId="46" applyFont="1"/>
    <xf numFmtId="165" fontId="0" fillId="0" borderId="0" xfId="47" applyFont="1"/>
    <xf numFmtId="165" fontId="0" fillId="0" borderId="0" xfId="48" applyFont="1"/>
    <xf numFmtId="165" fontId="7" fillId="0" borderId="0" xfId="48" applyFont="1"/>
    <xf numFmtId="165" fontId="0" fillId="0" borderId="0" xfId="49" applyFont="1"/>
    <xf numFmtId="165" fontId="0" fillId="0" borderId="0" xfId="50" applyFont="1"/>
    <xf numFmtId="165" fontId="0" fillId="0" borderId="0" xfId="51" applyFont="1"/>
    <xf numFmtId="16" fontId="13" fillId="12" borderId="5" xfId="0" applyNumberFormat="1" applyFont="1" applyFill="1" applyBorder="1" applyAlignment="1">
      <alignment horizontal="left"/>
    </xf>
    <xf numFmtId="174" fontId="13" fillId="12" borderId="5" xfId="0" applyNumberFormat="1" applyFont="1" applyFill="1" applyBorder="1" applyAlignment="1">
      <alignment horizontal="right"/>
    </xf>
    <xf numFmtId="2" fontId="15" fillId="12" borderId="5" xfId="0" applyNumberFormat="1" applyFont="1" applyFill="1" applyBorder="1" applyAlignment="1">
      <alignment horizontal="right"/>
    </xf>
    <xf numFmtId="175" fontId="15" fillId="12" borderId="5" xfId="0" applyNumberFormat="1" applyFont="1" applyFill="1" applyBorder="1" applyAlignment="1">
      <alignment horizontal="right"/>
    </xf>
    <xf numFmtId="0" fontId="13" fillId="12" borderId="5" xfId="0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/>
    </xf>
    <xf numFmtId="0" fontId="0" fillId="12" borderId="0" xfId="0" applyFill="1"/>
    <xf numFmtId="0" fontId="0" fillId="12" borderId="0" xfId="0" applyFill="1" applyAlignment="1">
      <alignment horizontal="center"/>
    </xf>
    <xf numFmtId="14" fontId="0" fillId="12" borderId="0" xfId="0" applyNumberFormat="1" applyFill="1" applyAlignment="1">
      <alignment horizontal="center"/>
    </xf>
    <xf numFmtId="171" fontId="0" fillId="12" borderId="0" xfId="0" applyNumberFormat="1" applyFill="1" applyAlignment="1">
      <alignment horizontal="center"/>
    </xf>
    <xf numFmtId="20" fontId="0" fillId="12" borderId="0" xfId="0" applyNumberFormat="1" applyFill="1" applyAlignment="1">
      <alignment horizontal="center"/>
    </xf>
    <xf numFmtId="165" fontId="1" fillId="12" borderId="0" xfId="32" applyFont="1" applyFill="1"/>
    <xf numFmtId="165" fontId="1" fillId="12" borderId="0" xfId="1" applyFont="1" applyFill="1" applyAlignment="1">
      <alignment horizontal="center"/>
    </xf>
    <xf numFmtId="165" fontId="0" fillId="0" borderId="0" xfId="52" applyFont="1"/>
    <xf numFmtId="165" fontId="0" fillId="0" borderId="0" xfId="53" applyFont="1"/>
    <xf numFmtId="165" fontId="7" fillId="0" borderId="0" xfId="54" applyFont="1"/>
    <xf numFmtId="165" fontId="0" fillId="0" borderId="0" xfId="55" applyFont="1"/>
    <xf numFmtId="165" fontId="0" fillId="0" borderId="0" xfId="56" applyFont="1"/>
    <xf numFmtId="165" fontId="0" fillId="0" borderId="0" xfId="54" applyFont="1"/>
    <xf numFmtId="165" fontId="0" fillId="0" borderId="0" xfId="57" applyFont="1"/>
    <xf numFmtId="165" fontId="0" fillId="0" borderId="0" xfId="58" applyFont="1"/>
    <xf numFmtId="165" fontId="0" fillId="0" borderId="0" xfId="59" applyFont="1"/>
    <xf numFmtId="165" fontId="0" fillId="0" borderId="0" xfId="60" applyFont="1"/>
    <xf numFmtId="165" fontId="7" fillId="0" borderId="0" xfId="61" applyFont="1"/>
    <xf numFmtId="165" fontId="0" fillId="0" borderId="0" xfId="62" applyFont="1"/>
    <xf numFmtId="165" fontId="0" fillId="0" borderId="0" xfId="61" applyFont="1"/>
    <xf numFmtId="165" fontId="0" fillId="0" borderId="0" xfId="63" applyFont="1"/>
    <xf numFmtId="165" fontId="0" fillId="0" borderId="0" xfId="64" applyFont="1"/>
    <xf numFmtId="165" fontId="7" fillId="0" borderId="0" xfId="65" applyFont="1"/>
    <xf numFmtId="165" fontId="0" fillId="0" borderId="0" xfId="66" applyFont="1"/>
    <xf numFmtId="165" fontId="0" fillId="0" borderId="0" xfId="65" applyFont="1"/>
    <xf numFmtId="165" fontId="0" fillId="0" borderId="0" xfId="67" applyFont="1"/>
    <xf numFmtId="165" fontId="0" fillId="0" borderId="0" xfId="68" applyFont="1"/>
    <xf numFmtId="165" fontId="0" fillId="0" borderId="0" xfId="69" applyFont="1"/>
    <xf numFmtId="165" fontId="0" fillId="0" borderId="0" xfId="70" applyFont="1"/>
    <xf numFmtId="165" fontId="7" fillId="0" borderId="0" xfId="71" applyFont="1"/>
    <xf numFmtId="165" fontId="0" fillId="0" borderId="0" xfId="71" applyFont="1"/>
    <xf numFmtId="165" fontId="0" fillId="0" borderId="0" xfId="72" applyFont="1"/>
    <xf numFmtId="165" fontId="0" fillId="0" borderId="0" xfId="73" applyFont="1"/>
    <xf numFmtId="165" fontId="0" fillId="0" borderId="0" xfId="74" applyFont="1"/>
    <xf numFmtId="165" fontId="0" fillId="0" borderId="0" xfId="75" applyFont="1"/>
    <xf numFmtId="165" fontId="7" fillId="0" borderId="0" xfId="76" applyFont="1"/>
    <xf numFmtId="165" fontId="0" fillId="0" borderId="0" xfId="76" applyFont="1"/>
    <xf numFmtId="165" fontId="0" fillId="0" borderId="0" xfId="77" applyFont="1"/>
    <xf numFmtId="165" fontId="7" fillId="0" borderId="0" xfId="77" applyFont="1"/>
    <xf numFmtId="165" fontId="0" fillId="0" borderId="0" xfId="77" applyFont="1" applyFill="1"/>
    <xf numFmtId="2" fontId="0" fillId="0" borderId="0" xfId="0" applyNumberFormat="1"/>
    <xf numFmtId="165" fontId="0" fillId="0" borderId="0" xfId="78" applyFont="1"/>
    <xf numFmtId="165" fontId="0" fillId="0" borderId="0" xfId="79" applyNumberFormat="1" applyFont="1"/>
    <xf numFmtId="165" fontId="0" fillId="0" borderId="0" xfId="80" applyFont="1"/>
    <xf numFmtId="165" fontId="7" fillId="0" borderId="0" xfId="81" applyFont="1"/>
    <xf numFmtId="165" fontId="0" fillId="0" borderId="0" xfId="82" applyFont="1"/>
    <xf numFmtId="165" fontId="0" fillId="0" borderId="0" xfId="81" applyFont="1"/>
    <xf numFmtId="165" fontId="0" fillId="0" borderId="0" xfId="83" applyFont="1"/>
    <xf numFmtId="174" fontId="14" fillId="0" borderId="5" xfId="79" applyNumberFormat="1" applyFont="1" applyFill="1" applyBorder="1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center"/>
    </xf>
    <xf numFmtId="14" fontId="17" fillId="0" borderId="0" xfId="0" applyNumberFormat="1" applyFont="1" applyAlignment="1">
      <alignment horizontal="center"/>
    </xf>
    <xf numFmtId="20" fontId="17" fillId="0" borderId="0" xfId="0" applyNumberFormat="1" applyFont="1" applyAlignment="1">
      <alignment horizontal="center"/>
    </xf>
    <xf numFmtId="43" fontId="1" fillId="0" borderId="0" xfId="79" applyFont="1" applyFill="1" applyAlignment="1">
      <alignment horizontal="center"/>
    </xf>
    <xf numFmtId="43" fontId="7" fillId="0" borderId="0" xfId="79" applyFont="1" applyFill="1" applyAlignment="1">
      <alignment horizontal="center"/>
    </xf>
    <xf numFmtId="165" fontId="0" fillId="0" borderId="0" xfId="84" applyFont="1"/>
    <xf numFmtId="165" fontId="7" fillId="0" borderId="0" xfId="84" applyFont="1"/>
    <xf numFmtId="165" fontId="0" fillId="0" borderId="0" xfId="85" applyFont="1"/>
    <xf numFmtId="165" fontId="0" fillId="0" borderId="0" xfId="86" applyFont="1"/>
    <xf numFmtId="165" fontId="0" fillId="0" borderId="0" xfId="87" applyFont="1"/>
    <xf numFmtId="165" fontId="7" fillId="0" borderId="0" xfId="87" applyFont="1"/>
    <xf numFmtId="165" fontId="0" fillId="0" borderId="0" xfId="88" applyFont="1"/>
    <xf numFmtId="165" fontId="0" fillId="0" borderId="0" xfId="89" applyFont="1"/>
    <xf numFmtId="165" fontId="0" fillId="0" borderId="0" xfId="90" applyFont="1"/>
    <xf numFmtId="165" fontId="0" fillId="0" borderId="0" xfId="91" applyFont="1" applyAlignment="1">
      <alignment horizontal="center"/>
    </xf>
    <xf numFmtId="165" fontId="7" fillId="0" borderId="0" xfId="91" applyFont="1" applyAlignment="1">
      <alignment horizontal="center"/>
    </xf>
    <xf numFmtId="165" fontId="0" fillId="0" borderId="0" xfId="92" applyFont="1"/>
    <xf numFmtId="165" fontId="0" fillId="0" borderId="0" xfId="93" applyFont="1"/>
    <xf numFmtId="165" fontId="0" fillId="0" borderId="0" xfId="94" applyFont="1"/>
    <xf numFmtId="165" fontId="0" fillId="0" borderId="0" xfId="95" applyFont="1" applyAlignment="1">
      <alignment horizontal="center"/>
    </xf>
    <xf numFmtId="165" fontId="7" fillId="0" borderId="0" xfId="95" applyFont="1" applyAlignment="1">
      <alignment horizontal="center"/>
    </xf>
    <xf numFmtId="165" fontId="0" fillId="0" borderId="0" xfId="96" applyFont="1" applyAlignment="1">
      <alignment horizontal="center"/>
    </xf>
    <xf numFmtId="165" fontId="0" fillId="0" borderId="0" xfId="97" applyFont="1" applyAlignment="1">
      <alignment horizontal="center"/>
    </xf>
    <xf numFmtId="165" fontId="0" fillId="0" borderId="0" xfId="98" applyFont="1"/>
    <xf numFmtId="165" fontId="0" fillId="0" borderId="0" xfId="98" applyFont="1" applyFill="1"/>
    <xf numFmtId="165" fontId="0" fillId="0" borderId="0" xfId="99" applyFont="1"/>
    <xf numFmtId="165" fontId="0" fillId="0" borderId="0" xfId="0" applyNumberFormat="1"/>
    <xf numFmtId="165" fontId="0" fillId="0" borderId="8" xfId="0" applyNumberFormat="1" applyBorder="1"/>
    <xf numFmtId="165" fontId="0" fillId="0" borderId="0" xfId="41" applyFont="1" applyBorder="1"/>
    <xf numFmtId="165" fontId="1" fillId="14" borderId="0" xfId="32" applyFont="1" applyFill="1" applyBorder="1"/>
    <xf numFmtId="0" fontId="3" fillId="0" borderId="0" xfId="0" applyFont="1"/>
    <xf numFmtId="165" fontId="0" fillId="0" borderId="5" xfId="0" applyNumberFormat="1" applyBorder="1"/>
    <xf numFmtId="0" fontId="19" fillId="0" borderId="0" xfId="0" applyFont="1"/>
    <xf numFmtId="1" fontId="20" fillId="12" borderId="0" xfId="0" applyNumberFormat="1" applyFont="1" applyFill="1" applyAlignment="1">
      <alignment horizontal="left" indent="3"/>
    </xf>
    <xf numFmtId="49" fontId="12" fillId="15" borderId="5" xfId="0" applyNumberFormat="1" applyFont="1" applyFill="1" applyBorder="1" applyAlignment="1">
      <alignment horizontal="left"/>
    </xf>
    <xf numFmtId="16" fontId="12" fillId="15" borderId="5" xfId="0" applyNumberFormat="1" applyFont="1" applyFill="1" applyBorder="1" applyAlignment="1">
      <alignment horizontal="right"/>
    </xf>
    <xf numFmtId="173" fontId="12" fillId="15" borderId="5" xfId="0" applyNumberFormat="1" applyFont="1" applyFill="1" applyBorder="1" applyAlignment="1">
      <alignment horizontal="right"/>
    </xf>
    <xf numFmtId="16" fontId="13" fillId="9" borderId="5" xfId="0" applyNumberFormat="1" applyFont="1" applyFill="1" applyBorder="1" applyAlignment="1">
      <alignment horizontal="left"/>
    </xf>
    <xf numFmtId="174" fontId="13" fillId="9" borderId="5" xfId="0" applyNumberFormat="1" applyFont="1" applyFill="1" applyBorder="1" applyAlignment="1">
      <alignment horizontal="right"/>
    </xf>
    <xf numFmtId="2" fontId="15" fillId="9" borderId="5" xfId="0" applyNumberFormat="1" applyFont="1" applyFill="1" applyBorder="1" applyAlignment="1">
      <alignment horizontal="right"/>
    </xf>
    <xf numFmtId="0" fontId="13" fillId="9" borderId="5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/>
    </xf>
    <xf numFmtId="165" fontId="0" fillId="0" borderId="0" xfId="100" applyFont="1"/>
    <xf numFmtId="165" fontId="7" fillId="0" borderId="0" xfId="100" applyFont="1"/>
    <xf numFmtId="165" fontId="0" fillId="0" borderId="0" xfId="100" applyFont="1" applyFill="1"/>
    <xf numFmtId="165" fontId="0" fillId="0" borderId="0" xfId="101" applyFont="1"/>
    <xf numFmtId="165" fontId="0" fillId="0" borderId="0" xfId="102" applyFont="1"/>
    <xf numFmtId="165" fontId="0" fillId="0" borderId="0" xfId="103" applyFont="1"/>
    <xf numFmtId="165" fontId="0" fillId="0" borderId="0" xfId="104" applyNumberFormat="1" applyFont="1"/>
    <xf numFmtId="165" fontId="0" fillId="0" borderId="0" xfId="105" applyFont="1" applyAlignment="1">
      <alignment horizontal="center"/>
    </xf>
    <xf numFmtId="165" fontId="0" fillId="0" borderId="0" xfId="105" applyFont="1" applyFill="1" applyAlignment="1">
      <alignment horizontal="center"/>
    </xf>
    <xf numFmtId="0" fontId="0" fillId="0" borderId="0" xfId="0" applyAlignment="1">
      <alignment horizontal="right"/>
    </xf>
    <xf numFmtId="43" fontId="0" fillId="0" borderId="0" xfId="79" applyFont="1" applyFill="1"/>
    <xf numFmtId="165" fontId="0" fillId="0" borderId="0" xfId="106" applyFont="1" applyAlignment="1">
      <alignment horizontal="center"/>
    </xf>
    <xf numFmtId="165" fontId="0" fillId="0" borderId="0" xfId="107" applyFont="1" applyAlignment="1">
      <alignment horizontal="center"/>
    </xf>
    <xf numFmtId="165" fontId="0" fillId="0" borderId="0" xfId="108" applyFont="1"/>
    <xf numFmtId="165" fontId="0" fillId="0" borderId="0" xfId="109" applyFont="1"/>
    <xf numFmtId="165" fontId="7" fillId="0" borderId="0" xfId="109" applyFont="1"/>
    <xf numFmtId="165" fontId="0" fillId="0" borderId="0" xfId="110" applyFont="1"/>
    <xf numFmtId="165" fontId="0" fillId="0" borderId="0" xfId="111" applyFont="1"/>
    <xf numFmtId="165" fontId="0" fillId="0" borderId="0" xfId="112" applyFont="1" applyAlignment="1">
      <alignment horizontal="center"/>
    </xf>
    <xf numFmtId="43" fontId="0" fillId="0" borderId="0" xfId="79" applyFont="1"/>
    <xf numFmtId="165" fontId="0" fillId="0" borderId="0" xfId="113" applyFont="1" applyAlignment="1">
      <alignment horizontal="center"/>
    </xf>
    <xf numFmtId="165" fontId="0" fillId="0" borderId="0" xfId="114" applyFont="1" applyAlignment="1">
      <alignment horizontal="center"/>
    </xf>
    <xf numFmtId="165" fontId="0" fillId="0" borderId="0" xfId="115" applyFont="1" applyAlignment="1">
      <alignment horizontal="center"/>
    </xf>
    <xf numFmtId="165" fontId="0" fillId="0" borderId="0" xfId="116" applyFont="1" applyAlignment="1">
      <alignment horizontal="center"/>
    </xf>
    <xf numFmtId="165" fontId="7" fillId="0" borderId="0" xfId="116" applyFont="1" applyAlignment="1">
      <alignment horizontal="center"/>
    </xf>
    <xf numFmtId="165" fontId="0" fillId="0" borderId="0" xfId="117" applyFont="1" applyAlignment="1">
      <alignment horizontal="center"/>
    </xf>
    <xf numFmtId="165" fontId="0" fillId="0" borderId="0" xfId="118" applyFont="1" applyAlignment="1">
      <alignment horizontal="center"/>
    </xf>
    <xf numFmtId="165" fontId="0" fillId="0" borderId="0" xfId="119" applyFont="1"/>
    <xf numFmtId="165" fontId="0" fillId="0" borderId="0" xfId="120" applyFont="1"/>
    <xf numFmtId="165" fontId="0" fillId="0" borderId="0" xfId="121" applyNumberFormat="1" applyFont="1"/>
    <xf numFmtId="165" fontId="0" fillId="0" borderId="0" xfId="122" applyFont="1"/>
    <xf numFmtId="165" fontId="7" fillId="0" borderId="0" xfId="122" applyFont="1"/>
    <xf numFmtId="165" fontId="0" fillId="0" borderId="0" xfId="123" applyFont="1"/>
    <xf numFmtId="165" fontId="0" fillId="0" borderId="0" xfId="124" applyFont="1" applyAlignment="1">
      <alignment horizontal="center"/>
    </xf>
    <xf numFmtId="165" fontId="0" fillId="0" borderId="0" xfId="125" applyFont="1"/>
    <xf numFmtId="165" fontId="0" fillId="0" borderId="0" xfId="126" applyFont="1"/>
    <xf numFmtId="165" fontId="0" fillId="0" borderId="0" xfId="127" applyFont="1" applyAlignment="1">
      <alignment horizontal="center"/>
    </xf>
    <xf numFmtId="43" fontId="21" fillId="0" borderId="0" xfId="79" applyFont="1" applyFill="1" applyAlignment="1">
      <alignment horizontal="center"/>
    </xf>
    <xf numFmtId="165" fontId="0" fillId="0" borderId="0" xfId="128" applyFont="1" applyAlignment="1">
      <alignment horizontal="center"/>
    </xf>
    <xf numFmtId="165" fontId="0" fillId="0" borderId="0" xfId="129" applyFont="1" applyAlignment="1">
      <alignment horizontal="center"/>
    </xf>
    <xf numFmtId="165" fontId="7" fillId="0" borderId="0" xfId="129" applyFont="1" applyAlignment="1">
      <alignment horizontal="center"/>
    </xf>
    <xf numFmtId="165" fontId="0" fillId="0" borderId="0" xfId="130" applyFont="1" applyAlignment="1">
      <alignment horizontal="center"/>
    </xf>
    <xf numFmtId="165" fontId="0" fillId="0" borderId="0" xfId="131" applyFont="1" applyAlignment="1">
      <alignment horizontal="center"/>
    </xf>
    <xf numFmtId="165" fontId="0" fillId="0" borderId="0" xfId="132" applyFont="1" applyAlignment="1">
      <alignment horizontal="center"/>
    </xf>
    <xf numFmtId="165" fontId="0" fillId="0" borderId="0" xfId="133" applyFont="1" applyAlignment="1">
      <alignment horizontal="center"/>
    </xf>
    <xf numFmtId="165" fontId="0" fillId="0" borderId="0" xfId="134" applyFont="1" applyAlignment="1">
      <alignment horizontal="center"/>
    </xf>
    <xf numFmtId="165" fontId="0" fillId="0" borderId="0" xfId="135" applyFont="1" applyAlignment="1">
      <alignment horizontal="center"/>
    </xf>
    <xf numFmtId="165" fontId="0" fillId="0" borderId="0" xfId="136" applyFont="1" applyAlignment="1">
      <alignment horizontal="center"/>
    </xf>
    <xf numFmtId="165" fontId="0" fillId="0" borderId="0" xfId="137" applyFont="1" applyAlignment="1">
      <alignment horizontal="center"/>
    </xf>
    <xf numFmtId="165" fontId="7" fillId="0" borderId="0" xfId="137" applyFont="1" applyAlignment="1">
      <alignment horizontal="center"/>
    </xf>
    <xf numFmtId="165" fontId="0" fillId="0" borderId="0" xfId="138" applyFont="1" applyAlignment="1">
      <alignment horizontal="center"/>
    </xf>
    <xf numFmtId="165" fontId="0" fillId="0" borderId="0" xfId="139" applyFont="1"/>
    <xf numFmtId="165" fontId="0" fillId="0" borderId="0" xfId="140" applyFont="1" applyAlignment="1">
      <alignment horizontal="center"/>
    </xf>
    <xf numFmtId="165" fontId="0" fillId="0" borderId="0" xfId="141" applyFont="1"/>
    <xf numFmtId="165" fontId="0" fillId="0" borderId="0" xfId="142" applyFont="1"/>
    <xf numFmtId="165" fontId="0" fillId="0" borderId="0" xfId="143" applyFont="1" applyAlignment="1">
      <alignment horizontal="center"/>
    </xf>
    <xf numFmtId="165" fontId="0" fillId="0" borderId="0" xfId="144" applyFont="1" applyAlignment="1">
      <alignment horizontal="center"/>
    </xf>
    <xf numFmtId="165" fontId="7" fillId="0" borderId="0" xfId="144" applyFont="1" applyAlignment="1">
      <alignment horizontal="center"/>
    </xf>
    <xf numFmtId="165" fontId="0" fillId="0" borderId="0" xfId="145" applyFont="1" applyAlignment="1">
      <alignment horizontal="center"/>
    </xf>
    <xf numFmtId="165" fontId="0" fillId="0" borderId="0" xfId="146" applyFont="1" applyAlignment="1">
      <alignment horizontal="center"/>
    </xf>
    <xf numFmtId="165" fontId="0" fillId="0" borderId="0" xfId="147" applyFont="1" applyAlignment="1">
      <alignment horizontal="center"/>
    </xf>
    <xf numFmtId="165" fontId="0" fillId="0" borderId="0" xfId="148" applyFont="1" applyAlignment="1">
      <alignment horizontal="center"/>
    </xf>
    <xf numFmtId="165" fontId="0" fillId="0" borderId="0" xfId="149" applyFont="1" applyAlignment="1">
      <alignment horizontal="center"/>
    </xf>
    <xf numFmtId="165" fontId="0" fillId="0" borderId="0" xfId="150" applyFont="1"/>
    <xf numFmtId="165" fontId="7" fillId="0" borderId="0" xfId="150" applyFont="1"/>
    <xf numFmtId="165" fontId="0" fillId="0" borderId="0" xfId="151" applyFont="1" applyAlignment="1">
      <alignment horizontal="center"/>
    </xf>
    <xf numFmtId="165" fontId="0" fillId="0" borderId="0" xfId="151" applyFont="1" applyFill="1" applyAlignment="1">
      <alignment horizontal="center"/>
    </xf>
    <xf numFmtId="165" fontId="0" fillId="0" borderId="0" xfId="152" applyFont="1" applyAlignment="1">
      <alignment horizontal="center"/>
    </xf>
    <xf numFmtId="165" fontId="0" fillId="0" borderId="0" xfId="153" applyFont="1" applyAlignment="1">
      <alignment horizontal="center"/>
    </xf>
    <xf numFmtId="165" fontId="0" fillId="0" borderId="0" xfId="154" applyFont="1" applyAlignment="1">
      <alignment horizontal="center"/>
    </xf>
    <xf numFmtId="165" fontId="0" fillId="0" borderId="0" xfId="155" applyFont="1" applyAlignment="1">
      <alignment horizontal="center"/>
    </xf>
    <xf numFmtId="165" fontId="0" fillId="0" borderId="0" xfId="156" applyFont="1" applyAlignment="1">
      <alignment horizontal="center"/>
    </xf>
    <xf numFmtId="165" fontId="7" fillId="0" borderId="0" xfId="156" applyFont="1" applyAlignment="1">
      <alignment horizontal="center"/>
    </xf>
    <xf numFmtId="165" fontId="0" fillId="0" borderId="0" xfId="157" applyFont="1"/>
    <xf numFmtId="165" fontId="0" fillId="0" borderId="0" xfId="158" applyFont="1"/>
    <xf numFmtId="43" fontId="0" fillId="0" borderId="0" xfId="79" applyFont="1" applyAlignment="1">
      <alignment horizontal="center"/>
    </xf>
    <xf numFmtId="165" fontId="0" fillId="0" borderId="0" xfId="159" applyFont="1" applyAlignment="1">
      <alignment horizontal="center"/>
    </xf>
    <xf numFmtId="165" fontId="0" fillId="0" borderId="0" xfId="160" applyFont="1" applyAlignment="1">
      <alignment horizontal="center"/>
    </xf>
    <xf numFmtId="165" fontId="0" fillId="0" borderId="0" xfId="161" applyFont="1"/>
    <xf numFmtId="165" fontId="0" fillId="0" borderId="0" xfId="162" applyFont="1"/>
    <xf numFmtId="165" fontId="0" fillId="0" borderId="0" xfId="163" applyFont="1" applyAlignment="1">
      <alignment horizontal="center"/>
    </xf>
    <xf numFmtId="165" fontId="0" fillId="0" borderId="0" xfId="164" applyFont="1" applyAlignment="1">
      <alignment horizontal="center"/>
    </xf>
    <xf numFmtId="165" fontId="7" fillId="0" borderId="0" xfId="164" applyFont="1" applyAlignment="1">
      <alignment horizontal="center"/>
    </xf>
    <xf numFmtId="3" fontId="0" fillId="0" borderId="0" xfId="0" applyNumberFormat="1"/>
    <xf numFmtId="165" fontId="0" fillId="0" borderId="0" xfId="165" applyFont="1"/>
    <xf numFmtId="165" fontId="0" fillId="0" borderId="0" xfId="166" applyFont="1" applyAlignment="1">
      <alignment horizontal="center"/>
    </xf>
    <xf numFmtId="165" fontId="7" fillId="0" borderId="0" xfId="166" applyFont="1" applyAlignment="1">
      <alignment horizontal="center"/>
    </xf>
    <xf numFmtId="165" fontId="0" fillId="0" borderId="0" xfId="167" applyFont="1" applyAlignment="1">
      <alignment horizontal="center"/>
    </xf>
    <xf numFmtId="165" fontId="0" fillId="0" borderId="0" xfId="168" applyFont="1" applyAlignment="1">
      <alignment horizontal="center"/>
    </xf>
    <xf numFmtId="165" fontId="0" fillId="0" borderId="0" xfId="169" applyFont="1" applyAlignment="1">
      <alignment horizontal="center"/>
    </xf>
    <xf numFmtId="165" fontId="0" fillId="0" borderId="0" xfId="170" applyFont="1" applyAlignment="1">
      <alignment horizontal="center"/>
    </xf>
    <xf numFmtId="165" fontId="7" fillId="0" borderId="0" xfId="170" applyFont="1" applyAlignment="1">
      <alignment horizontal="center"/>
    </xf>
    <xf numFmtId="165" fontId="0" fillId="0" borderId="0" xfId="171" applyFont="1" applyAlignment="1">
      <alignment horizontal="center"/>
    </xf>
    <xf numFmtId="165" fontId="0" fillId="0" borderId="0" xfId="172" applyFont="1" applyAlignment="1">
      <alignment horizontal="center"/>
    </xf>
    <xf numFmtId="165" fontId="0" fillId="0" borderId="0" xfId="173" applyFont="1" applyAlignment="1">
      <alignment horizontal="center"/>
    </xf>
    <xf numFmtId="165" fontId="0" fillId="0" borderId="0" xfId="174" applyFont="1" applyAlignment="1">
      <alignment horizontal="center"/>
    </xf>
    <xf numFmtId="165" fontId="0" fillId="0" borderId="0" xfId="175" applyFont="1"/>
    <xf numFmtId="165" fontId="0" fillId="0" borderId="0" xfId="176" applyFont="1"/>
    <xf numFmtId="165" fontId="7" fillId="0" borderId="0" xfId="176" applyFont="1"/>
    <xf numFmtId="165" fontId="0" fillId="0" borderId="0" xfId="177" applyFont="1"/>
    <xf numFmtId="165" fontId="0" fillId="0" borderId="0" xfId="178" applyFont="1" applyAlignment="1">
      <alignment horizontal="center"/>
    </xf>
    <xf numFmtId="165" fontId="0" fillId="0" borderId="0" xfId="179" applyFont="1"/>
    <xf numFmtId="165" fontId="0" fillId="0" borderId="0" xfId="180" applyFont="1"/>
    <xf numFmtId="165" fontId="0" fillId="0" borderId="0" xfId="181" applyFont="1"/>
    <xf numFmtId="165" fontId="0" fillId="0" borderId="0" xfId="181" applyFont="1" applyFill="1"/>
    <xf numFmtId="165" fontId="0" fillId="0" borderId="0" xfId="182" applyFont="1" applyAlignment="1">
      <alignment horizontal="center"/>
    </xf>
    <xf numFmtId="165" fontId="7" fillId="0" borderId="0" xfId="182" applyFont="1" applyAlignment="1">
      <alignment horizontal="center"/>
    </xf>
    <xf numFmtId="165" fontId="0" fillId="0" borderId="0" xfId="183" applyFont="1"/>
    <xf numFmtId="165" fontId="0" fillId="0" borderId="0" xfId="184" applyFont="1"/>
    <xf numFmtId="165" fontId="0" fillId="0" borderId="0" xfId="185" applyFont="1"/>
    <xf numFmtId="165" fontId="0" fillId="0" borderId="0" xfId="186" applyFont="1" applyAlignment="1">
      <alignment horizontal="center"/>
    </xf>
    <xf numFmtId="165" fontId="0" fillId="0" borderId="0" xfId="187" applyFont="1" applyAlignment="1">
      <alignment horizontal="center"/>
    </xf>
    <xf numFmtId="43" fontId="17" fillId="0" borderId="0" xfId="79" applyFont="1" applyAlignment="1">
      <alignment horizontal="center"/>
    </xf>
    <xf numFmtId="43" fontId="7" fillId="0" borderId="0" xfId="79" applyFont="1" applyAlignment="1">
      <alignment horizontal="center"/>
    </xf>
    <xf numFmtId="43" fontId="17" fillId="0" borderId="0" xfId="79" applyFont="1"/>
    <xf numFmtId="49" fontId="12" fillId="16" borderId="5" xfId="0" applyNumberFormat="1" applyFont="1" applyFill="1" applyBorder="1" applyAlignment="1">
      <alignment horizontal="left"/>
    </xf>
    <xf numFmtId="49" fontId="12" fillId="16" borderId="5" xfId="0" applyNumberFormat="1" applyFont="1" applyFill="1" applyBorder="1" applyAlignment="1">
      <alignment horizontal="right"/>
    </xf>
    <xf numFmtId="173" fontId="12" fillId="16" borderId="5" xfId="0" applyNumberFormat="1" applyFont="1" applyFill="1" applyBorder="1" applyAlignment="1">
      <alignment horizontal="right"/>
    </xf>
    <xf numFmtId="49" fontId="12" fillId="12" borderId="5" xfId="0" applyNumberFormat="1" applyFont="1" applyFill="1" applyBorder="1" applyAlignment="1">
      <alignment horizontal="left"/>
    </xf>
    <xf numFmtId="176" fontId="12" fillId="12" borderId="5" xfId="0" applyNumberFormat="1" applyFont="1" applyFill="1" applyBorder="1" applyAlignment="1">
      <alignment horizontal="right"/>
    </xf>
    <xf numFmtId="173" fontId="12" fillId="12" borderId="5" xfId="0" applyNumberFormat="1" applyFont="1" applyFill="1" applyBorder="1" applyAlignment="1">
      <alignment horizontal="right"/>
    </xf>
    <xf numFmtId="16" fontId="12" fillId="16" borderId="5" xfId="0" applyNumberFormat="1" applyFont="1" applyFill="1" applyBorder="1" applyAlignment="1">
      <alignment horizontal="right"/>
    </xf>
    <xf numFmtId="165" fontId="0" fillId="0" borderId="0" xfId="188" applyFont="1" applyAlignment="1">
      <alignment horizontal="center"/>
    </xf>
    <xf numFmtId="165" fontId="0" fillId="0" borderId="0" xfId="189" applyFont="1" applyAlignment="1">
      <alignment horizontal="center"/>
    </xf>
    <xf numFmtId="165" fontId="0" fillId="0" borderId="0" xfId="190" applyFont="1"/>
    <xf numFmtId="165" fontId="7" fillId="0" borderId="0" xfId="190" applyFont="1"/>
    <xf numFmtId="165" fontId="0" fillId="0" borderId="0" xfId="191" applyFont="1"/>
    <xf numFmtId="165" fontId="0" fillId="0" borderId="0" xfId="192" applyFont="1"/>
    <xf numFmtId="165" fontId="0" fillId="0" borderId="0" xfId="193" applyFont="1" applyAlignment="1">
      <alignment horizontal="center"/>
    </xf>
    <xf numFmtId="165" fontId="0" fillId="0" borderId="0" xfId="194" applyFont="1" applyAlignment="1">
      <alignment horizontal="center"/>
    </xf>
    <xf numFmtId="165" fontId="0" fillId="0" borderId="0" xfId="195" applyFont="1" applyAlignment="1">
      <alignment horizontal="center"/>
    </xf>
    <xf numFmtId="165" fontId="0" fillId="0" borderId="0" xfId="196" applyFont="1" applyAlignment="1">
      <alignment horizontal="center"/>
    </xf>
    <xf numFmtId="165" fontId="0" fillId="0" borderId="0" xfId="197" applyFont="1" applyAlignment="1">
      <alignment horizontal="center"/>
    </xf>
    <xf numFmtId="165" fontId="0" fillId="0" borderId="0" xfId="198" applyFont="1" applyAlignment="1">
      <alignment horizontal="center"/>
    </xf>
    <xf numFmtId="165" fontId="7" fillId="0" borderId="0" xfId="198" applyFont="1" applyAlignment="1">
      <alignment horizontal="center"/>
    </xf>
    <xf numFmtId="165" fontId="0" fillId="0" borderId="0" xfId="199" applyFont="1" applyAlignment="1">
      <alignment horizontal="center"/>
    </xf>
    <xf numFmtId="165" fontId="0" fillId="0" borderId="0" xfId="200" applyFont="1"/>
    <xf numFmtId="165" fontId="0" fillId="0" borderId="0" xfId="201" applyFont="1" applyAlignment="1">
      <alignment horizontal="center"/>
    </xf>
    <xf numFmtId="165" fontId="0" fillId="0" borderId="0" xfId="202" applyFont="1"/>
    <xf numFmtId="165" fontId="0" fillId="0" borderId="0" xfId="203" applyFont="1"/>
    <xf numFmtId="0" fontId="0" fillId="0" borderId="0" xfId="0" applyAlignment="1">
      <alignment horizontal="left"/>
    </xf>
    <xf numFmtId="43" fontId="0" fillId="0" borderId="0" xfId="204" applyFont="1" applyAlignment="1">
      <alignment horizontal="center"/>
    </xf>
    <xf numFmtId="0" fontId="7" fillId="0" borderId="0" xfId="0" applyFont="1" applyAlignment="1">
      <alignment horizontal="left"/>
    </xf>
    <xf numFmtId="43" fontId="7" fillId="0" borderId="0" xfId="204" applyFont="1" applyAlignment="1">
      <alignment horizontal="center"/>
    </xf>
    <xf numFmtId="165" fontId="0" fillId="0" borderId="0" xfId="205" applyFont="1" applyAlignment="1">
      <alignment horizontal="center"/>
    </xf>
    <xf numFmtId="165" fontId="0" fillId="0" borderId="0" xfId="206" applyFont="1" applyAlignment="1">
      <alignment horizontal="center"/>
    </xf>
    <xf numFmtId="165" fontId="0" fillId="0" borderId="0" xfId="207" applyFont="1" applyAlignment="1">
      <alignment horizontal="center"/>
    </xf>
    <xf numFmtId="165" fontId="0" fillId="0" borderId="0" xfId="208" applyFont="1" applyAlignment="1">
      <alignment horizontal="center"/>
    </xf>
    <xf numFmtId="165" fontId="7" fillId="0" borderId="0" xfId="208" applyFont="1" applyAlignment="1">
      <alignment horizontal="center"/>
    </xf>
    <xf numFmtId="165" fontId="0" fillId="0" borderId="0" xfId="209" applyFont="1" applyAlignment="1">
      <alignment horizontal="center"/>
    </xf>
    <xf numFmtId="165" fontId="0" fillId="0" borderId="0" xfId="210" applyFont="1" applyAlignment="1">
      <alignment horizontal="center"/>
    </xf>
    <xf numFmtId="165" fontId="0" fillId="0" borderId="0" xfId="211" applyFont="1" applyAlignment="1">
      <alignment horizontal="center"/>
    </xf>
    <xf numFmtId="165" fontId="0" fillId="0" borderId="0" xfId="212" applyFont="1" applyAlignment="1">
      <alignment horizontal="center"/>
    </xf>
    <xf numFmtId="165" fontId="0" fillId="0" borderId="0" xfId="213" applyFont="1" applyAlignment="1">
      <alignment horizontal="center"/>
    </xf>
    <xf numFmtId="43" fontId="13" fillId="7" borderId="5" xfId="79" applyFont="1" applyFill="1" applyBorder="1" applyAlignment="1">
      <alignment horizontal="center"/>
    </xf>
    <xf numFmtId="43" fontId="15" fillId="0" borderId="5" xfId="79" applyFont="1" applyBorder="1" applyAlignment="1">
      <alignment horizontal="right"/>
    </xf>
    <xf numFmtId="43" fontId="14" fillId="0" borderId="5" xfId="79" applyFont="1" applyBorder="1" applyAlignment="1">
      <alignment horizontal="right"/>
    </xf>
    <xf numFmtId="43" fontId="15" fillId="7" borderId="5" xfId="79" applyFont="1" applyFill="1" applyBorder="1" applyAlignment="1">
      <alignment horizontal="right"/>
    </xf>
    <xf numFmtId="165" fontId="0" fillId="0" borderId="0" xfId="214" applyFont="1" applyAlignment="1">
      <alignment horizontal="center"/>
    </xf>
    <xf numFmtId="165" fontId="0" fillId="0" borderId="0" xfId="215" applyFont="1" applyAlignment="1">
      <alignment horizontal="center"/>
    </xf>
    <xf numFmtId="165" fontId="0" fillId="0" borderId="0" xfId="216" applyFont="1" applyAlignment="1">
      <alignment horizontal="center"/>
    </xf>
    <xf numFmtId="165" fontId="0" fillId="0" borderId="0" xfId="217" applyFont="1"/>
    <xf numFmtId="165" fontId="0" fillId="0" borderId="0" xfId="218" applyFont="1"/>
    <xf numFmtId="165" fontId="7" fillId="0" borderId="0" xfId="218" applyFont="1"/>
    <xf numFmtId="165" fontId="0" fillId="0" borderId="0" xfId="219" applyFont="1"/>
    <xf numFmtId="165" fontId="0" fillId="0" borderId="0" xfId="220" applyFont="1" applyAlignment="1">
      <alignment horizontal="center"/>
    </xf>
    <xf numFmtId="165" fontId="0" fillId="0" borderId="0" xfId="221" applyFont="1" applyAlignment="1">
      <alignment horizontal="center"/>
    </xf>
    <xf numFmtId="165" fontId="0" fillId="0" borderId="0" xfId="222" applyFont="1" applyAlignment="1">
      <alignment horizontal="center"/>
    </xf>
    <xf numFmtId="165" fontId="0" fillId="0" borderId="0" xfId="223" applyFont="1" applyAlignment="1">
      <alignment horizontal="center"/>
    </xf>
    <xf numFmtId="165" fontId="0" fillId="0" borderId="0" xfId="224" applyFont="1" applyAlignment="1">
      <alignment horizontal="center"/>
    </xf>
    <xf numFmtId="165" fontId="0" fillId="0" borderId="0" xfId="225" applyFont="1" applyAlignment="1">
      <alignment horizontal="center"/>
    </xf>
    <xf numFmtId="165" fontId="0" fillId="0" borderId="0" xfId="226" applyFont="1" applyAlignment="1">
      <alignment horizontal="center"/>
    </xf>
    <xf numFmtId="165" fontId="0" fillId="0" borderId="0" xfId="227" applyFont="1" applyAlignment="1">
      <alignment horizontal="right"/>
    </xf>
    <xf numFmtId="165" fontId="0" fillId="0" borderId="0" xfId="228" applyFont="1" applyAlignment="1">
      <alignment horizontal="center"/>
    </xf>
    <xf numFmtId="165" fontId="0" fillId="0" borderId="0" xfId="229" applyFont="1" applyAlignment="1">
      <alignment horizontal="center"/>
    </xf>
    <xf numFmtId="165" fontId="7" fillId="0" borderId="0" xfId="229" applyFont="1" applyAlignment="1">
      <alignment horizontal="center"/>
    </xf>
    <xf numFmtId="165" fontId="0" fillId="0" borderId="0" xfId="230" applyFont="1" applyAlignment="1">
      <alignment horizontal="center"/>
    </xf>
    <xf numFmtId="165" fontId="0" fillId="0" borderId="0" xfId="231" applyFont="1" applyAlignment="1">
      <alignment horizontal="center"/>
    </xf>
    <xf numFmtId="165" fontId="0" fillId="0" borderId="0" xfId="232" applyFont="1" applyAlignment="1">
      <alignment horizontal="center"/>
    </xf>
    <xf numFmtId="165" fontId="0" fillId="0" borderId="0" xfId="233" applyFont="1" applyAlignment="1">
      <alignment horizontal="center"/>
    </xf>
    <xf numFmtId="165" fontId="7" fillId="0" borderId="0" xfId="233" applyFont="1" applyAlignment="1">
      <alignment horizontal="center"/>
    </xf>
    <xf numFmtId="165" fontId="0" fillId="0" borderId="0" xfId="234" applyFont="1"/>
    <xf numFmtId="165" fontId="0" fillId="0" borderId="0" xfId="235" applyFont="1" applyAlignment="1">
      <alignment horizontal="center"/>
    </xf>
    <xf numFmtId="165" fontId="0" fillId="0" borderId="0" xfId="236" applyFont="1" applyAlignment="1">
      <alignment horizontal="center"/>
    </xf>
    <xf numFmtId="165" fontId="0" fillId="0" borderId="0" xfId="237" applyFont="1" applyAlignment="1">
      <alignment horizontal="center"/>
    </xf>
    <xf numFmtId="165" fontId="7" fillId="0" borderId="0" xfId="237" applyFont="1" applyAlignment="1">
      <alignment horizontal="center"/>
    </xf>
    <xf numFmtId="165" fontId="0" fillId="0" borderId="0" xfId="238" applyFont="1" applyAlignment="1">
      <alignment horizontal="center"/>
    </xf>
    <xf numFmtId="165" fontId="0" fillId="0" borderId="0" xfId="239" applyFont="1"/>
    <xf numFmtId="165" fontId="0" fillId="0" borderId="0" xfId="240" applyFont="1" applyAlignment="1">
      <alignment horizontal="center"/>
    </xf>
    <xf numFmtId="165" fontId="0" fillId="0" borderId="0" xfId="241" applyFont="1"/>
    <xf numFmtId="165" fontId="0" fillId="0" borderId="0" xfId="242" applyFont="1" applyAlignment="1">
      <alignment horizontal="center"/>
    </xf>
    <xf numFmtId="165" fontId="0" fillId="0" borderId="0" xfId="243" applyFont="1" applyAlignment="1">
      <alignment horizontal="center"/>
    </xf>
    <xf numFmtId="165" fontId="0" fillId="0" borderId="0" xfId="244" applyFont="1" applyAlignment="1">
      <alignment horizontal="center"/>
    </xf>
    <xf numFmtId="165" fontId="7" fillId="0" borderId="0" xfId="244" applyFont="1" applyAlignment="1">
      <alignment horizontal="center"/>
    </xf>
    <xf numFmtId="165" fontId="0" fillId="0" borderId="0" xfId="245" applyFont="1" applyAlignment="1">
      <alignment horizontal="center"/>
    </xf>
    <xf numFmtId="165" fontId="0" fillId="0" borderId="0" xfId="246" applyFont="1" applyAlignment="1">
      <alignment horizontal="center"/>
    </xf>
    <xf numFmtId="165" fontId="0" fillId="0" borderId="0" xfId="247" applyFont="1" applyAlignment="1">
      <alignment horizontal="center"/>
    </xf>
    <xf numFmtId="165" fontId="0" fillId="0" borderId="0" xfId="248" applyFont="1" applyAlignment="1">
      <alignment horizontal="center"/>
    </xf>
    <xf numFmtId="165" fontId="0" fillId="0" borderId="0" xfId="249" applyFont="1" applyAlignment="1">
      <alignment horizontal="center"/>
    </xf>
    <xf numFmtId="165" fontId="0" fillId="0" borderId="0" xfId="250" applyFont="1" applyAlignment="1">
      <alignment horizontal="center"/>
    </xf>
    <xf numFmtId="165" fontId="0" fillId="0" borderId="0" xfId="251" applyFont="1" applyAlignment="1">
      <alignment horizontal="center"/>
    </xf>
    <xf numFmtId="165" fontId="7" fillId="0" borderId="0" xfId="251" applyFont="1" applyAlignment="1">
      <alignment horizontal="center"/>
    </xf>
    <xf numFmtId="165" fontId="0" fillId="0" borderId="0" xfId="252" applyFont="1" applyAlignment="1">
      <alignment horizontal="center"/>
    </xf>
    <xf numFmtId="165" fontId="0" fillId="0" borderId="0" xfId="253" applyNumberFormat="1" applyFont="1" applyAlignment="1">
      <alignment horizontal="center"/>
    </xf>
    <xf numFmtId="49" fontId="12" fillId="0" borderId="5" xfId="0" applyNumberFormat="1" applyFont="1" applyBorder="1" applyAlignment="1">
      <alignment horizontal="right"/>
    </xf>
    <xf numFmtId="165" fontId="0" fillId="0" borderId="0" xfId="254" applyFont="1" applyAlignment="1">
      <alignment horizontal="center"/>
    </xf>
    <xf numFmtId="165" fontId="7" fillId="0" borderId="0" xfId="254" applyFont="1" applyAlignment="1">
      <alignment horizontal="center"/>
    </xf>
    <xf numFmtId="165" fontId="0" fillId="0" borderId="0" xfId="255" applyFont="1" applyAlignment="1">
      <alignment horizontal="center"/>
    </xf>
    <xf numFmtId="165" fontId="7" fillId="0" borderId="0" xfId="255" applyFont="1" applyAlignment="1">
      <alignment horizontal="center"/>
    </xf>
    <xf numFmtId="43" fontId="14" fillId="0" borderId="5" xfId="79" applyFont="1" applyFill="1" applyBorder="1" applyAlignment="1">
      <alignment horizontal="right"/>
    </xf>
    <xf numFmtId="49" fontId="12" fillId="17" borderId="5" xfId="0" applyNumberFormat="1" applyFont="1" applyFill="1" applyBorder="1" applyAlignment="1">
      <alignment horizontal="left"/>
    </xf>
    <xf numFmtId="16" fontId="12" fillId="17" borderId="5" xfId="0" applyNumberFormat="1" applyFont="1" applyFill="1" applyBorder="1" applyAlignment="1">
      <alignment horizontal="right"/>
    </xf>
    <xf numFmtId="173" fontId="12" fillId="18" borderId="5" xfId="0" applyNumberFormat="1" applyFont="1" applyFill="1" applyBorder="1" applyAlignment="1">
      <alignment vertical="center"/>
    </xf>
    <xf numFmtId="16" fontId="13" fillId="19" borderId="5" xfId="0" applyNumberFormat="1" applyFont="1" applyFill="1" applyBorder="1" applyAlignment="1">
      <alignment horizontal="left"/>
    </xf>
    <xf numFmtId="174" fontId="13" fillId="19" borderId="5" xfId="0" applyNumberFormat="1" applyFont="1" applyFill="1" applyBorder="1" applyAlignment="1">
      <alignment horizontal="right"/>
    </xf>
    <xf numFmtId="43" fontId="15" fillId="19" borderId="5" xfId="79" applyFont="1" applyFill="1" applyBorder="1" applyAlignment="1">
      <alignment horizontal="right"/>
    </xf>
    <xf numFmtId="175" fontId="15" fillId="19" borderId="5" xfId="0" applyNumberFormat="1" applyFont="1" applyFill="1" applyBorder="1" applyAlignment="1">
      <alignment horizontal="right"/>
    </xf>
    <xf numFmtId="0" fontId="13" fillId="19" borderId="5" xfId="0" applyFont="1" applyFill="1" applyBorder="1" applyAlignment="1">
      <alignment horizontal="center" vertical="center"/>
    </xf>
    <xf numFmtId="0" fontId="13" fillId="19" borderId="5" xfId="0" applyFont="1" applyFill="1" applyBorder="1" applyAlignment="1">
      <alignment horizontal="center"/>
    </xf>
    <xf numFmtId="0" fontId="15" fillId="19" borderId="5" xfId="0" applyFont="1" applyFill="1" applyBorder="1"/>
    <xf numFmtId="16" fontId="13" fillId="17" borderId="5" xfId="0" applyNumberFormat="1" applyFont="1" applyFill="1" applyBorder="1" applyAlignment="1">
      <alignment horizontal="left"/>
    </xf>
    <xf numFmtId="174" fontId="13" fillId="17" borderId="5" xfId="0" applyNumberFormat="1" applyFont="1" applyFill="1" applyBorder="1" applyAlignment="1">
      <alignment horizontal="right"/>
    </xf>
    <xf numFmtId="43" fontId="13" fillId="17" borderId="5" xfId="79" applyFont="1" applyFill="1" applyBorder="1" applyAlignment="1">
      <alignment horizontal="center"/>
    </xf>
    <xf numFmtId="0" fontId="13" fillId="17" borderId="5" xfId="0" applyFont="1" applyFill="1" applyBorder="1" applyAlignment="1">
      <alignment horizontal="center" vertical="center"/>
    </xf>
    <xf numFmtId="0" fontId="13" fillId="17" borderId="5" xfId="0" applyFont="1" applyFill="1" applyBorder="1" applyAlignment="1">
      <alignment horizontal="center"/>
    </xf>
    <xf numFmtId="165" fontId="7" fillId="0" borderId="0" xfId="256" applyFont="1"/>
    <xf numFmtId="165" fontId="0" fillId="0" borderId="0" xfId="256" applyFont="1"/>
    <xf numFmtId="165" fontId="0" fillId="0" borderId="0" xfId="257" applyFont="1" applyAlignment="1">
      <alignment horizontal="center"/>
    </xf>
    <xf numFmtId="165" fontId="0" fillId="0" borderId="0" xfId="258" applyFont="1" applyAlignment="1">
      <alignment horizontal="center"/>
    </xf>
    <xf numFmtId="165" fontId="0" fillId="0" borderId="0" xfId="259" applyFont="1"/>
    <xf numFmtId="165" fontId="0" fillId="0" borderId="0" xfId="260" applyFont="1" applyAlignment="1">
      <alignment horizontal="center"/>
    </xf>
    <xf numFmtId="165" fontId="0" fillId="0" borderId="0" xfId="261" applyFont="1" applyAlignment="1">
      <alignment horizontal="center"/>
    </xf>
    <xf numFmtId="165" fontId="0" fillId="0" borderId="0" xfId="262" applyFont="1" applyAlignment="1">
      <alignment horizontal="center"/>
    </xf>
    <xf numFmtId="165" fontId="0" fillId="0" borderId="0" xfId="263" applyFont="1" applyAlignment="1">
      <alignment horizontal="center"/>
    </xf>
    <xf numFmtId="165" fontId="0" fillId="0" borderId="0" xfId="264" applyFont="1" applyAlignment="1">
      <alignment horizontal="center"/>
    </xf>
    <xf numFmtId="165" fontId="0" fillId="0" borderId="0" xfId="265" applyFont="1" applyAlignment="1">
      <alignment horizontal="center"/>
    </xf>
    <xf numFmtId="165" fontId="0" fillId="0" borderId="0" xfId="266" applyFont="1" applyAlignment="1">
      <alignment horizontal="center"/>
    </xf>
    <xf numFmtId="165" fontId="0" fillId="0" borderId="0" xfId="267" applyFont="1" applyAlignment="1">
      <alignment horizontal="center"/>
    </xf>
    <xf numFmtId="165" fontId="0" fillId="0" borderId="0" xfId="268" applyFont="1" applyAlignment="1">
      <alignment horizontal="center"/>
    </xf>
    <xf numFmtId="165" fontId="0" fillId="0" borderId="0" xfId="269" applyFont="1" applyAlignment="1">
      <alignment horizontal="center"/>
    </xf>
    <xf numFmtId="165" fontId="7" fillId="0" borderId="0" xfId="269" applyFont="1" applyAlignment="1">
      <alignment horizontal="center"/>
    </xf>
    <xf numFmtId="165" fontId="0" fillId="0" borderId="0" xfId="270" applyFont="1" applyAlignment="1">
      <alignment horizontal="center"/>
    </xf>
    <xf numFmtId="165" fontId="0" fillId="0" borderId="0" xfId="271" applyFont="1" applyAlignment="1">
      <alignment horizontal="center"/>
    </xf>
    <xf numFmtId="165" fontId="0" fillId="0" borderId="0" xfId="272" applyFont="1" applyAlignment="1">
      <alignment horizontal="center"/>
    </xf>
    <xf numFmtId="0" fontId="22" fillId="0" borderId="0" xfId="0" applyFont="1" applyAlignment="1">
      <alignment horizontal="center" vertical="center"/>
    </xf>
    <xf numFmtId="20" fontId="22" fillId="0" borderId="0" xfId="0" applyNumberFormat="1" applyFont="1" applyAlignment="1">
      <alignment horizontal="center" vertical="center"/>
    </xf>
    <xf numFmtId="165" fontId="0" fillId="0" borderId="0" xfId="273" applyFont="1" applyAlignment="1">
      <alignment horizontal="center"/>
    </xf>
    <xf numFmtId="165" fontId="0" fillId="0" borderId="0" xfId="274" applyFont="1" applyAlignment="1">
      <alignment horizontal="center"/>
    </xf>
    <xf numFmtId="165" fontId="0" fillId="0" borderId="0" xfId="275" applyFont="1"/>
    <xf numFmtId="165" fontId="0" fillId="0" borderId="0" xfId="276" applyFont="1"/>
    <xf numFmtId="165" fontId="0" fillId="0" borderId="0" xfId="277" applyFont="1"/>
    <xf numFmtId="165" fontId="0" fillId="0" borderId="0" xfId="278" applyFont="1"/>
    <xf numFmtId="165" fontId="0" fillId="0" borderId="0" xfId="279" applyFont="1"/>
    <xf numFmtId="165" fontId="7" fillId="0" borderId="0" xfId="279" applyFont="1"/>
    <xf numFmtId="165" fontId="0" fillId="0" borderId="0" xfId="280" applyFont="1"/>
    <xf numFmtId="165" fontId="0" fillId="0" borderId="0" xfId="281" applyFont="1" applyAlignment="1">
      <alignment horizontal="center"/>
    </xf>
    <xf numFmtId="165" fontId="0" fillId="0" borderId="0" xfId="282" applyFont="1" applyAlignment="1">
      <alignment horizontal="center"/>
    </xf>
    <xf numFmtId="165" fontId="0" fillId="0" borderId="0" xfId="283" applyFont="1" applyAlignment="1">
      <alignment horizontal="center"/>
    </xf>
    <xf numFmtId="165" fontId="0" fillId="0" borderId="0" xfId="284" applyFont="1"/>
    <xf numFmtId="173" fontId="21" fillId="10" borderId="5" xfId="0" applyNumberFormat="1" applyFont="1" applyFill="1" applyBorder="1"/>
    <xf numFmtId="165" fontId="0" fillId="0" borderId="0" xfId="285" applyFont="1"/>
    <xf numFmtId="165" fontId="0" fillId="0" borderId="0" xfId="286" applyFont="1" applyAlignment="1">
      <alignment horizontal="center"/>
    </xf>
    <xf numFmtId="165" fontId="0" fillId="0" borderId="0" xfId="287" applyFont="1" applyAlignment="1">
      <alignment horizontal="center"/>
    </xf>
    <xf numFmtId="165" fontId="0" fillId="0" borderId="0" xfId="288" applyFont="1" applyAlignment="1">
      <alignment horizontal="center"/>
    </xf>
    <xf numFmtId="165" fontId="7" fillId="0" borderId="0" xfId="288" applyFont="1" applyAlignment="1">
      <alignment horizontal="center"/>
    </xf>
    <xf numFmtId="165" fontId="0" fillId="0" borderId="0" xfId="289" applyFont="1" applyAlignment="1">
      <alignment horizontal="center"/>
    </xf>
    <xf numFmtId="165" fontId="0" fillId="0" borderId="0" xfId="290" applyFont="1" applyAlignment="1">
      <alignment horizontal="center"/>
    </xf>
    <xf numFmtId="165" fontId="0" fillId="0" borderId="0" xfId="291" applyFont="1" applyAlignment="1">
      <alignment horizontal="center"/>
    </xf>
    <xf numFmtId="165" fontId="7" fillId="0" borderId="0" xfId="291" applyFont="1" applyAlignment="1">
      <alignment horizontal="center"/>
    </xf>
    <xf numFmtId="165" fontId="0" fillId="0" borderId="0" xfId="292" applyFont="1" applyAlignment="1">
      <alignment horizontal="center"/>
    </xf>
    <xf numFmtId="165" fontId="0" fillId="0" borderId="0" xfId="293" applyFont="1" applyAlignment="1">
      <alignment horizontal="center"/>
    </xf>
    <xf numFmtId="165" fontId="0" fillId="0" borderId="0" xfId="294" applyFont="1" applyAlignment="1">
      <alignment horizontal="center"/>
    </xf>
    <xf numFmtId="165" fontId="0" fillId="0" borderId="0" xfId="295" applyFont="1"/>
    <xf numFmtId="165" fontId="0" fillId="0" borderId="0" xfId="296" applyFont="1" applyFill="1" applyAlignment="1">
      <alignment horizontal="center"/>
    </xf>
    <xf numFmtId="165" fontId="0" fillId="0" borderId="0" xfId="297" applyFont="1" applyFill="1" applyAlignment="1">
      <alignment horizontal="center"/>
    </xf>
    <xf numFmtId="165" fontId="0" fillId="0" borderId="0" xfId="298" applyFont="1" applyFill="1" applyAlignment="1">
      <alignment horizontal="center"/>
    </xf>
    <xf numFmtId="165" fontId="0" fillId="0" borderId="0" xfId="299" applyFont="1" applyFill="1" applyAlignment="1">
      <alignment horizontal="center"/>
    </xf>
    <xf numFmtId="165" fontId="0" fillId="0" borderId="0" xfId="300" applyFont="1" applyFill="1" applyAlignment="1">
      <alignment horizontal="center"/>
    </xf>
    <xf numFmtId="165" fontId="7" fillId="0" borderId="0" xfId="300" applyFont="1" applyFill="1" applyAlignment="1">
      <alignment horizontal="center"/>
    </xf>
    <xf numFmtId="165" fontId="0" fillId="0" borderId="0" xfId="301" applyFont="1" applyFill="1"/>
    <xf numFmtId="165" fontId="0" fillId="0" borderId="0" xfId="302" applyFont="1" applyFill="1"/>
    <xf numFmtId="165" fontId="0" fillId="0" borderId="0" xfId="303" applyFont="1" applyFill="1" applyAlignment="1">
      <alignment horizontal="center"/>
    </xf>
    <xf numFmtId="165" fontId="0" fillId="0" borderId="0" xfId="304" applyFont="1" applyFill="1" applyAlignment="1">
      <alignment horizontal="center"/>
    </xf>
    <xf numFmtId="0" fontId="3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/>
    <xf numFmtId="0" fontId="0" fillId="13" borderId="0" xfId="0" applyFill="1"/>
    <xf numFmtId="173" fontId="4" fillId="13" borderId="5" xfId="0" applyNumberFormat="1" applyFont="1" applyFill="1" applyBorder="1"/>
    <xf numFmtId="0" fontId="23" fillId="20" borderId="5" xfId="0" applyFont="1" applyFill="1" applyBorder="1"/>
    <xf numFmtId="2" fontId="23" fillId="20" borderId="5" xfId="0" applyNumberFormat="1" applyFont="1" applyFill="1" applyBorder="1"/>
    <xf numFmtId="173" fontId="23" fillId="20" borderId="5" xfId="0" applyNumberFormat="1" applyFont="1" applyFill="1" applyBorder="1"/>
    <xf numFmtId="17" fontId="0" fillId="13" borderId="0" xfId="0" applyNumberFormat="1" applyFill="1"/>
    <xf numFmtId="165" fontId="0" fillId="0" borderId="0" xfId="305" applyFont="1"/>
    <xf numFmtId="165" fontId="7" fillId="0" borderId="0" xfId="305" applyFont="1"/>
    <xf numFmtId="165" fontId="0" fillId="0" borderId="0" xfId="306" applyFont="1" applyAlignment="1">
      <alignment horizontal="center"/>
    </xf>
    <xf numFmtId="43" fontId="17" fillId="0" borderId="0" xfId="79" applyFont="1" applyFill="1"/>
    <xf numFmtId="43" fontId="22" fillId="0" borderId="0" xfId="79" applyFont="1" applyFill="1" applyAlignment="1">
      <alignment horizontal="right" vertical="center"/>
    </xf>
    <xf numFmtId="165" fontId="0" fillId="0" borderId="0" xfId="307" applyFont="1" applyAlignment="1">
      <alignment horizontal="center"/>
    </xf>
    <xf numFmtId="165" fontId="0" fillId="0" borderId="0" xfId="308" applyFont="1" applyAlignment="1">
      <alignment horizontal="center"/>
    </xf>
    <xf numFmtId="43" fontId="0" fillId="0" borderId="0" xfId="79" applyFont="1" applyFill="1" applyAlignment="1">
      <alignment horizontal="center"/>
    </xf>
    <xf numFmtId="165" fontId="0" fillId="0" borderId="0" xfId="309" applyFont="1" applyAlignment="1">
      <alignment horizontal="center"/>
    </xf>
    <xf numFmtId="165" fontId="0" fillId="0" borderId="0" xfId="310" applyFont="1" applyAlignment="1">
      <alignment horizontal="center"/>
    </xf>
    <xf numFmtId="165" fontId="0" fillId="0" borderId="0" xfId="311" applyFont="1"/>
    <xf numFmtId="165" fontId="0" fillId="0" borderId="0" xfId="312" applyFont="1" applyAlignment="1">
      <alignment horizontal="center"/>
    </xf>
    <xf numFmtId="165" fontId="0" fillId="0" borderId="0" xfId="313" applyFont="1" applyAlignment="1">
      <alignment horizontal="center"/>
    </xf>
    <xf numFmtId="165" fontId="0" fillId="0" borderId="0" xfId="314" applyFont="1" applyAlignment="1">
      <alignment horizontal="center"/>
    </xf>
    <xf numFmtId="165" fontId="0" fillId="0" borderId="0" xfId="315" applyFont="1" applyAlignment="1">
      <alignment horizontal="center"/>
    </xf>
    <xf numFmtId="165" fontId="0" fillId="0" borderId="0" xfId="316" applyFont="1" applyAlignment="1">
      <alignment horizontal="center"/>
    </xf>
    <xf numFmtId="0" fontId="22" fillId="0" borderId="0" xfId="0" applyFont="1" applyAlignment="1">
      <alignment vertical="center"/>
    </xf>
    <xf numFmtId="14" fontId="22" fillId="0" borderId="0" xfId="0" applyNumberFormat="1" applyFont="1" applyAlignment="1">
      <alignment horizontal="center" vertical="center"/>
    </xf>
    <xf numFmtId="165" fontId="0" fillId="0" borderId="0" xfId="317" applyFont="1" applyAlignment="1">
      <alignment horizontal="center"/>
    </xf>
    <xf numFmtId="165" fontId="0" fillId="0" borderId="0" xfId="318" applyFont="1" applyAlignment="1">
      <alignment horizontal="center"/>
    </xf>
    <xf numFmtId="165" fontId="0" fillId="0" borderId="0" xfId="319" applyFont="1"/>
    <xf numFmtId="165" fontId="7" fillId="0" borderId="0" xfId="319" applyFont="1"/>
    <xf numFmtId="165" fontId="0" fillId="0" borderId="0" xfId="320" applyFont="1" applyAlignment="1">
      <alignment horizontal="center"/>
    </xf>
    <xf numFmtId="165" fontId="0" fillId="0" borderId="0" xfId="321" applyFont="1" applyAlignment="1">
      <alignment horizontal="center"/>
    </xf>
    <xf numFmtId="165" fontId="0" fillId="0" borderId="0" xfId="322" applyFont="1" applyAlignment="1">
      <alignment horizontal="center"/>
    </xf>
    <xf numFmtId="165" fontId="0" fillId="0" borderId="0" xfId="323" applyFont="1" applyAlignment="1">
      <alignment horizontal="center"/>
    </xf>
    <xf numFmtId="43" fontId="0" fillId="0" borderId="0" xfId="324" applyFont="1" applyAlignment="1">
      <alignment horizontal="center"/>
    </xf>
    <xf numFmtId="43" fontId="7" fillId="0" borderId="0" xfId="324" applyFont="1" applyAlignment="1">
      <alignment horizontal="center"/>
    </xf>
    <xf numFmtId="2" fontId="2" fillId="8" borderId="5" xfId="0" applyNumberFormat="1" applyFont="1" applyFill="1" applyBorder="1"/>
    <xf numFmtId="178" fontId="24" fillId="0" borderId="5" xfId="0" applyNumberFormat="1" applyFont="1" applyBorder="1"/>
    <xf numFmtId="2" fontId="25" fillId="21" borderId="0" xfId="0" applyNumberFormat="1" applyFont="1" applyFill="1"/>
    <xf numFmtId="172" fontId="11" fillId="3" borderId="4" xfId="0" applyNumberFormat="1" applyFont="1" applyFill="1" applyBorder="1" applyAlignment="1">
      <alignment horizontal="center" vertical="center" wrapText="1"/>
    </xf>
    <xf numFmtId="172" fontId="11" fillId="3" borderId="6" xfId="0" applyNumberFormat="1" applyFont="1" applyFill="1" applyBorder="1" applyAlignment="1">
      <alignment horizontal="center" vertical="center" wrapText="1"/>
    </xf>
    <xf numFmtId="173" fontId="12" fillId="2" borderId="1" xfId="0" applyNumberFormat="1" applyFont="1" applyFill="1" applyBorder="1" applyAlignment="1">
      <alignment horizontal="center"/>
    </xf>
    <xf numFmtId="173" fontId="12" fillId="2" borderId="3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325">
    <cellStyle name="Millares" xfId="1" builtinId="3"/>
    <cellStyle name="Millares 1004" xfId="50" xr:uid="{00000000-0005-0000-0000-000001000000}"/>
    <cellStyle name="Millares 1005" xfId="51" xr:uid="{00000000-0005-0000-0000-000002000000}"/>
    <cellStyle name="Millares 1015" xfId="52" xr:uid="{00000000-0005-0000-0000-000003000000}"/>
    <cellStyle name="Millares 1028" xfId="53" xr:uid="{00000000-0005-0000-0000-000004000000}"/>
    <cellStyle name="Millares 1041" xfId="55" xr:uid="{00000000-0005-0000-0000-000005000000}"/>
    <cellStyle name="Millares 1054" xfId="54" xr:uid="{00000000-0005-0000-0000-000006000000}"/>
    <cellStyle name="Millares 1059" xfId="56" xr:uid="{00000000-0005-0000-0000-000007000000}"/>
    <cellStyle name="Millares 1060" xfId="57" xr:uid="{00000000-0005-0000-0000-000008000000}"/>
    <cellStyle name="Millares 1080" xfId="58" xr:uid="{00000000-0005-0000-0000-000009000000}"/>
    <cellStyle name="Millares 1092" xfId="59" xr:uid="{00000000-0005-0000-0000-00000A000000}"/>
    <cellStyle name="Millares 1100" xfId="60" xr:uid="{00000000-0005-0000-0000-00000B000000}"/>
    <cellStyle name="Millares 1119" xfId="62" xr:uid="{00000000-0005-0000-0000-00000C000000}"/>
    <cellStyle name="Millares 1136" xfId="61" xr:uid="{00000000-0005-0000-0000-00000D000000}"/>
    <cellStyle name="Millares 1162" xfId="63" xr:uid="{00000000-0005-0000-0000-00000E000000}"/>
    <cellStyle name="Millares 1176" xfId="64" xr:uid="{00000000-0005-0000-0000-00000F000000}"/>
    <cellStyle name="Millares 1189" xfId="66" xr:uid="{00000000-0005-0000-0000-000010000000}"/>
    <cellStyle name="Millares 1203" xfId="65" xr:uid="{00000000-0005-0000-0000-000011000000}"/>
    <cellStyle name="Millares 1217" xfId="67" xr:uid="{00000000-0005-0000-0000-000012000000}"/>
    <cellStyle name="Millares 1232" xfId="68" xr:uid="{00000000-0005-0000-0000-000013000000}"/>
    <cellStyle name="Millares 1235" xfId="69" xr:uid="{00000000-0005-0000-0000-000014000000}"/>
    <cellStyle name="Millares 1242" xfId="70" xr:uid="{00000000-0005-0000-0000-000015000000}"/>
    <cellStyle name="Millares 1261" xfId="71" xr:uid="{00000000-0005-0000-0000-000016000000}"/>
    <cellStyle name="Millares 1275" xfId="72" xr:uid="{00000000-0005-0000-0000-000017000000}"/>
    <cellStyle name="Millares 1285" xfId="73" xr:uid="{00000000-0005-0000-0000-000018000000}"/>
    <cellStyle name="Millares 1299" xfId="74" xr:uid="{00000000-0005-0000-0000-000019000000}"/>
    <cellStyle name="Millares 1311" xfId="75" xr:uid="{00000000-0005-0000-0000-00001A000000}"/>
    <cellStyle name="Millares 1326" xfId="76" xr:uid="{00000000-0005-0000-0000-00001B000000}"/>
    <cellStyle name="Millares 1360" xfId="77" xr:uid="{00000000-0005-0000-0000-00001C000000}"/>
    <cellStyle name="Millares 1369" xfId="78" xr:uid="{00000000-0005-0000-0000-00001D000000}"/>
    <cellStyle name="Millares 1383" xfId="79" xr:uid="{00000000-0005-0000-0000-00001E000000}"/>
    <cellStyle name="Millares 1394" xfId="80" xr:uid="{00000000-0005-0000-0000-00001F000000}"/>
    <cellStyle name="Millares 1407" xfId="82" xr:uid="{00000000-0005-0000-0000-000020000000}"/>
    <cellStyle name="Millares 1420" xfId="81" xr:uid="{00000000-0005-0000-0000-000021000000}"/>
    <cellStyle name="Millares 1434" xfId="83" xr:uid="{00000000-0005-0000-0000-000022000000}"/>
    <cellStyle name="Millares 1473" xfId="84" xr:uid="{00000000-0005-0000-0000-000023000000}"/>
    <cellStyle name="Millares 1491" xfId="85" xr:uid="{00000000-0005-0000-0000-000024000000}"/>
    <cellStyle name="Millares 1507" xfId="86" xr:uid="{00000000-0005-0000-0000-000025000000}"/>
    <cellStyle name="Millares 1528" xfId="87" xr:uid="{00000000-0005-0000-0000-000026000000}"/>
    <cellStyle name="Millares 1539" xfId="88" xr:uid="{00000000-0005-0000-0000-000027000000}"/>
    <cellStyle name="Millares 1551" xfId="89" xr:uid="{00000000-0005-0000-0000-000028000000}"/>
    <cellStyle name="Millares 1558" xfId="90" xr:uid="{00000000-0005-0000-0000-000029000000}"/>
    <cellStyle name="Millares 1626" xfId="91" xr:uid="{00000000-0005-0000-0000-00002A000000}"/>
    <cellStyle name="Millares 1638" xfId="92" xr:uid="{00000000-0005-0000-0000-00002B000000}"/>
    <cellStyle name="Millares 1651" xfId="93" xr:uid="{00000000-0005-0000-0000-00002C000000}"/>
    <cellStyle name="Millares 1657" xfId="94" xr:uid="{00000000-0005-0000-0000-00002D000000}"/>
    <cellStyle name="Millares 1663" xfId="95" xr:uid="{00000000-0005-0000-0000-00002E000000}"/>
    <cellStyle name="Millares 1667" xfId="96" xr:uid="{00000000-0005-0000-0000-00002F000000}"/>
    <cellStyle name="Millares 1669" xfId="97" xr:uid="{00000000-0005-0000-0000-000030000000}"/>
    <cellStyle name="Millares 1676" xfId="98" xr:uid="{00000000-0005-0000-0000-000031000000}"/>
    <cellStyle name="Millares 1696" xfId="99" xr:uid="{00000000-0005-0000-0000-000032000000}"/>
    <cellStyle name="Millares 1704" xfId="100" xr:uid="{00000000-0005-0000-0000-000033000000}"/>
    <cellStyle name="Millares 1722" xfId="101" xr:uid="{00000000-0005-0000-0000-000034000000}"/>
    <cellStyle name="Millares 1736" xfId="102" xr:uid="{00000000-0005-0000-0000-000035000000}"/>
    <cellStyle name="Millares 1745" xfId="103" xr:uid="{00000000-0005-0000-0000-000036000000}"/>
    <cellStyle name="Millares 1757" xfId="104" xr:uid="{00000000-0005-0000-0000-000037000000}"/>
    <cellStyle name="Millares 1767" xfId="105" xr:uid="{00000000-0005-0000-0000-000038000000}"/>
    <cellStyle name="Millares 1783" xfId="106" xr:uid="{00000000-0005-0000-0000-000039000000}"/>
    <cellStyle name="Millares 1795" xfId="107" xr:uid="{00000000-0005-0000-0000-00003A000000}"/>
    <cellStyle name="Millares 1797" xfId="108" xr:uid="{00000000-0005-0000-0000-00003B000000}"/>
    <cellStyle name="Millares 1803" xfId="109" xr:uid="{00000000-0005-0000-0000-00003C000000}"/>
    <cellStyle name="Millares 1816" xfId="110" xr:uid="{00000000-0005-0000-0000-00003D000000}"/>
    <cellStyle name="Millares 1831" xfId="111" xr:uid="{00000000-0005-0000-0000-00003E000000}"/>
    <cellStyle name="Millares 1845" xfId="112" xr:uid="{00000000-0005-0000-0000-00003F000000}"/>
    <cellStyle name="Millares 1857" xfId="113" xr:uid="{00000000-0005-0000-0000-000040000000}"/>
    <cellStyle name="Millares 1871" xfId="114" xr:uid="{00000000-0005-0000-0000-000041000000}"/>
    <cellStyle name="Millares 1877" xfId="115" xr:uid="{00000000-0005-0000-0000-000042000000}"/>
    <cellStyle name="Millares 1884" xfId="116" xr:uid="{00000000-0005-0000-0000-000043000000}"/>
    <cellStyle name="Millares 1901" xfId="117" xr:uid="{00000000-0005-0000-0000-000044000000}"/>
    <cellStyle name="Millares 1921" xfId="118" xr:uid="{00000000-0005-0000-0000-000045000000}"/>
    <cellStyle name="Millares 1934" xfId="119" xr:uid="{00000000-0005-0000-0000-000046000000}"/>
    <cellStyle name="Millares 1945" xfId="120" xr:uid="{00000000-0005-0000-0000-000047000000}"/>
    <cellStyle name="Millares 1952" xfId="121" xr:uid="{00000000-0005-0000-0000-000048000000}"/>
    <cellStyle name="Millares 1958" xfId="122" xr:uid="{00000000-0005-0000-0000-000049000000}"/>
    <cellStyle name="Millares 1970" xfId="123" xr:uid="{00000000-0005-0000-0000-00004A000000}"/>
    <cellStyle name="Millares 1983" xfId="124" xr:uid="{00000000-0005-0000-0000-00004B000000}"/>
    <cellStyle name="Millares 1989" xfId="125" xr:uid="{00000000-0005-0000-0000-00004C000000}"/>
    <cellStyle name="Millares 1999" xfId="126" xr:uid="{00000000-0005-0000-0000-00004D000000}"/>
    <cellStyle name="Millares 2012" xfId="127" xr:uid="{00000000-0005-0000-0000-00004E000000}"/>
    <cellStyle name="Millares 2024" xfId="128" xr:uid="{00000000-0005-0000-0000-00004F000000}"/>
    <cellStyle name="Millares 2038" xfId="129" xr:uid="{00000000-0005-0000-0000-000050000000}"/>
    <cellStyle name="Millares 2050" xfId="130" xr:uid="{00000000-0005-0000-0000-000051000000}"/>
    <cellStyle name="Millares 2063" xfId="131" xr:uid="{00000000-0005-0000-0000-000052000000}"/>
    <cellStyle name="Millares 2076" xfId="132" xr:uid="{00000000-0005-0000-0000-000053000000}"/>
    <cellStyle name="Millares 2090" xfId="133" xr:uid="{00000000-0005-0000-0000-000054000000}"/>
    <cellStyle name="Millares 2092" xfId="134" xr:uid="{00000000-0005-0000-0000-000055000000}"/>
    <cellStyle name="Millares 2098" xfId="135" xr:uid="{00000000-0005-0000-0000-000056000000}"/>
    <cellStyle name="Millares 2106" xfId="136" xr:uid="{00000000-0005-0000-0000-000057000000}"/>
    <cellStyle name="Millares 2117" xfId="137" xr:uid="{00000000-0005-0000-0000-000058000000}"/>
    <cellStyle name="Millares 2127" xfId="138" xr:uid="{00000000-0005-0000-0000-000059000000}"/>
    <cellStyle name="Millares 2140" xfId="139" xr:uid="{00000000-0005-0000-0000-00005A000000}"/>
    <cellStyle name="Millares 2156" xfId="140" xr:uid="{00000000-0005-0000-0000-00005B000000}"/>
    <cellStyle name="Millares 2162" xfId="141" xr:uid="{00000000-0005-0000-0000-00005C000000}"/>
    <cellStyle name="Millares 2168" xfId="142" xr:uid="{00000000-0005-0000-0000-00005D000000}"/>
    <cellStyle name="Millares 2182" xfId="143" xr:uid="{00000000-0005-0000-0000-00005E000000}"/>
    <cellStyle name="Millares 2191" xfId="144" xr:uid="{00000000-0005-0000-0000-00005F000000}"/>
    <cellStyle name="Millares 2200" xfId="145" xr:uid="{00000000-0005-0000-0000-000060000000}"/>
    <cellStyle name="Millares 2215" xfId="146" xr:uid="{00000000-0005-0000-0000-000061000000}"/>
    <cellStyle name="Millares 2230" xfId="147" xr:uid="{00000000-0005-0000-0000-000062000000}"/>
    <cellStyle name="Millares 2250" xfId="148" xr:uid="{00000000-0005-0000-0000-000063000000}"/>
    <cellStyle name="Millares 2260" xfId="149" xr:uid="{00000000-0005-0000-0000-000064000000}"/>
    <cellStyle name="Millares 2277" xfId="150" xr:uid="{00000000-0005-0000-0000-000065000000}"/>
    <cellStyle name="Millares 2286" xfId="151" xr:uid="{00000000-0005-0000-0000-000066000000}"/>
    <cellStyle name="Millares 2300" xfId="152" xr:uid="{00000000-0005-0000-0000-000067000000}"/>
    <cellStyle name="Millares 2311" xfId="153" xr:uid="{00000000-0005-0000-0000-000068000000}"/>
    <cellStyle name="Millares 2323" xfId="154" xr:uid="{00000000-0005-0000-0000-000069000000}"/>
    <cellStyle name="Millares 2339" xfId="155" xr:uid="{00000000-0005-0000-0000-00006A000000}"/>
    <cellStyle name="Millares 2353" xfId="156" xr:uid="{00000000-0005-0000-0000-00006B000000}"/>
    <cellStyle name="Millares 2362" xfId="158" xr:uid="{00000000-0005-0000-0000-00006C000000}"/>
    <cellStyle name="Millares 2374" xfId="159" xr:uid="{00000000-0005-0000-0000-00006D000000}"/>
    <cellStyle name="Millares 2382" xfId="157" xr:uid="{00000000-0005-0000-0000-00006E000000}"/>
    <cellStyle name="Millares 2388" xfId="160" xr:uid="{00000000-0005-0000-0000-00006F000000}"/>
    <cellStyle name="Millares 2395" xfId="161" xr:uid="{00000000-0005-0000-0000-000070000000}"/>
    <cellStyle name="Millares 2405" xfId="162" xr:uid="{00000000-0005-0000-0000-000071000000}"/>
    <cellStyle name="Millares 2421" xfId="163" xr:uid="{00000000-0005-0000-0000-000072000000}"/>
    <cellStyle name="Millares 2431" xfId="164" xr:uid="{00000000-0005-0000-0000-000073000000}"/>
    <cellStyle name="Millares 2444" xfId="165" xr:uid="{00000000-0005-0000-0000-000074000000}"/>
    <cellStyle name="Millares 2456" xfId="166" xr:uid="{00000000-0005-0000-0000-000075000000}"/>
    <cellStyle name="Millares 2470" xfId="167" xr:uid="{00000000-0005-0000-0000-000076000000}"/>
    <cellStyle name="Millares 2482" xfId="168" xr:uid="{00000000-0005-0000-0000-000077000000}"/>
    <cellStyle name="Millares 2493" xfId="169" xr:uid="{00000000-0005-0000-0000-000078000000}"/>
    <cellStyle name="Millares 2506" xfId="170" xr:uid="{00000000-0005-0000-0000-000079000000}"/>
    <cellStyle name="Millares 2518" xfId="171" xr:uid="{00000000-0005-0000-0000-00007A000000}"/>
    <cellStyle name="Millares 2537" xfId="172" xr:uid="{00000000-0005-0000-0000-00007B000000}"/>
    <cellStyle name="Millares 2550" xfId="173" xr:uid="{00000000-0005-0000-0000-00007C000000}"/>
    <cellStyle name="Millares 2564" xfId="174" xr:uid="{00000000-0005-0000-0000-00007D000000}"/>
    <cellStyle name="Millares 2570" xfId="175" xr:uid="{00000000-0005-0000-0000-00007E000000}"/>
    <cellStyle name="Millares 2579" xfId="176" xr:uid="{00000000-0005-0000-0000-00007F000000}"/>
    <cellStyle name="Millares 2589" xfId="177" xr:uid="{00000000-0005-0000-0000-000080000000}"/>
    <cellStyle name="Millares 2601" xfId="178" xr:uid="{00000000-0005-0000-0000-000081000000}"/>
    <cellStyle name="Millares 2627" xfId="180" xr:uid="{00000000-0005-0000-0000-000082000000}"/>
    <cellStyle name="Millares 2635" xfId="179" xr:uid="{00000000-0005-0000-0000-000083000000}"/>
    <cellStyle name="Millares 2641" xfId="181" xr:uid="{00000000-0005-0000-0000-000084000000}"/>
    <cellStyle name="Millares 2653" xfId="182" xr:uid="{00000000-0005-0000-0000-000085000000}"/>
    <cellStyle name="Millares 2663" xfId="183" xr:uid="{00000000-0005-0000-0000-000086000000}"/>
    <cellStyle name="Millares 2667" xfId="184" xr:uid="{00000000-0005-0000-0000-000087000000}"/>
    <cellStyle name="Millares 2677" xfId="185" xr:uid="{00000000-0005-0000-0000-000088000000}"/>
    <cellStyle name="Millares 2692" xfId="186" xr:uid="{00000000-0005-0000-0000-000089000000}"/>
    <cellStyle name="Millares 2704" xfId="187" xr:uid="{00000000-0005-0000-0000-00008A000000}"/>
    <cellStyle name="Millares 2778" xfId="204" xr:uid="{00000000-0005-0000-0000-00008B000000}"/>
    <cellStyle name="Millares 2793" xfId="188" xr:uid="{00000000-0005-0000-0000-00008C000000}"/>
    <cellStyle name="Millares 2803" xfId="189" xr:uid="{00000000-0005-0000-0000-00008D000000}"/>
    <cellStyle name="Millares 2814" xfId="190" xr:uid="{00000000-0005-0000-0000-00008E000000}"/>
    <cellStyle name="Millares 2825" xfId="191" xr:uid="{00000000-0005-0000-0000-00008F000000}"/>
    <cellStyle name="Millares 2829" xfId="324" xr:uid="{5F775575-26A4-43F1-8DA7-D4BC869ADB2F}"/>
    <cellStyle name="Millares 2832" xfId="192" xr:uid="{00000000-0005-0000-0000-000090000000}"/>
    <cellStyle name="Millares 2846" xfId="193" xr:uid="{00000000-0005-0000-0000-000091000000}"/>
    <cellStyle name="Millares 2858" xfId="194" xr:uid="{00000000-0005-0000-0000-000092000000}"/>
    <cellStyle name="Millares 2868" xfId="195" xr:uid="{00000000-0005-0000-0000-000093000000}"/>
    <cellStyle name="Millares 2876" xfId="196" xr:uid="{00000000-0005-0000-0000-000094000000}"/>
    <cellStyle name="Millares 2888" xfId="197" xr:uid="{00000000-0005-0000-0000-000095000000}"/>
    <cellStyle name="Millares 2899" xfId="198" xr:uid="{00000000-0005-0000-0000-000096000000}"/>
    <cellStyle name="Millares 2907" xfId="199" xr:uid="{00000000-0005-0000-0000-000097000000}"/>
    <cellStyle name="Millares 2915" xfId="200" xr:uid="{00000000-0005-0000-0000-000098000000}"/>
    <cellStyle name="Millares 2921" xfId="201" xr:uid="{00000000-0005-0000-0000-000099000000}"/>
    <cellStyle name="Millares 2937" xfId="202" xr:uid="{00000000-0005-0000-0000-00009A000000}"/>
    <cellStyle name="Millares 2944" xfId="203" xr:uid="{00000000-0005-0000-0000-00009B000000}"/>
    <cellStyle name="Millares 3044" xfId="205" xr:uid="{00000000-0005-0000-0000-00009C000000}"/>
    <cellStyle name="Millares 3055" xfId="206" xr:uid="{00000000-0005-0000-0000-00009D000000}"/>
    <cellStyle name="Millares 3060" xfId="207" xr:uid="{00000000-0005-0000-0000-00009E000000}"/>
    <cellStyle name="Millares 3066" xfId="208" xr:uid="{00000000-0005-0000-0000-00009F000000}"/>
    <cellStyle name="Millares 3083" xfId="209" xr:uid="{00000000-0005-0000-0000-0000A0000000}"/>
    <cellStyle name="Millares 3090" xfId="210" xr:uid="{00000000-0005-0000-0000-0000A1000000}"/>
    <cellStyle name="Millares 3097" xfId="211" xr:uid="{00000000-0005-0000-0000-0000A2000000}"/>
    <cellStyle name="Millares 3115" xfId="212" xr:uid="{00000000-0005-0000-0000-0000A3000000}"/>
    <cellStyle name="Millares 3123" xfId="213" xr:uid="{00000000-0005-0000-0000-0000A4000000}"/>
    <cellStyle name="Millares 3131" xfId="214" xr:uid="{00000000-0005-0000-0000-0000A5000000}"/>
    <cellStyle name="Millares 3150" xfId="215" xr:uid="{00000000-0005-0000-0000-0000A6000000}"/>
    <cellStyle name="Millares 3154" xfId="216" xr:uid="{00000000-0005-0000-0000-0000A7000000}"/>
    <cellStyle name="Millares 3156" xfId="217" xr:uid="{00000000-0005-0000-0000-0000A8000000}"/>
    <cellStyle name="Millares 3167" xfId="218" xr:uid="{00000000-0005-0000-0000-0000A9000000}"/>
    <cellStyle name="Millares 3180" xfId="219" xr:uid="{00000000-0005-0000-0000-0000AA000000}"/>
    <cellStyle name="Millares 3189" xfId="220" xr:uid="{00000000-0005-0000-0000-0000AB000000}"/>
    <cellStyle name="Millares 3200" xfId="221" xr:uid="{00000000-0005-0000-0000-0000AC000000}"/>
    <cellStyle name="Millares 3213" xfId="222" xr:uid="{00000000-0005-0000-0000-0000AD000000}"/>
    <cellStyle name="Millares 3219" xfId="223" xr:uid="{00000000-0005-0000-0000-0000AE000000}"/>
    <cellStyle name="Millares 3225" xfId="224" xr:uid="{00000000-0005-0000-0000-0000AF000000}"/>
    <cellStyle name="Millares 3226" xfId="225" xr:uid="{00000000-0005-0000-0000-0000B0000000}"/>
    <cellStyle name="Millares 3233" xfId="226" xr:uid="{644E175E-C63B-417E-918B-8AC24EBCCB96}"/>
    <cellStyle name="Millares 3246" xfId="227" xr:uid="{6DD85844-2625-4EA5-BEA3-F4CC98CF4627}"/>
    <cellStyle name="Millares 3253" xfId="228" xr:uid="{B79B3B25-9D26-4FFE-B649-5A4FA6A60A8E}"/>
    <cellStyle name="Millares 3263" xfId="229" xr:uid="{B9785B23-7C4F-4C94-8A9B-4AF8C0B9C378}"/>
    <cellStyle name="Millares 3275" xfId="230" xr:uid="{3B58EFE3-1793-4A1F-9E1B-64892591F165}"/>
    <cellStyle name="Millares 3285" xfId="231" xr:uid="{7DE0564B-9A8B-4477-9EE4-A1AFCCEECC0B}"/>
    <cellStyle name="Millares 3286" xfId="232" xr:uid="{AA653353-A539-4083-8F9E-8826C10F0785}"/>
    <cellStyle name="Millares 3294" xfId="233" xr:uid="{9CDB84AB-49B5-4E65-BD86-6E7759A528E6}"/>
    <cellStyle name="Millares 3328" xfId="234" xr:uid="{6660F43F-FF6A-4D09-A3BB-1528FE3ED999}"/>
    <cellStyle name="Millares 3337" xfId="235" xr:uid="{E42ED19A-B2B8-435C-A25E-DDF590A04127}"/>
    <cellStyle name="Millares 3352" xfId="236" xr:uid="{8C11CCC7-AC61-44A7-9D8F-878A4EAEFF30}"/>
    <cellStyle name="Millares 3362" xfId="237" xr:uid="{9DE251EA-432C-43D9-A0B2-7C92A512F044}"/>
    <cellStyle name="Millares 3373" xfId="238" xr:uid="{AC2B974E-5B02-48EF-8B41-EC4F95EB04C6}"/>
    <cellStyle name="Millares 3382" xfId="239" xr:uid="{A2D30510-4ABB-4DCB-B5BE-8ECC33800CBD}"/>
    <cellStyle name="Millares 3389" xfId="240" xr:uid="{DE8B4E8F-9478-4C3B-887C-A802384ED6BA}"/>
    <cellStyle name="Millares 3403" xfId="241" xr:uid="{7A89FF2F-CA15-4DF1-A040-D10644C101CB}"/>
    <cellStyle name="Millares 3414" xfId="242" xr:uid="{119C0133-1410-49CA-B63D-B1F9745A3672}"/>
    <cellStyle name="Millares 3425" xfId="243" xr:uid="{5D7C6B81-D2AB-4518-9953-16C2D4FFEF79}"/>
    <cellStyle name="Millares 3435" xfId="244" xr:uid="{4C099D55-066B-458B-A2B5-0D117044A2B9}"/>
    <cellStyle name="Millares 3451" xfId="245" xr:uid="{B453EB3A-BACD-4831-A531-B87BD78B5907}"/>
    <cellStyle name="Millares 3465" xfId="246" xr:uid="{B8A02478-03DC-40B2-9440-71D54BCAD41F}"/>
    <cellStyle name="Millares 3489" xfId="247" xr:uid="{364B7039-F0CE-43C7-80AA-5C41D4E95720}"/>
    <cellStyle name="Millares 3496" xfId="248" xr:uid="{AC436D6B-3F5C-42B7-9EC4-2FED1DF8FD5C}"/>
    <cellStyle name="Millares 3502" xfId="249" xr:uid="{861407AD-DE79-4D24-B521-4D700C0C0E25}"/>
    <cellStyle name="Millares 3516" xfId="250" xr:uid="{9E74BF38-9285-478A-88AD-30EB0FCB5448}"/>
    <cellStyle name="Millares 3527" xfId="251" xr:uid="{84608BB3-FAE1-408D-B1B5-F411E4CF848B}"/>
    <cellStyle name="Millares 3537" xfId="252" xr:uid="{56693746-D5D8-4F5D-B8DD-DC41FCE5E852}"/>
    <cellStyle name="Millares 3549" xfId="253" xr:uid="{1DACE222-E20C-4624-B221-F20A6E28663E}"/>
    <cellStyle name="Millares 3557" xfId="254" xr:uid="{6F3C8F0A-7FE5-479A-B63A-F96628E6738F}"/>
    <cellStyle name="Millares 3568" xfId="255" xr:uid="{50EEDA34-401F-403F-8379-72327E410632}"/>
    <cellStyle name="Millares 3579" xfId="256" xr:uid="{64D7870A-0F3E-41B6-955D-8BC3B5B204CA}"/>
    <cellStyle name="Millares 3590" xfId="257" xr:uid="{725B3A3F-59DD-4997-9FD5-A0C9598B287F}"/>
    <cellStyle name="Millares 3598" xfId="258" xr:uid="{2AEAA592-FFA9-44FE-9B98-7899CF8704BA}"/>
    <cellStyle name="Millares 3604" xfId="259" xr:uid="{283ED177-771A-4F66-A368-83E6339C6F7E}"/>
    <cellStyle name="Millares 3609" xfId="260" xr:uid="{8289090B-894E-40E0-8A20-33C51084C052}"/>
    <cellStyle name="Millares 3616" xfId="261" xr:uid="{B5FB41A4-9543-424D-A026-A38DD3E51DF3}"/>
    <cellStyle name="Millares 3622" xfId="262" xr:uid="{65FD653A-8C25-4B7A-84AB-A8E95E20AA04}"/>
    <cellStyle name="Millares 3629" xfId="263" xr:uid="{D2440B3E-03E4-4A0B-9233-62D268FD7A33}"/>
    <cellStyle name="Millares 3641" xfId="264" xr:uid="{8BAE95B8-15C2-4BDA-9DE0-3EC9887A8E1F}"/>
    <cellStyle name="Millares 3647" xfId="265" xr:uid="{D9F1C2FC-1A0A-4C88-87FB-32B39AB93BD5}"/>
    <cellStyle name="Millares 3653" xfId="266" xr:uid="{EC9DEC9C-7E35-455E-90A7-4DB1F903CA06}"/>
    <cellStyle name="Millares 3665" xfId="267" xr:uid="{D7B963F4-800E-41D9-A003-C992A35B2962}"/>
    <cellStyle name="Millares 3671" xfId="268" xr:uid="{BBCADC26-06CD-4CD8-B54E-1BA8EA45AB4E}"/>
    <cellStyle name="Millares 3677" xfId="269" xr:uid="{2240E250-F9AD-473A-9393-7C15A2ECD5B1}"/>
    <cellStyle name="Millares 3682" xfId="270" xr:uid="{5520DF0F-D573-456A-8CA3-6FD293332DF0}"/>
    <cellStyle name="Millares 3689" xfId="271" xr:uid="{CE0F0DEC-7721-4044-AAA9-F168F50786DB}"/>
    <cellStyle name="Millares 3697" xfId="272" xr:uid="{291B0A1C-7467-473D-9816-3166CF08D001}"/>
    <cellStyle name="Millares 3704" xfId="273" xr:uid="{8941C0E8-514E-4810-8FDD-CB3C690CC584}"/>
    <cellStyle name="Millares 3711" xfId="274" xr:uid="{E4CA05EB-777A-4542-A0A6-96DD893E87A2}"/>
    <cellStyle name="Millares 3719" xfId="275" xr:uid="{F29F9E24-F2A9-416A-AC7F-99AB329BDD61}"/>
    <cellStyle name="Millares 3731" xfId="276" xr:uid="{3C006127-FDD0-4918-9815-58FCAAC50A90}"/>
    <cellStyle name="Millares 3744" xfId="277" xr:uid="{9C274633-3B7A-4447-95C7-34244DDC3E2D}"/>
    <cellStyle name="Millares 3752" xfId="278" xr:uid="{58C68DBC-C615-4E0D-9240-7B4DB775947B}"/>
    <cellStyle name="Millares 3759" xfId="279" xr:uid="{B820F2F5-D88C-4C71-8C16-A7D434494707}"/>
    <cellStyle name="Millares 3765" xfId="280" xr:uid="{9C3DD09F-6599-465F-AABE-C05CC1CAE068}"/>
    <cellStyle name="Millares 3773" xfId="281" xr:uid="{6C1BB458-20B5-4139-BCDE-1AAA81C2E9F1}"/>
    <cellStyle name="Millares 3787" xfId="282" xr:uid="{6049A084-A2F2-4706-A4C2-680485880325}"/>
    <cellStyle name="Millares 3801" xfId="283" xr:uid="{08425370-E2F9-4E62-94D1-48A8770648A3}"/>
    <cellStyle name="Millares 3808" xfId="284" xr:uid="{D430D209-59D2-4F6A-A782-7ACC238924DA}"/>
    <cellStyle name="Millares 3815" xfId="285" xr:uid="{05C9BA59-2797-43DC-B46E-B3A58773547F}"/>
    <cellStyle name="Millares 3826" xfId="286" xr:uid="{59AF4FF6-CAE3-48AB-9C16-08C2E7E2E8DA}"/>
    <cellStyle name="Millares 3832" xfId="287" xr:uid="{4655F1C7-EF9B-4C25-A2F7-C4C7ED16B6E0}"/>
    <cellStyle name="Millares 3838" xfId="288" xr:uid="{0FCEE24F-7F91-46BD-AB9F-A5DDAC5C9DCF}"/>
    <cellStyle name="Millares 3848" xfId="289" xr:uid="{36263E9C-6AC9-4723-B5DF-FCB28716B5A9}"/>
    <cellStyle name="Millares 3867" xfId="291" xr:uid="{D4E95104-36E7-445D-BA88-4C7595C9E6A3}"/>
    <cellStyle name="Millares 3868" xfId="290" xr:uid="{0B3DE5C3-4EAA-4750-BB09-BB964BDA530A}"/>
    <cellStyle name="Millares 3881" xfId="292" xr:uid="{04A10E50-DD0C-42F4-824E-1795DF472C0C}"/>
    <cellStyle name="Millares 3890" xfId="293" xr:uid="{204EFDEC-F8F3-4B0E-BBA8-CFC3DA3BF6BF}"/>
    <cellStyle name="Millares 3898" xfId="294" xr:uid="{504A6FF8-94E6-4DFA-AD11-EDF130B26D41}"/>
    <cellStyle name="Millares 3901" xfId="295" xr:uid="{0C538785-4E58-4B55-9B49-BFB021222DFC}"/>
    <cellStyle name="Millares 3908" xfId="296" xr:uid="{07639EBE-D0B0-43E0-8488-1D8FEE86E412}"/>
    <cellStyle name="Millares 3920" xfId="297" xr:uid="{167B8E52-129B-4BF7-B10D-3EE801EA45D8}"/>
    <cellStyle name="Millares 3927" xfId="298" xr:uid="{1ED1A62B-44D8-4FA2-A2F7-67D034B4667E}"/>
    <cellStyle name="Millares 3932" xfId="300" xr:uid="{7DD6BD63-816E-4216-8A66-F66CFDA36484}"/>
    <cellStyle name="Millares 3937" xfId="299" xr:uid="{A8C8A089-ABC2-4D9C-8AC5-A8F302951A46}"/>
    <cellStyle name="Millares 3943" xfId="301" xr:uid="{7A2131F5-947F-4681-84D7-FDB704B4F0EE}"/>
    <cellStyle name="Millares 3959" xfId="302" xr:uid="{2F1DFACF-DB43-4DA0-9F19-C313D046F603}"/>
    <cellStyle name="Millares 3969" xfId="303" xr:uid="{5277734A-4E49-4420-8046-166EBE12E94B}"/>
    <cellStyle name="Millares 3976" xfId="304" xr:uid="{782BB62E-F0CF-4C66-AD64-8EB2B2718278}"/>
    <cellStyle name="Millares 4001" xfId="305" xr:uid="{5A0120CC-85B8-4DED-9839-34EE30B95193}"/>
    <cellStyle name="Millares 4013" xfId="306" xr:uid="{332F1D5F-FC7E-49C7-8B50-355312DCF4AB}"/>
    <cellStyle name="Millares 4023" xfId="307" xr:uid="{269E4112-2950-413D-85EE-4DBF73228ACB}"/>
    <cellStyle name="Millares 4038" xfId="308" xr:uid="{B9FAACC3-B3FE-4FF1-9D61-8154954378B8}"/>
    <cellStyle name="Millares 4047" xfId="309" xr:uid="{B58F24E8-714A-41D8-8A0B-B953975EBCE2}"/>
    <cellStyle name="Millares 4059" xfId="310" xr:uid="{E5016C41-7658-4C92-BD93-91A67B968927}"/>
    <cellStyle name="Millares 4065" xfId="311" xr:uid="{5FEB250F-EB86-45F7-96EC-35C4AE23A2BE}"/>
    <cellStyle name="Millares 4070" xfId="312" xr:uid="{3082870D-91C0-4556-A7F3-91A4FF736E50}"/>
    <cellStyle name="Millares 4083" xfId="313" xr:uid="{7C6B66D2-EFDF-4A57-A99B-9E7BF2E70E4E}"/>
    <cellStyle name="Millares 4094" xfId="314" xr:uid="{C77AD26F-643A-4CBB-B4C6-18D509FCD1DB}"/>
    <cellStyle name="Millares 4107" xfId="315" xr:uid="{2334944A-C155-4231-AA2E-CE3298701830}"/>
    <cellStyle name="Millares 4114" xfId="316" xr:uid="{99C93300-FB7F-4901-8140-3ABE27E16A54}"/>
    <cellStyle name="Millares 4123" xfId="317" xr:uid="{FE1F9CDA-9B5D-43BD-BBB2-6E579C671904}"/>
    <cellStyle name="Millares 4134" xfId="318" xr:uid="{15D25C96-D96E-4425-A548-91E5B87ADB72}"/>
    <cellStyle name="Millares 4147" xfId="319" xr:uid="{7B6679D1-348D-4F7A-BF2E-608D649D4304}"/>
    <cellStyle name="Millares 4157" xfId="320" xr:uid="{E087DC2A-8151-40A8-832B-82DA88D4BDC5}"/>
    <cellStyle name="Millares 4171" xfId="321" xr:uid="{C6670393-C2DB-4D08-9EEB-CC3EABEB7D30}"/>
    <cellStyle name="Millares 4182" xfId="322" xr:uid="{55FAD3B6-89AA-4CD4-92B9-3ACC167AAEA2}"/>
    <cellStyle name="Millares 4188" xfId="323" xr:uid="{5E73B7FA-850C-4F19-ACAA-7F7387B6F86E}"/>
    <cellStyle name="Millares 628" xfId="3" xr:uid="{00000000-0005-0000-0000-0000B1000000}"/>
    <cellStyle name="Millares 629" xfId="4" xr:uid="{00000000-0005-0000-0000-0000B2000000}"/>
    <cellStyle name="Millares 630" xfId="5" xr:uid="{00000000-0005-0000-0000-0000B3000000}"/>
    <cellStyle name="Millares 639" xfId="6" xr:uid="{00000000-0005-0000-0000-0000B4000000}"/>
    <cellStyle name="Millares 649" xfId="7" xr:uid="{00000000-0005-0000-0000-0000B5000000}"/>
    <cellStyle name="Millares 650" xfId="8" xr:uid="{00000000-0005-0000-0000-0000B6000000}"/>
    <cellStyle name="Millares 660" xfId="9" xr:uid="{00000000-0005-0000-0000-0000B7000000}"/>
    <cellStyle name="Millares 671" xfId="10" xr:uid="{00000000-0005-0000-0000-0000B8000000}"/>
    <cellStyle name="Millares 672" xfId="11" xr:uid="{00000000-0005-0000-0000-0000B9000000}"/>
    <cellStyle name="Millares 682" xfId="12" xr:uid="{00000000-0005-0000-0000-0000BA000000}"/>
    <cellStyle name="Millares 692" xfId="13" xr:uid="{00000000-0005-0000-0000-0000BB000000}"/>
    <cellStyle name="Millares 693" xfId="14" xr:uid="{00000000-0005-0000-0000-0000BC000000}"/>
    <cellStyle name="Millares 701" xfId="15" xr:uid="{00000000-0005-0000-0000-0000BD000000}"/>
    <cellStyle name="Millares 712" xfId="16" xr:uid="{00000000-0005-0000-0000-0000BE000000}"/>
    <cellStyle name="Millares 718" xfId="17" xr:uid="{00000000-0005-0000-0000-0000BF000000}"/>
    <cellStyle name="Millares 731" xfId="18" xr:uid="{00000000-0005-0000-0000-0000C0000000}"/>
    <cellStyle name="Millares 745" xfId="19" xr:uid="{00000000-0005-0000-0000-0000C1000000}"/>
    <cellStyle name="Millares 747" xfId="20" xr:uid="{00000000-0005-0000-0000-0000C2000000}"/>
    <cellStyle name="Millares 748" xfId="22" xr:uid="{00000000-0005-0000-0000-0000C3000000}"/>
    <cellStyle name="Millares 758" xfId="23" xr:uid="{00000000-0005-0000-0000-0000C4000000}"/>
    <cellStyle name="Millares 770" xfId="24" xr:uid="{00000000-0005-0000-0000-0000C5000000}"/>
    <cellStyle name="Millares 771" xfId="25" xr:uid="{00000000-0005-0000-0000-0000C6000000}"/>
    <cellStyle name="Millares 779" xfId="26" xr:uid="{00000000-0005-0000-0000-0000C7000000}"/>
    <cellStyle name="Millares 791" xfId="27" xr:uid="{00000000-0005-0000-0000-0000C8000000}"/>
    <cellStyle name="Millares 799" xfId="28" xr:uid="{00000000-0005-0000-0000-0000C9000000}"/>
    <cellStyle name="Millares 819" xfId="29" xr:uid="{00000000-0005-0000-0000-0000CA000000}"/>
    <cellStyle name="Millares 825" xfId="30" xr:uid="{00000000-0005-0000-0000-0000CB000000}"/>
    <cellStyle name="Millares 826" xfId="31" xr:uid="{00000000-0005-0000-0000-0000CC000000}"/>
    <cellStyle name="Millares 845" xfId="32" xr:uid="{00000000-0005-0000-0000-0000CD000000}"/>
    <cellStyle name="Millares 851" xfId="33" xr:uid="{00000000-0005-0000-0000-0000CE000000}"/>
    <cellStyle name="Millares 865" xfId="34" xr:uid="{00000000-0005-0000-0000-0000CF000000}"/>
    <cellStyle name="Millares 889" xfId="35" xr:uid="{00000000-0005-0000-0000-0000D0000000}"/>
    <cellStyle name="Millares 903" xfId="36" xr:uid="{00000000-0005-0000-0000-0000D1000000}"/>
    <cellStyle name="Millares 915" xfId="37" xr:uid="{00000000-0005-0000-0000-0000D2000000}"/>
    <cellStyle name="Millares 923" xfId="38" xr:uid="{00000000-0005-0000-0000-0000D3000000}"/>
    <cellStyle name="Millares 939" xfId="39" xr:uid="{00000000-0005-0000-0000-0000D4000000}"/>
    <cellStyle name="Millares 940" xfId="40" xr:uid="{00000000-0005-0000-0000-0000D5000000}"/>
    <cellStyle name="Millares 941" xfId="41" xr:uid="{00000000-0005-0000-0000-0000D6000000}"/>
    <cellStyle name="Millares 942" xfId="42" xr:uid="{00000000-0005-0000-0000-0000D7000000}"/>
    <cellStyle name="Millares 943" xfId="43" xr:uid="{00000000-0005-0000-0000-0000D8000000}"/>
    <cellStyle name="Millares 944" xfId="44" xr:uid="{00000000-0005-0000-0000-0000D9000000}"/>
    <cellStyle name="Millares 945" xfId="45" xr:uid="{00000000-0005-0000-0000-0000DA000000}"/>
    <cellStyle name="Millares 951" xfId="46" xr:uid="{00000000-0005-0000-0000-0000DB000000}"/>
    <cellStyle name="Millares 974" xfId="47" xr:uid="{00000000-0005-0000-0000-0000DC000000}"/>
    <cellStyle name="Millares 984" xfId="48" xr:uid="{00000000-0005-0000-0000-0000DD000000}"/>
    <cellStyle name="Millares 996" xfId="49" xr:uid="{00000000-0005-0000-0000-0000DE000000}"/>
    <cellStyle name="Moneda" xfId="2" builtinId="4"/>
    <cellStyle name="Moneda 3" xfId="21" xr:uid="{00000000-0005-0000-0000-0000E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36705368473298"/>
          <c:y val="6.6718763338827564E-2"/>
          <c:w val="0.84628091164384966"/>
          <c:h val="0.745659668638897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RESUMEN'!$P$1:$P$2</c:f>
              <c:strCache>
                <c:ptCount val="2"/>
                <c:pt idx="0">
                  <c:v>Residuos ordinarios dispuestos en relleno sanitario 
Periodo 2022</c:v>
                </c:pt>
                <c:pt idx="1">
                  <c:v>Toneladas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'CUADRO RESUMEN'!$O$3:$O$14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'CUADRO RESUMEN'!$P$3:$P$14</c:f>
              <c:numCache>
                <c:formatCode>0.00</c:formatCode>
                <c:ptCount val="12"/>
                <c:pt idx="0">
                  <c:v>3425.5099999999998</c:v>
                </c:pt>
                <c:pt idx="1">
                  <c:v>3812.84</c:v>
                </c:pt>
                <c:pt idx="2">
                  <c:v>3644.18</c:v>
                </c:pt>
                <c:pt idx="3">
                  <c:v>3556.64</c:v>
                </c:pt>
                <c:pt idx="4">
                  <c:v>4373.46</c:v>
                </c:pt>
                <c:pt idx="5">
                  <c:v>4739.3099999999995</c:v>
                </c:pt>
                <c:pt idx="6">
                  <c:v>3579.17</c:v>
                </c:pt>
                <c:pt idx="7">
                  <c:v>3951.0999999999995</c:v>
                </c:pt>
                <c:pt idx="8">
                  <c:v>3678.6</c:v>
                </c:pt>
                <c:pt idx="9">
                  <c:v>3569.15</c:v>
                </c:pt>
                <c:pt idx="10">
                  <c:v>3876.34</c:v>
                </c:pt>
                <c:pt idx="11">
                  <c:v>3568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1D-4C24-A7A4-A44EC3B17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861032"/>
        <c:axId val="153861424"/>
      </c:barChart>
      <c:catAx>
        <c:axId val="153861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3861424"/>
        <c:crosses val="autoZero"/>
        <c:auto val="1"/>
        <c:lblAlgn val="ctr"/>
        <c:lblOffset val="100"/>
        <c:noMultiLvlLbl val="0"/>
      </c:catAx>
      <c:valAx>
        <c:axId val="15386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3861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Residuos Ordinarios Vara Blanca: Toneladas / Costo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'CUADRO RESUMEN'!$P$19</c:f>
              <c:strCache>
                <c:ptCount val="1"/>
                <c:pt idx="0">
                  <c:v>VARA BLANCA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'CUADRO RESUMEN'!$O$20:$O$32</c:f>
              <c:strCache>
                <c:ptCount val="13"/>
                <c:pt idx="0">
                  <c:v>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'CUADRO RESUMEN'!$P$20:$P$32</c:f>
              <c:numCache>
                <c:formatCode>0.00</c:formatCode>
                <c:ptCount val="13"/>
                <c:pt idx="0" formatCode="General">
                  <c:v>0</c:v>
                </c:pt>
                <c:pt idx="1">
                  <c:v>15.700000000000001</c:v>
                </c:pt>
                <c:pt idx="2">
                  <c:v>21.45</c:v>
                </c:pt>
                <c:pt idx="3">
                  <c:v>16.46</c:v>
                </c:pt>
                <c:pt idx="4">
                  <c:v>17.84</c:v>
                </c:pt>
                <c:pt idx="5">
                  <c:v>25.659999999999997</c:v>
                </c:pt>
                <c:pt idx="6">
                  <c:v>19.419999999999998</c:v>
                </c:pt>
                <c:pt idx="7">
                  <c:v>18.61</c:v>
                </c:pt>
                <c:pt idx="8" formatCode="#,##0.00">
                  <c:v>17.38</c:v>
                </c:pt>
                <c:pt idx="9">
                  <c:v>15.729999999999997</c:v>
                </c:pt>
                <c:pt idx="10">
                  <c:v>17.54</c:v>
                </c:pt>
                <c:pt idx="11">
                  <c:v>27.9</c:v>
                </c:pt>
                <c:pt idx="12">
                  <c:v>17.260000000000002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4C-4ADD-BEA1-90B90A772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859464"/>
        <c:axId val="290897992"/>
      </c:barChart>
      <c:catAx>
        <c:axId val="153859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290897992"/>
        <c:crosses val="autoZero"/>
        <c:auto val="1"/>
        <c:lblAlgn val="ctr"/>
        <c:lblOffset val="100"/>
        <c:noMultiLvlLbl val="0"/>
      </c:catAx>
      <c:valAx>
        <c:axId val="290897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3859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No Tradicional</a:t>
            </a:r>
            <a:r>
              <a:rPr lang="es-CR" baseline="0"/>
              <a:t> Guarari: Toneladas / Costo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'CUADRO RESUMEN'!$P$48:$P$50</c:f>
              <c:strCache>
                <c:ptCount val="3"/>
                <c:pt idx="0">
                  <c:v>Residuos voluminosos (basura no tradicional) Guararí </c:v>
                </c:pt>
                <c:pt idx="2">
                  <c:v>Toneladas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'CUADRO RESUMEN'!$O$51:$O$62</c:f>
              <c:strCache>
                <c:ptCount val="12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'CUADRO RESUMEN'!$P$51:$P$62</c:f>
              <c:numCache>
                <c:formatCode>0.00</c:formatCode>
                <c:ptCount val="12"/>
                <c:pt idx="0">
                  <c:v>45.19</c:v>
                </c:pt>
                <c:pt idx="1">
                  <c:v>15.43</c:v>
                </c:pt>
                <c:pt idx="2" formatCode="General">
                  <c:v>42.8</c:v>
                </c:pt>
                <c:pt idx="3" formatCode="General">
                  <c:v>36.49</c:v>
                </c:pt>
                <c:pt idx="4" formatCode="General">
                  <c:v>46.58</c:v>
                </c:pt>
                <c:pt idx="5" formatCode="General">
                  <c:v>64.790000000000006</c:v>
                </c:pt>
                <c:pt idx="6" formatCode="General">
                  <c:v>45.13</c:v>
                </c:pt>
                <c:pt idx="7" formatCode="General">
                  <c:v>7.13</c:v>
                </c:pt>
                <c:pt idx="8" formatCode="General">
                  <c:v>35.22</c:v>
                </c:pt>
                <c:pt idx="9" formatCode="General">
                  <c:v>41.89</c:v>
                </c:pt>
                <c:pt idx="10" formatCode="General">
                  <c:v>4.8499999999999996</c:v>
                </c:pt>
                <c:pt idx="11" formatCode="General">
                  <c:v>22.67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A2-4DC4-9A5A-3E8B7A9E2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0902304"/>
        <c:axId val="290902696"/>
      </c:barChart>
      <c:catAx>
        <c:axId val="29090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290902696"/>
        <c:crosses val="autoZero"/>
        <c:auto val="1"/>
        <c:lblAlgn val="ctr"/>
        <c:lblOffset val="100"/>
        <c:noMultiLvlLbl val="0"/>
      </c:catAx>
      <c:valAx>
        <c:axId val="290902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29090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accent2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'CUADRO RESUMEN'!$P$39</c:f>
              <c:strCache>
                <c:ptCount val="1"/>
                <c:pt idx="0">
                  <c:v>Toneladas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'CUADRO RESUMEN'!$O$40:$O$45</c:f>
              <c:strCache>
                <c:ptCount val="6"/>
                <c:pt idx="0">
                  <c:v>I Campaña</c:v>
                </c:pt>
                <c:pt idx="1">
                  <c:v>II Campaña </c:v>
                </c:pt>
                <c:pt idx="2">
                  <c:v>III Campaña</c:v>
                </c:pt>
                <c:pt idx="3">
                  <c:v>IV Campaña</c:v>
                </c:pt>
                <c:pt idx="4">
                  <c:v>Guararí/La Milpa </c:v>
                </c:pt>
                <c:pt idx="5">
                  <c:v>Total </c:v>
                </c:pt>
              </c:strCache>
            </c:strRef>
          </c:cat>
          <c:val>
            <c:numRef>
              <c:f>'CUADRO RESUMEN'!$P$40:$P$45</c:f>
              <c:numCache>
                <c:formatCode>0.00</c:formatCode>
                <c:ptCount val="6"/>
                <c:pt idx="0">
                  <c:v>338.48</c:v>
                </c:pt>
                <c:pt idx="1">
                  <c:v>404.33</c:v>
                </c:pt>
                <c:pt idx="2">
                  <c:v>415.52</c:v>
                </c:pt>
                <c:pt idx="3">
                  <c:v>367.82</c:v>
                </c:pt>
                <c:pt idx="4">
                  <c:v>408.17</c:v>
                </c:pt>
                <c:pt idx="5">
                  <c:v>1934.32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5-4EB0-AD88-4AA61CCB4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75981568"/>
        <c:axId val="1975984896"/>
      </c:barChart>
      <c:catAx>
        <c:axId val="19759815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Servicio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975984896"/>
        <c:crosses val="autoZero"/>
        <c:auto val="1"/>
        <c:lblAlgn val="ctr"/>
        <c:lblOffset val="100"/>
        <c:noMultiLvlLbl val="0"/>
      </c:catAx>
      <c:valAx>
        <c:axId val="1975984896"/>
        <c:scaling>
          <c:orientation val="minMax"/>
          <c:max val="2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Toneladas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97598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</xdr:colOff>
      <xdr:row>1</xdr:row>
      <xdr:rowOff>26192</xdr:rowOff>
    </xdr:from>
    <xdr:to>
      <xdr:col>25</xdr:col>
      <xdr:colOff>19051</xdr:colOff>
      <xdr:row>16</xdr:row>
      <xdr:rowOff>22489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761999</xdr:colOff>
      <xdr:row>18</xdr:row>
      <xdr:rowOff>4761</xdr:rowOff>
    </xdr:from>
    <xdr:to>
      <xdr:col>24</xdr:col>
      <xdr:colOff>28574</xdr:colOff>
      <xdr:row>31</xdr:row>
      <xdr:rowOff>314324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188377</xdr:colOff>
      <xdr:row>50</xdr:row>
      <xdr:rowOff>4762</xdr:rowOff>
    </xdr:from>
    <xdr:to>
      <xdr:col>24</xdr:col>
      <xdr:colOff>188377</xdr:colOff>
      <xdr:row>63</xdr:row>
      <xdr:rowOff>80962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43609</xdr:colOff>
      <xdr:row>32</xdr:row>
      <xdr:rowOff>183384</xdr:rowOff>
    </xdr:from>
    <xdr:to>
      <xdr:col>24</xdr:col>
      <xdr:colOff>71151</xdr:colOff>
      <xdr:row>46</xdr:row>
      <xdr:rowOff>137939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766C308-21B7-4B02-B3E5-806EB218FC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G4645"/>
  <sheetViews>
    <sheetView topLeftCell="A2174" zoomScale="78" zoomScaleNormal="78" workbookViewId="0">
      <selection activeCell="C4649" sqref="B4649:C4649"/>
    </sheetView>
  </sheetViews>
  <sheetFormatPr baseColWidth="10" defaultRowHeight="15" x14ac:dyDescent="0.25"/>
  <cols>
    <col min="1" max="1" width="40.140625" customWidth="1"/>
    <col min="3" max="3" width="12.7109375" customWidth="1"/>
    <col min="8" max="9" width="17.28515625" customWidth="1"/>
    <col min="10" max="10" width="15.28515625" customWidth="1"/>
    <col min="14" max="14" width="20.140625" bestFit="1" customWidth="1"/>
  </cols>
  <sheetData>
    <row r="1" spans="1:33" ht="45" x14ac:dyDescent="0.25">
      <c r="A1" s="1" t="s">
        <v>0</v>
      </c>
      <c r="B1" s="2" t="s">
        <v>1</v>
      </c>
      <c r="C1" s="3" t="s">
        <v>2</v>
      </c>
      <c r="D1" s="1" t="s">
        <v>3</v>
      </c>
      <c r="E1" s="2" t="s">
        <v>4</v>
      </c>
      <c r="F1" s="4" t="s">
        <v>5</v>
      </c>
      <c r="G1" s="5" t="s">
        <v>6</v>
      </c>
      <c r="H1" s="6" t="s">
        <v>7</v>
      </c>
      <c r="I1" s="6" t="s">
        <v>8</v>
      </c>
    </row>
    <row r="2" spans="1:33" hidden="1" x14ac:dyDescent="0.25">
      <c r="A2" t="s">
        <v>9</v>
      </c>
      <c r="B2" s="7">
        <v>403465</v>
      </c>
      <c r="C2" s="8">
        <v>44564</v>
      </c>
      <c r="D2" s="9">
        <f t="shared" ref="D2:D65" si="0">+C2</f>
        <v>44564</v>
      </c>
      <c r="E2" s="7" t="s">
        <v>10</v>
      </c>
      <c r="F2" s="7" t="s">
        <v>11</v>
      </c>
      <c r="G2" s="10">
        <v>15.17</v>
      </c>
      <c r="H2" s="11">
        <v>22100</v>
      </c>
      <c r="I2" s="11">
        <v>12000</v>
      </c>
      <c r="N2" t="s">
        <v>123</v>
      </c>
      <c r="O2" t="s">
        <v>855</v>
      </c>
    </row>
    <row r="3" spans="1:33" hidden="1" x14ac:dyDescent="0.25">
      <c r="A3" t="s">
        <v>12</v>
      </c>
      <c r="B3" s="7">
        <v>403476</v>
      </c>
      <c r="C3" s="8">
        <v>44564</v>
      </c>
      <c r="D3" s="9">
        <f t="shared" si="0"/>
        <v>44564</v>
      </c>
      <c r="E3" s="7" t="s">
        <v>13</v>
      </c>
      <c r="F3" s="7" t="s">
        <v>14</v>
      </c>
      <c r="G3" s="12">
        <v>11.81</v>
      </c>
      <c r="H3" s="11">
        <v>22100</v>
      </c>
      <c r="I3" s="11">
        <v>12000</v>
      </c>
      <c r="L3" s="10"/>
      <c r="M3" s="12"/>
      <c r="N3" s="18"/>
      <c r="O3" s="78"/>
      <c r="P3" s="78"/>
      <c r="Q3" s="78"/>
      <c r="R3" s="78"/>
      <c r="T3" s="105"/>
      <c r="U3" s="98"/>
      <c r="V3" s="98"/>
      <c r="W3" s="103"/>
      <c r="X3" s="103"/>
      <c r="Y3" s="103"/>
      <c r="Z3" s="122"/>
      <c r="AB3" s="158"/>
      <c r="AC3" s="149"/>
      <c r="AD3" s="151"/>
      <c r="AE3" s="154"/>
      <c r="AF3" s="155"/>
      <c r="AG3" s="156"/>
    </row>
    <row r="4" spans="1:33" hidden="1" x14ac:dyDescent="0.25">
      <c r="A4" t="s">
        <v>15</v>
      </c>
      <c r="B4" s="7">
        <v>403477</v>
      </c>
      <c r="C4" s="8">
        <v>44564</v>
      </c>
      <c r="D4" s="9">
        <f t="shared" si="0"/>
        <v>44564</v>
      </c>
      <c r="E4" s="7" t="s">
        <v>16</v>
      </c>
      <c r="F4" s="7" t="s">
        <v>17</v>
      </c>
      <c r="G4" s="12">
        <v>14.94</v>
      </c>
      <c r="H4" s="11">
        <v>22100</v>
      </c>
      <c r="I4" s="11">
        <v>12000</v>
      </c>
      <c r="L4" s="12"/>
      <c r="M4" s="10">
        <v>15.17</v>
      </c>
      <c r="N4" s="80">
        <v>11.52</v>
      </c>
      <c r="O4" s="85">
        <v>6.31</v>
      </c>
      <c r="P4" s="89">
        <v>6.05</v>
      </c>
      <c r="Q4" s="96">
        <v>14.05</v>
      </c>
      <c r="R4" s="78"/>
      <c r="T4" s="105"/>
      <c r="U4" s="98"/>
      <c r="V4" s="98"/>
      <c r="W4" s="103"/>
      <c r="X4" s="103"/>
      <c r="Y4" s="103"/>
      <c r="Z4" s="122"/>
      <c r="AB4" s="158"/>
      <c r="AC4" s="149"/>
      <c r="AD4" s="151"/>
      <c r="AE4" s="154"/>
      <c r="AF4" s="155"/>
      <c r="AG4" s="156"/>
    </row>
    <row r="5" spans="1:33" hidden="1" x14ac:dyDescent="0.25">
      <c r="A5" t="s">
        <v>18</v>
      </c>
      <c r="B5" s="7">
        <v>403527</v>
      </c>
      <c r="C5" s="8">
        <v>44564</v>
      </c>
      <c r="D5" s="9">
        <f t="shared" si="0"/>
        <v>44564</v>
      </c>
      <c r="E5" s="7" t="s">
        <v>19</v>
      </c>
      <c r="F5" s="7" t="s">
        <v>20</v>
      </c>
      <c r="G5" s="12">
        <v>1.07</v>
      </c>
      <c r="H5" s="11">
        <v>22100</v>
      </c>
      <c r="I5" s="11">
        <v>12000</v>
      </c>
      <c r="L5" s="12"/>
      <c r="M5" s="12">
        <v>11.81</v>
      </c>
      <c r="N5" s="80">
        <v>12.09</v>
      </c>
      <c r="O5" s="85">
        <v>14.91</v>
      </c>
      <c r="P5" s="89">
        <v>9.0500000000000007</v>
      </c>
      <c r="Q5" s="96">
        <v>13.19</v>
      </c>
      <c r="R5" s="78"/>
      <c r="T5" s="105"/>
      <c r="U5" s="98"/>
      <c r="V5" s="98"/>
      <c r="W5" s="103"/>
      <c r="X5" s="103"/>
      <c r="Y5" s="103"/>
      <c r="Z5" s="122"/>
      <c r="AB5" s="158"/>
      <c r="AC5" s="149"/>
      <c r="AD5" s="151"/>
      <c r="AE5" s="154"/>
      <c r="AF5" s="155"/>
      <c r="AG5" s="156"/>
    </row>
    <row r="6" spans="1:33" hidden="1" x14ac:dyDescent="0.25">
      <c r="A6" t="s">
        <v>18</v>
      </c>
      <c r="B6" s="7">
        <v>403530</v>
      </c>
      <c r="C6" s="8">
        <v>44564</v>
      </c>
      <c r="D6" s="9">
        <f t="shared" si="0"/>
        <v>44564</v>
      </c>
      <c r="E6" s="7" t="s">
        <v>21</v>
      </c>
      <c r="F6" s="7" t="s">
        <v>22</v>
      </c>
      <c r="G6" s="12">
        <v>15.77</v>
      </c>
      <c r="H6" s="11">
        <v>22100</v>
      </c>
      <c r="I6" s="11">
        <v>12000</v>
      </c>
      <c r="L6" s="12"/>
      <c r="M6" s="12">
        <v>14.94</v>
      </c>
      <c r="N6" s="80">
        <v>15.66</v>
      </c>
      <c r="O6" s="85">
        <v>13.5</v>
      </c>
      <c r="P6" s="89">
        <v>14.87</v>
      </c>
      <c r="Q6" s="96">
        <v>15.27</v>
      </c>
      <c r="R6" s="78"/>
      <c r="T6" s="105"/>
      <c r="U6" s="98"/>
      <c r="V6" s="98"/>
      <c r="W6" s="103"/>
      <c r="X6" s="103"/>
      <c r="Y6" s="103"/>
      <c r="Z6" s="122"/>
      <c r="AB6" s="158"/>
      <c r="AC6" s="149"/>
      <c r="AD6" s="151"/>
      <c r="AE6" s="154"/>
      <c r="AF6" s="155"/>
      <c r="AG6" s="157"/>
    </row>
    <row r="7" spans="1:33" hidden="1" x14ac:dyDescent="0.25">
      <c r="A7" t="s">
        <v>23</v>
      </c>
      <c r="B7" s="7">
        <v>403547</v>
      </c>
      <c r="C7" s="8">
        <v>44564</v>
      </c>
      <c r="D7" s="9">
        <f t="shared" si="0"/>
        <v>44564</v>
      </c>
      <c r="E7" s="7" t="s">
        <v>24</v>
      </c>
      <c r="F7" s="7" t="s">
        <v>25</v>
      </c>
      <c r="G7" s="12">
        <v>3.47</v>
      </c>
      <c r="H7" s="11">
        <v>22100</v>
      </c>
      <c r="I7" s="11">
        <v>12000</v>
      </c>
      <c r="L7" s="12"/>
      <c r="M7" s="12">
        <v>1.07</v>
      </c>
      <c r="N7" s="80">
        <v>1.34</v>
      </c>
      <c r="O7" s="85">
        <v>0.98</v>
      </c>
      <c r="P7" s="89">
        <v>15.1</v>
      </c>
      <c r="Q7" s="96">
        <v>15.3</v>
      </c>
      <c r="R7" s="78"/>
      <c r="T7" s="105"/>
      <c r="U7" s="98"/>
      <c r="V7" s="98"/>
      <c r="W7" s="103"/>
      <c r="X7" s="103"/>
      <c r="Y7" s="103"/>
      <c r="Z7" s="122"/>
      <c r="AB7" s="158"/>
      <c r="AC7" s="149"/>
      <c r="AD7" s="151"/>
      <c r="AE7" s="154"/>
      <c r="AF7" s="155"/>
      <c r="AG7" s="156"/>
    </row>
    <row r="8" spans="1:33" hidden="1" x14ac:dyDescent="0.25">
      <c r="A8" t="s">
        <v>9</v>
      </c>
      <c r="B8" s="7">
        <v>403565</v>
      </c>
      <c r="C8" s="8">
        <v>44564</v>
      </c>
      <c r="D8" s="9">
        <f t="shared" si="0"/>
        <v>44564</v>
      </c>
      <c r="E8" s="7" t="s">
        <v>10</v>
      </c>
      <c r="F8" s="7" t="s">
        <v>26</v>
      </c>
      <c r="G8" s="12">
        <v>14.29</v>
      </c>
      <c r="H8" s="11">
        <v>22100</v>
      </c>
      <c r="I8" s="11">
        <v>12000</v>
      </c>
      <c r="L8" s="12"/>
      <c r="M8" s="12">
        <v>15.77</v>
      </c>
      <c r="N8" s="80">
        <v>12.85</v>
      </c>
      <c r="O8" s="85">
        <v>1.02</v>
      </c>
      <c r="P8" s="89">
        <v>13</v>
      </c>
      <c r="Q8" s="96">
        <v>6.21</v>
      </c>
      <c r="R8" s="78"/>
      <c r="T8" s="105"/>
      <c r="U8" s="100"/>
      <c r="V8" s="98"/>
      <c r="W8" s="103"/>
      <c r="X8" s="103"/>
      <c r="Y8" s="103"/>
      <c r="Z8" s="122"/>
      <c r="AB8" s="158"/>
      <c r="AC8" s="150"/>
      <c r="AD8" s="151"/>
      <c r="AE8" s="154"/>
      <c r="AF8" s="155"/>
      <c r="AG8" s="156"/>
    </row>
    <row r="9" spans="1:33" hidden="1" x14ac:dyDescent="0.25">
      <c r="A9" t="s">
        <v>15</v>
      </c>
      <c r="B9" s="7">
        <v>403573</v>
      </c>
      <c r="C9" s="8">
        <v>44564</v>
      </c>
      <c r="D9" s="9">
        <f t="shared" si="0"/>
        <v>44564</v>
      </c>
      <c r="E9" s="7" t="s">
        <v>16</v>
      </c>
      <c r="F9" s="7" t="s">
        <v>27</v>
      </c>
      <c r="G9" s="12">
        <v>11.45</v>
      </c>
      <c r="H9" s="11">
        <v>22100</v>
      </c>
      <c r="I9" s="11">
        <v>12000</v>
      </c>
      <c r="L9" s="12"/>
      <c r="M9" s="12">
        <v>3.47</v>
      </c>
      <c r="N9" s="80">
        <v>6.34</v>
      </c>
      <c r="O9" s="85">
        <v>14.25</v>
      </c>
      <c r="P9" s="89">
        <v>4.5</v>
      </c>
      <c r="Q9" s="96">
        <v>14</v>
      </c>
      <c r="R9" s="78"/>
      <c r="T9" s="105"/>
      <c r="U9" s="98"/>
      <c r="V9" s="98"/>
      <c r="W9" s="103"/>
      <c r="X9" s="103"/>
      <c r="Y9" s="103"/>
      <c r="Z9" s="122"/>
      <c r="AB9" s="158"/>
      <c r="AC9" s="149"/>
      <c r="AD9" s="151"/>
      <c r="AE9" s="154"/>
      <c r="AF9" s="155"/>
      <c r="AG9" s="156"/>
    </row>
    <row r="10" spans="1:33" hidden="1" x14ac:dyDescent="0.25">
      <c r="A10" t="s">
        <v>12</v>
      </c>
      <c r="B10" s="7">
        <v>403587</v>
      </c>
      <c r="C10" s="8">
        <v>44564</v>
      </c>
      <c r="D10" s="9">
        <f t="shared" si="0"/>
        <v>44564</v>
      </c>
      <c r="E10" s="7" t="s">
        <v>13</v>
      </c>
      <c r="F10" s="7" t="s">
        <v>28</v>
      </c>
      <c r="G10" s="12">
        <v>14.94</v>
      </c>
      <c r="H10" s="11">
        <v>22100</v>
      </c>
      <c r="I10" s="11">
        <v>12000</v>
      </c>
      <c r="L10" s="12"/>
      <c r="M10" s="12">
        <v>14.29</v>
      </c>
      <c r="N10" s="80">
        <v>12.57</v>
      </c>
      <c r="O10" s="85">
        <v>15.7</v>
      </c>
      <c r="P10" s="89">
        <v>12.98</v>
      </c>
      <c r="Q10" s="96">
        <v>1.07</v>
      </c>
      <c r="R10" s="78"/>
      <c r="T10" s="105"/>
      <c r="U10" s="98"/>
      <c r="V10" s="98"/>
      <c r="W10" s="103"/>
      <c r="X10" s="103"/>
      <c r="Y10" s="104"/>
      <c r="Z10" s="122"/>
      <c r="AB10" s="158"/>
      <c r="AC10" s="149"/>
      <c r="AD10" s="151"/>
      <c r="AE10" s="154"/>
      <c r="AF10" s="155"/>
      <c r="AG10" s="156"/>
    </row>
    <row r="11" spans="1:33" hidden="1" x14ac:dyDescent="0.25">
      <c r="A11" t="s">
        <v>18</v>
      </c>
      <c r="B11" s="7">
        <v>403629</v>
      </c>
      <c r="C11" s="8">
        <v>44564</v>
      </c>
      <c r="D11" s="9">
        <f t="shared" si="0"/>
        <v>44564</v>
      </c>
      <c r="E11" s="7" t="s">
        <v>21</v>
      </c>
      <c r="F11" s="7" t="s">
        <v>29</v>
      </c>
      <c r="G11" s="12">
        <v>12.81</v>
      </c>
      <c r="H11" s="11">
        <v>22100</v>
      </c>
      <c r="I11" s="11">
        <v>12000</v>
      </c>
      <c r="L11" s="12"/>
      <c r="M11" s="12">
        <v>11.45</v>
      </c>
      <c r="N11" s="80">
        <v>13.63</v>
      </c>
      <c r="O11" s="85">
        <v>12.44</v>
      </c>
      <c r="P11" s="89">
        <v>5.4</v>
      </c>
      <c r="Q11" s="96">
        <v>14.76</v>
      </c>
      <c r="R11" s="78"/>
      <c r="T11" s="105"/>
      <c r="U11" s="98"/>
      <c r="V11" s="98"/>
      <c r="W11" s="103"/>
      <c r="X11" s="103"/>
      <c r="Y11" s="103"/>
      <c r="Z11" s="122"/>
      <c r="AB11" s="158"/>
      <c r="AC11" s="149"/>
      <c r="AD11" s="151"/>
      <c r="AE11" s="154"/>
      <c r="AF11" s="155"/>
      <c r="AG11" s="156"/>
    </row>
    <row r="12" spans="1:33" hidden="1" x14ac:dyDescent="0.25">
      <c r="A12" t="s">
        <v>30</v>
      </c>
      <c r="B12" s="7">
        <v>403668</v>
      </c>
      <c r="C12" s="8">
        <v>44564</v>
      </c>
      <c r="D12" s="9">
        <f t="shared" si="0"/>
        <v>44564</v>
      </c>
      <c r="E12" s="7" t="s">
        <v>13</v>
      </c>
      <c r="F12" s="7" t="s">
        <v>31</v>
      </c>
      <c r="G12" s="12">
        <v>8.4600000000000009</v>
      </c>
      <c r="H12" s="11">
        <v>22100</v>
      </c>
      <c r="I12" s="11">
        <v>12000</v>
      </c>
      <c r="L12" s="12"/>
      <c r="M12" s="12">
        <v>14.94</v>
      </c>
      <c r="N12" s="80">
        <v>10.47</v>
      </c>
      <c r="O12" s="85">
        <v>14.84</v>
      </c>
      <c r="P12" s="89">
        <v>15.31</v>
      </c>
      <c r="Q12" s="96">
        <v>8.27</v>
      </c>
      <c r="R12" s="78"/>
      <c r="T12" s="105"/>
      <c r="U12" s="98"/>
      <c r="V12" s="98"/>
      <c r="W12" s="120"/>
      <c r="X12" s="103"/>
      <c r="Y12" s="103"/>
      <c r="Z12" s="122"/>
      <c r="AB12" s="158"/>
      <c r="AC12" s="149"/>
      <c r="AD12" s="151"/>
      <c r="AE12" s="174"/>
      <c r="AF12" s="10"/>
      <c r="AG12" s="175"/>
    </row>
    <row r="13" spans="1:33" hidden="1" x14ac:dyDescent="0.25">
      <c r="A13" t="s">
        <v>30</v>
      </c>
      <c r="B13" s="7">
        <v>403670</v>
      </c>
      <c r="C13" s="8">
        <v>44564</v>
      </c>
      <c r="D13" s="9">
        <f t="shared" si="0"/>
        <v>44564</v>
      </c>
      <c r="E13" s="7" t="s">
        <v>16</v>
      </c>
      <c r="F13" s="7" t="s">
        <v>32</v>
      </c>
      <c r="G13" s="12">
        <v>10.76</v>
      </c>
      <c r="H13" s="11">
        <v>22100</v>
      </c>
      <c r="I13" s="11">
        <v>12000</v>
      </c>
      <c r="L13" s="12"/>
      <c r="M13" s="12">
        <v>12.81</v>
      </c>
      <c r="N13" s="80">
        <v>14.85</v>
      </c>
      <c r="O13" s="85">
        <v>10.01</v>
      </c>
      <c r="P13" s="89">
        <v>12.3</v>
      </c>
      <c r="Q13" s="96">
        <v>13.01</v>
      </c>
      <c r="R13" s="79"/>
      <c r="T13" s="105"/>
      <c r="U13" s="98"/>
      <c r="V13" s="98"/>
      <c r="W13" s="120"/>
      <c r="X13" s="103"/>
      <c r="Y13" s="120"/>
      <c r="Z13" s="122"/>
      <c r="AB13" s="158"/>
      <c r="AC13" s="149"/>
      <c r="AD13" s="151"/>
      <c r="AE13" s="174"/>
      <c r="AF13" s="10"/>
      <c r="AG13" s="175"/>
    </row>
    <row r="14" spans="1:33" hidden="1" x14ac:dyDescent="0.25">
      <c r="A14" t="s">
        <v>30</v>
      </c>
      <c r="B14" s="7">
        <v>403671</v>
      </c>
      <c r="C14" s="8">
        <v>44564</v>
      </c>
      <c r="D14" s="9">
        <f t="shared" si="0"/>
        <v>44564</v>
      </c>
      <c r="E14" s="7" t="s">
        <v>33</v>
      </c>
      <c r="F14" s="7" t="s">
        <v>34</v>
      </c>
      <c r="G14" s="12">
        <v>8.84</v>
      </c>
      <c r="H14" s="11">
        <v>22100</v>
      </c>
      <c r="I14" s="11">
        <v>12000</v>
      </c>
      <c r="L14" s="12"/>
      <c r="M14" s="12">
        <v>8.4600000000000009</v>
      </c>
      <c r="N14" s="80">
        <v>7.53</v>
      </c>
      <c r="O14" s="85">
        <v>12.56</v>
      </c>
      <c r="P14" s="89">
        <v>13.12</v>
      </c>
      <c r="Q14" s="96">
        <v>8.74</v>
      </c>
      <c r="R14" s="78"/>
      <c r="T14" s="105"/>
      <c r="U14" s="98"/>
      <c r="V14" s="102"/>
      <c r="W14" s="120"/>
      <c r="X14" s="103"/>
      <c r="Y14" s="120"/>
      <c r="Z14" s="122"/>
      <c r="AB14" s="158"/>
      <c r="AC14" s="149"/>
      <c r="AD14" s="152"/>
      <c r="AE14" s="174"/>
      <c r="AF14" s="10"/>
      <c r="AG14" s="175"/>
    </row>
    <row r="15" spans="1:33" hidden="1" x14ac:dyDescent="0.25">
      <c r="A15" t="s">
        <v>30</v>
      </c>
      <c r="B15" s="7">
        <v>403672</v>
      </c>
      <c r="C15" s="8">
        <v>44564</v>
      </c>
      <c r="D15" s="9">
        <f t="shared" si="0"/>
        <v>44564</v>
      </c>
      <c r="E15" s="7" t="s">
        <v>35</v>
      </c>
      <c r="F15" s="7" t="s">
        <v>36</v>
      </c>
      <c r="G15" s="12">
        <v>10.19</v>
      </c>
      <c r="H15" s="11">
        <v>22100</v>
      </c>
      <c r="I15" s="11">
        <v>12000</v>
      </c>
      <c r="L15" s="12"/>
      <c r="M15" s="12">
        <v>10.76</v>
      </c>
      <c r="N15" s="80">
        <v>8.57</v>
      </c>
      <c r="O15" s="85">
        <v>5.91</v>
      </c>
      <c r="P15" s="89">
        <v>4.59</v>
      </c>
      <c r="Q15" s="97">
        <v>9.14</v>
      </c>
      <c r="R15" s="82"/>
      <c r="T15" s="105"/>
      <c r="U15" s="98"/>
      <c r="V15" s="102"/>
      <c r="W15" s="120"/>
      <c r="X15" s="103"/>
      <c r="Y15" s="120"/>
      <c r="Z15" s="122"/>
      <c r="AB15" s="158"/>
      <c r="AC15" s="149"/>
      <c r="AD15" s="153"/>
      <c r="AE15" s="174"/>
      <c r="AF15" s="10"/>
      <c r="AG15" s="175"/>
    </row>
    <row r="16" spans="1:33" hidden="1" x14ac:dyDescent="0.25">
      <c r="A16" t="s">
        <v>37</v>
      </c>
      <c r="B16" s="7">
        <v>403691</v>
      </c>
      <c r="C16" s="8">
        <v>44565</v>
      </c>
      <c r="D16" s="9">
        <f t="shared" si="0"/>
        <v>44565</v>
      </c>
      <c r="E16" s="7" t="s">
        <v>24</v>
      </c>
      <c r="F16" s="7" t="s">
        <v>38</v>
      </c>
      <c r="G16" s="12">
        <v>0.84</v>
      </c>
      <c r="H16" s="11">
        <v>22100</v>
      </c>
      <c r="I16" s="11">
        <v>12000</v>
      </c>
      <c r="L16" s="12"/>
      <c r="M16" s="12">
        <v>8.84</v>
      </c>
      <c r="N16" s="80">
        <v>8.2200000000000006</v>
      </c>
      <c r="O16" s="85">
        <v>8.7200000000000006</v>
      </c>
      <c r="P16" s="89">
        <v>7.86</v>
      </c>
      <c r="Q16" s="97">
        <v>9.4499999999999993</v>
      </c>
      <c r="R16" s="82"/>
      <c r="T16" s="105"/>
      <c r="U16" s="98"/>
      <c r="V16" s="102"/>
      <c r="W16" s="121"/>
      <c r="X16" s="103"/>
      <c r="Y16" s="120"/>
      <c r="Z16" s="122"/>
      <c r="AB16" s="158"/>
      <c r="AC16" s="149"/>
      <c r="AD16" s="153"/>
      <c r="AE16" s="174"/>
      <c r="AF16" s="174"/>
      <c r="AG16" s="175"/>
    </row>
    <row r="17" spans="1:33" hidden="1" x14ac:dyDescent="0.25">
      <c r="A17" t="s">
        <v>39</v>
      </c>
      <c r="B17" s="7">
        <v>403700</v>
      </c>
      <c r="C17" s="8">
        <v>44565</v>
      </c>
      <c r="D17" s="9">
        <f t="shared" si="0"/>
        <v>44565</v>
      </c>
      <c r="E17" s="7" t="s">
        <v>10</v>
      </c>
      <c r="F17" s="7" t="s">
        <v>40</v>
      </c>
      <c r="G17" s="12">
        <v>13.57</v>
      </c>
      <c r="H17" s="11">
        <v>22100</v>
      </c>
      <c r="I17" s="11">
        <v>12000</v>
      </c>
      <c r="L17" s="80"/>
      <c r="M17" s="12">
        <v>10.19</v>
      </c>
      <c r="N17" s="80">
        <v>9.19</v>
      </c>
      <c r="O17" s="85">
        <v>9.09</v>
      </c>
      <c r="P17" s="89">
        <v>8.2799999999999994</v>
      </c>
      <c r="Q17" s="97">
        <v>9.56</v>
      </c>
      <c r="R17" s="82"/>
      <c r="T17" s="123"/>
      <c r="U17" s="98"/>
      <c r="V17" s="102"/>
      <c r="W17" s="120"/>
      <c r="X17" s="120"/>
      <c r="Y17" s="120"/>
      <c r="Z17" s="122"/>
      <c r="AB17" s="177"/>
      <c r="AC17" s="149"/>
      <c r="AD17" s="153"/>
      <c r="AE17" s="174"/>
      <c r="AF17" s="174"/>
      <c r="AG17" s="175"/>
    </row>
    <row r="18" spans="1:33" hidden="1" x14ac:dyDescent="0.25">
      <c r="A18" t="s">
        <v>41</v>
      </c>
      <c r="B18" s="7">
        <v>403702</v>
      </c>
      <c r="C18" s="8">
        <v>44565</v>
      </c>
      <c r="D18" s="9">
        <f t="shared" si="0"/>
        <v>44565</v>
      </c>
      <c r="E18" s="7" t="s">
        <v>16</v>
      </c>
      <c r="F18" s="7" t="s">
        <v>11</v>
      </c>
      <c r="G18" s="12">
        <v>13.81</v>
      </c>
      <c r="H18" s="11">
        <v>22100</v>
      </c>
      <c r="I18" s="11">
        <v>12000</v>
      </c>
      <c r="L18" s="80"/>
      <c r="M18" s="12">
        <f>SUBTOTAL(9,M4:M17)</f>
        <v>0</v>
      </c>
      <c r="N18" s="80">
        <v>8.8000000000000007</v>
      </c>
      <c r="O18" s="85">
        <v>9.5</v>
      </c>
      <c r="P18" s="89">
        <v>8.17</v>
      </c>
      <c r="Q18" s="82">
        <f>SUBTOTAL(9,Q4:Q17)</f>
        <v>0</v>
      </c>
      <c r="R18" s="82"/>
      <c r="T18" s="123"/>
      <c r="U18" s="98"/>
      <c r="V18" s="105"/>
      <c r="W18" s="120"/>
      <c r="X18" s="120"/>
      <c r="Y18" s="120"/>
      <c r="Z18" s="122"/>
      <c r="AB18" s="177"/>
      <c r="AC18" s="158"/>
      <c r="AD18" s="153"/>
      <c r="AE18" s="174"/>
      <c r="AF18" s="174"/>
      <c r="AG18" s="176"/>
    </row>
    <row r="19" spans="1:33" hidden="1" x14ac:dyDescent="0.25">
      <c r="A19" t="s">
        <v>42</v>
      </c>
      <c r="B19" s="7">
        <v>403710</v>
      </c>
      <c r="C19" s="8">
        <v>44565</v>
      </c>
      <c r="D19" s="9">
        <f t="shared" si="0"/>
        <v>44565</v>
      </c>
      <c r="E19" s="7" t="s">
        <v>43</v>
      </c>
      <c r="F19" s="7" t="s">
        <v>44</v>
      </c>
      <c r="G19" s="12">
        <v>14.16</v>
      </c>
      <c r="H19" s="11">
        <v>22100</v>
      </c>
      <c r="I19" s="11">
        <v>12000</v>
      </c>
      <c r="L19" s="80"/>
      <c r="M19" s="80"/>
      <c r="N19" s="18">
        <f>SUBTOTAL(9,N4:N18)</f>
        <v>0</v>
      </c>
      <c r="O19" s="85">
        <v>8.9600000000000009</v>
      </c>
      <c r="P19" s="89">
        <v>9.24</v>
      </c>
      <c r="Q19" s="82"/>
      <c r="R19" s="82"/>
      <c r="T19" s="123"/>
      <c r="U19" s="105"/>
      <c r="V19" s="105"/>
      <c r="W19" s="120"/>
      <c r="X19" s="120"/>
      <c r="Y19" s="120"/>
      <c r="Z19" s="122"/>
      <c r="AB19" s="177"/>
      <c r="AC19" s="158"/>
      <c r="AD19" s="159"/>
      <c r="AE19" s="174"/>
      <c r="AF19" s="174"/>
      <c r="AG19" s="175"/>
    </row>
    <row r="20" spans="1:33" hidden="1" x14ac:dyDescent="0.25">
      <c r="A20" t="s">
        <v>45</v>
      </c>
      <c r="B20" s="7">
        <v>403717</v>
      </c>
      <c r="C20" s="8">
        <v>44565</v>
      </c>
      <c r="D20" s="9">
        <f t="shared" si="0"/>
        <v>44565</v>
      </c>
      <c r="E20" s="7" t="s">
        <v>13</v>
      </c>
      <c r="F20" s="7" t="s">
        <v>14</v>
      </c>
      <c r="G20" s="12">
        <v>11.95</v>
      </c>
      <c r="H20" s="11">
        <v>22100</v>
      </c>
      <c r="I20" s="11">
        <v>12000</v>
      </c>
      <c r="L20" s="80"/>
      <c r="M20" s="80"/>
      <c r="N20" s="18"/>
      <c r="O20" s="82">
        <f>SUBTOTAL(9,O4:O19)</f>
        <v>0</v>
      </c>
      <c r="P20" s="82">
        <f>SUBTOTAL(9,P4:P19)</f>
        <v>0</v>
      </c>
      <c r="Q20" s="82"/>
      <c r="R20" s="82"/>
      <c r="T20" s="123"/>
      <c r="U20" s="105"/>
      <c r="V20" s="105"/>
      <c r="W20" s="120"/>
      <c r="X20" s="120"/>
      <c r="Y20" s="120"/>
      <c r="Z20" s="122"/>
      <c r="AB20" s="177"/>
      <c r="AC20" s="158"/>
      <c r="AD20" s="159"/>
      <c r="AE20" s="174"/>
      <c r="AF20" s="174"/>
      <c r="AG20" s="175"/>
    </row>
    <row r="21" spans="1:33" hidden="1" x14ac:dyDescent="0.25">
      <c r="A21" s="13" t="s">
        <v>46</v>
      </c>
      <c r="B21" s="14">
        <v>403737</v>
      </c>
      <c r="C21" s="15">
        <v>44565</v>
      </c>
      <c r="D21" s="9">
        <f t="shared" si="0"/>
        <v>44565</v>
      </c>
      <c r="E21" s="14" t="s">
        <v>47</v>
      </c>
      <c r="F21" s="14" t="s">
        <v>48</v>
      </c>
      <c r="G21" s="16">
        <v>1.76</v>
      </c>
      <c r="H21" s="17">
        <v>22100</v>
      </c>
      <c r="I21" s="17">
        <v>12000</v>
      </c>
      <c r="L21" s="80"/>
      <c r="M21" s="80"/>
      <c r="N21" s="19"/>
      <c r="O21" s="82"/>
      <c r="P21" s="82"/>
      <c r="Q21" s="82"/>
      <c r="R21" s="82"/>
      <c r="T21" s="123"/>
      <c r="U21" s="105"/>
      <c r="V21" s="105"/>
      <c r="W21" s="121"/>
      <c r="X21" s="120"/>
      <c r="Y21" s="120"/>
      <c r="Z21" s="122"/>
      <c r="AB21" s="177"/>
      <c r="AC21" s="158"/>
      <c r="AD21" s="159"/>
      <c r="AE21" s="181"/>
      <c r="AF21" s="174"/>
      <c r="AG21" s="175"/>
    </row>
    <row r="22" spans="1:33" hidden="1" x14ac:dyDescent="0.25">
      <c r="A22" t="s">
        <v>42</v>
      </c>
      <c r="B22" s="7">
        <v>403766</v>
      </c>
      <c r="C22" s="8">
        <v>44565</v>
      </c>
      <c r="D22" s="9">
        <f t="shared" si="0"/>
        <v>44565</v>
      </c>
      <c r="E22" s="7" t="s">
        <v>43</v>
      </c>
      <c r="F22" s="7" t="s">
        <v>49</v>
      </c>
      <c r="G22" s="12">
        <v>14.06</v>
      </c>
      <c r="H22" s="11">
        <v>22100</v>
      </c>
      <c r="I22" s="11">
        <v>12000</v>
      </c>
      <c r="L22" s="80"/>
      <c r="M22" s="79" t="s">
        <v>859</v>
      </c>
      <c r="N22" s="19">
        <f>AVERAGE(M18,N19,O20,P20,Q18)</f>
        <v>0</v>
      </c>
      <c r="O22" s="82"/>
      <c r="P22" s="82"/>
      <c r="Q22" s="82"/>
      <c r="R22" s="82"/>
      <c r="T22" s="123"/>
      <c r="U22" s="105"/>
      <c r="V22" s="105"/>
      <c r="W22" s="133"/>
      <c r="X22" s="121"/>
      <c r="Y22" s="121"/>
      <c r="Z22" s="122"/>
      <c r="AB22" s="177"/>
      <c r="AC22" s="158"/>
      <c r="AD22" s="159"/>
      <c r="AE22" s="181"/>
      <c r="AF22" s="174"/>
      <c r="AG22" s="175"/>
    </row>
    <row r="23" spans="1:33" hidden="1" x14ac:dyDescent="0.25">
      <c r="A23" t="s">
        <v>50</v>
      </c>
      <c r="B23" s="7">
        <v>403768</v>
      </c>
      <c r="C23" s="8">
        <v>44565</v>
      </c>
      <c r="D23" s="9">
        <f t="shared" si="0"/>
        <v>44565</v>
      </c>
      <c r="E23" s="7" t="s">
        <v>10</v>
      </c>
      <c r="F23" s="7" t="s">
        <v>51</v>
      </c>
      <c r="G23" s="12">
        <v>11.96</v>
      </c>
      <c r="H23" s="11">
        <v>22100</v>
      </c>
      <c r="I23" s="11">
        <v>12000</v>
      </c>
      <c r="L23" s="80"/>
      <c r="M23" s="80"/>
      <c r="N23" s="19"/>
      <c r="O23" s="87"/>
      <c r="P23" s="82"/>
      <c r="Q23" s="84"/>
      <c r="R23" s="84"/>
      <c r="T23" s="123"/>
      <c r="U23" s="105"/>
      <c r="V23" s="105"/>
      <c r="W23" s="133"/>
      <c r="X23" s="120"/>
      <c r="Y23" s="137"/>
      <c r="Z23" s="122"/>
      <c r="AB23" s="177"/>
      <c r="AC23" s="157"/>
      <c r="AD23" s="159"/>
      <c r="AE23" s="181"/>
      <c r="AF23" s="174"/>
      <c r="AG23" s="183"/>
    </row>
    <row r="24" spans="1:33" hidden="1" x14ac:dyDescent="0.25">
      <c r="A24" t="s">
        <v>45</v>
      </c>
      <c r="B24" s="7">
        <v>403804</v>
      </c>
      <c r="C24" s="8">
        <v>44565</v>
      </c>
      <c r="D24" s="9">
        <f t="shared" si="0"/>
        <v>44565</v>
      </c>
      <c r="E24" s="7" t="s">
        <v>13</v>
      </c>
      <c r="F24" s="7" t="s">
        <v>52</v>
      </c>
      <c r="G24" s="12">
        <v>13.19</v>
      </c>
      <c r="H24" s="11">
        <v>22100</v>
      </c>
      <c r="I24" s="11">
        <v>12000</v>
      </c>
      <c r="L24" s="80"/>
      <c r="M24" s="80"/>
      <c r="N24" s="19"/>
      <c r="O24" s="87" t="s">
        <v>860</v>
      </c>
      <c r="P24" s="82"/>
      <c r="Q24" s="82"/>
      <c r="R24" s="82"/>
      <c r="T24" s="123"/>
      <c r="U24" s="104"/>
      <c r="V24" s="105"/>
      <c r="W24" s="133"/>
      <c r="X24" s="120"/>
      <c r="Y24" s="137"/>
      <c r="Z24" s="122"/>
      <c r="AB24" s="177"/>
      <c r="AC24" s="158"/>
      <c r="AD24" s="159"/>
      <c r="AE24" s="181"/>
      <c r="AF24" s="174"/>
      <c r="AG24" s="183"/>
    </row>
    <row r="25" spans="1:33" hidden="1" x14ac:dyDescent="0.25">
      <c r="A25" t="s">
        <v>41</v>
      </c>
      <c r="B25" s="7">
        <v>403823</v>
      </c>
      <c r="C25" s="8">
        <v>44565</v>
      </c>
      <c r="D25" s="9">
        <f t="shared" si="0"/>
        <v>44565</v>
      </c>
      <c r="E25" s="7" t="s">
        <v>16</v>
      </c>
      <c r="F25" s="7" t="s">
        <v>53</v>
      </c>
      <c r="G25" s="12">
        <v>14.55</v>
      </c>
      <c r="H25" s="11">
        <v>22100</v>
      </c>
      <c r="I25" s="11">
        <v>12000</v>
      </c>
      <c r="L25" s="80"/>
      <c r="M25" s="12">
        <v>0.84</v>
      </c>
      <c r="N25" s="80">
        <v>13.4</v>
      </c>
      <c r="O25" s="85">
        <v>14.02</v>
      </c>
      <c r="P25" s="89">
        <v>13.77</v>
      </c>
      <c r="Q25" s="82"/>
      <c r="R25" s="82"/>
      <c r="T25" s="123"/>
      <c r="U25" s="105"/>
      <c r="V25" s="105"/>
      <c r="W25" s="133"/>
      <c r="X25" s="120"/>
      <c r="Y25" s="137"/>
      <c r="Z25" s="122"/>
      <c r="AB25" s="177"/>
      <c r="AC25" s="158"/>
      <c r="AD25" s="159"/>
      <c r="AE25" s="181"/>
      <c r="AF25" s="174"/>
      <c r="AG25" s="183"/>
    </row>
    <row r="26" spans="1:33" hidden="1" x14ac:dyDescent="0.25">
      <c r="A26" t="s">
        <v>42</v>
      </c>
      <c r="B26" s="7">
        <v>403826</v>
      </c>
      <c r="C26" s="8">
        <v>44565</v>
      </c>
      <c r="D26" s="9">
        <f t="shared" si="0"/>
        <v>44565</v>
      </c>
      <c r="E26" s="7" t="s">
        <v>54</v>
      </c>
      <c r="F26" s="7" t="s">
        <v>55</v>
      </c>
      <c r="G26" s="12">
        <v>0.81</v>
      </c>
      <c r="H26" s="11">
        <v>22100</v>
      </c>
      <c r="I26" s="11">
        <v>12000</v>
      </c>
      <c r="L26" s="80"/>
      <c r="M26" s="12">
        <v>13.57</v>
      </c>
      <c r="N26" s="80">
        <v>13.82</v>
      </c>
      <c r="O26" s="85">
        <v>14.71</v>
      </c>
      <c r="P26" s="89">
        <v>13.41</v>
      </c>
      <c r="Q26" s="87"/>
      <c r="R26" s="87"/>
      <c r="T26" s="123"/>
      <c r="U26" s="105"/>
      <c r="V26" s="105"/>
      <c r="W26" s="133"/>
      <c r="X26" s="120"/>
      <c r="Y26" s="137"/>
      <c r="Z26" s="139"/>
      <c r="AB26" s="178"/>
      <c r="AC26" s="158"/>
      <c r="AD26" s="159"/>
      <c r="AE26" s="181"/>
      <c r="AF26" s="174"/>
      <c r="AG26" s="183"/>
    </row>
    <row r="27" spans="1:33" hidden="1" x14ac:dyDescent="0.25">
      <c r="A27" t="s">
        <v>42</v>
      </c>
      <c r="B27" s="7">
        <v>403852</v>
      </c>
      <c r="C27" s="8">
        <v>44565</v>
      </c>
      <c r="D27" s="9">
        <f t="shared" si="0"/>
        <v>44565</v>
      </c>
      <c r="E27" s="7" t="s">
        <v>43</v>
      </c>
      <c r="F27" s="7" t="s">
        <v>56</v>
      </c>
      <c r="G27" s="12">
        <v>14.09</v>
      </c>
      <c r="H27" s="11">
        <v>22100</v>
      </c>
      <c r="I27" s="11">
        <v>12000</v>
      </c>
      <c r="L27" s="80"/>
      <c r="M27" s="12">
        <v>13.81</v>
      </c>
      <c r="N27" s="80">
        <v>12.95</v>
      </c>
      <c r="O27" s="85">
        <v>14.37</v>
      </c>
      <c r="P27" s="89">
        <v>12.94</v>
      </c>
      <c r="Q27" s="87"/>
      <c r="R27" s="87"/>
      <c r="T27" s="123"/>
      <c r="U27" s="105"/>
      <c r="V27" s="105"/>
      <c r="W27" s="133"/>
      <c r="X27" s="120"/>
      <c r="Y27" s="138"/>
      <c r="Z27" s="139"/>
      <c r="AB27" s="178"/>
      <c r="AC27" s="158"/>
      <c r="AD27" s="159"/>
      <c r="AE27" s="181"/>
      <c r="AF27" s="174"/>
      <c r="AG27" s="183"/>
    </row>
    <row r="28" spans="1:33" hidden="1" x14ac:dyDescent="0.25">
      <c r="A28" t="s">
        <v>50</v>
      </c>
      <c r="B28" s="7">
        <v>403854</v>
      </c>
      <c r="C28" s="8">
        <v>44565</v>
      </c>
      <c r="D28" s="9">
        <f t="shared" si="0"/>
        <v>44565</v>
      </c>
      <c r="E28" s="7" t="s">
        <v>10</v>
      </c>
      <c r="F28" s="7" t="s">
        <v>57</v>
      </c>
      <c r="G28" s="12">
        <v>13.97</v>
      </c>
      <c r="H28" s="11">
        <v>22100</v>
      </c>
      <c r="I28" s="11">
        <v>12000</v>
      </c>
      <c r="L28" s="80"/>
      <c r="M28" s="12">
        <v>14.16</v>
      </c>
      <c r="N28" s="79">
        <v>1.62</v>
      </c>
      <c r="O28" s="85">
        <v>13.65</v>
      </c>
      <c r="P28" s="89">
        <v>15.37</v>
      </c>
      <c r="Q28" s="87"/>
      <c r="R28" s="87"/>
      <c r="T28" s="123"/>
      <c r="U28" s="105"/>
      <c r="V28" s="106"/>
      <c r="W28" s="133"/>
      <c r="X28" s="121"/>
      <c r="Y28" s="137"/>
      <c r="Z28" s="139"/>
      <c r="AB28" s="178"/>
      <c r="AC28" s="158"/>
      <c r="AD28" s="159"/>
      <c r="AE28" s="181"/>
      <c r="AF28" s="174"/>
      <c r="AG28" s="183"/>
    </row>
    <row r="29" spans="1:33" hidden="1" x14ac:dyDescent="0.25">
      <c r="A29" t="s">
        <v>41</v>
      </c>
      <c r="B29" s="7">
        <v>403859</v>
      </c>
      <c r="C29" s="8">
        <v>44565</v>
      </c>
      <c r="D29" s="9">
        <f t="shared" si="0"/>
        <v>44565</v>
      </c>
      <c r="E29" s="7" t="s">
        <v>58</v>
      </c>
      <c r="F29" s="7" t="s">
        <v>59</v>
      </c>
      <c r="G29" s="12">
        <v>14.38</v>
      </c>
      <c r="H29" s="11">
        <v>22100</v>
      </c>
      <c r="I29" s="11">
        <v>12000</v>
      </c>
      <c r="L29" s="80"/>
      <c r="M29" s="12">
        <v>11.95</v>
      </c>
      <c r="N29" s="80">
        <v>13.45</v>
      </c>
      <c r="O29" s="84">
        <v>1.69</v>
      </c>
      <c r="P29" s="88">
        <v>1.34</v>
      </c>
      <c r="Q29" s="87"/>
      <c r="R29" s="87"/>
      <c r="T29" s="123"/>
      <c r="U29" s="105"/>
      <c r="V29" s="106"/>
      <c r="W29" s="133"/>
      <c r="X29" s="120"/>
      <c r="Y29" s="137"/>
      <c r="Z29" s="139"/>
      <c r="AB29" s="178"/>
      <c r="AC29" s="158"/>
      <c r="AD29" s="159"/>
      <c r="AE29" s="181"/>
      <c r="AF29" s="174"/>
      <c r="AG29" s="183"/>
    </row>
    <row r="30" spans="1:33" hidden="1" x14ac:dyDescent="0.25">
      <c r="A30" t="s">
        <v>42</v>
      </c>
      <c r="B30" s="7">
        <v>403864</v>
      </c>
      <c r="C30" s="8">
        <v>44565</v>
      </c>
      <c r="D30" s="9">
        <f t="shared" si="0"/>
        <v>44565</v>
      </c>
      <c r="E30" s="7" t="s">
        <v>60</v>
      </c>
      <c r="F30" s="7" t="s">
        <v>61</v>
      </c>
      <c r="G30" s="12">
        <v>11.83</v>
      </c>
      <c r="H30" s="11">
        <v>22100</v>
      </c>
      <c r="I30" s="11">
        <v>12000</v>
      </c>
      <c r="L30" s="80"/>
      <c r="M30" s="16">
        <v>1.76</v>
      </c>
      <c r="N30" s="80">
        <v>1.5</v>
      </c>
      <c r="O30" s="85">
        <v>0.86</v>
      </c>
      <c r="P30" s="89">
        <v>11.7</v>
      </c>
      <c r="Q30" s="87"/>
      <c r="R30" s="87"/>
      <c r="T30" s="123"/>
      <c r="U30" s="105"/>
      <c r="V30" s="106"/>
      <c r="W30" s="140"/>
      <c r="X30" s="120"/>
      <c r="Y30" s="137"/>
      <c r="Z30" s="139"/>
      <c r="AB30" s="185"/>
      <c r="AC30" s="158"/>
      <c r="AD30" s="159"/>
      <c r="AE30" s="187"/>
      <c r="AF30" s="182"/>
      <c r="AG30" s="184"/>
    </row>
    <row r="31" spans="1:33" hidden="1" x14ac:dyDescent="0.25">
      <c r="A31" t="s">
        <v>45</v>
      </c>
      <c r="B31" s="7">
        <v>403867</v>
      </c>
      <c r="C31" s="8">
        <v>44565</v>
      </c>
      <c r="D31" s="9">
        <f t="shared" si="0"/>
        <v>44565</v>
      </c>
      <c r="E31" s="7" t="s">
        <v>13</v>
      </c>
      <c r="F31" s="7" t="s">
        <v>62</v>
      </c>
      <c r="G31" s="12">
        <v>5.27</v>
      </c>
      <c r="H31" s="11">
        <v>22100</v>
      </c>
      <c r="I31" s="11">
        <v>12000</v>
      </c>
      <c r="L31" s="80"/>
      <c r="M31" s="12">
        <v>14.06</v>
      </c>
      <c r="N31" s="80">
        <v>11.45</v>
      </c>
      <c r="O31" s="85">
        <v>15.68</v>
      </c>
      <c r="P31" s="89">
        <v>14.47</v>
      </c>
      <c r="Q31" s="88"/>
      <c r="R31" s="88"/>
      <c r="T31" s="10"/>
      <c r="U31" s="105"/>
      <c r="V31" s="106"/>
      <c r="W31" s="140"/>
      <c r="X31" s="120"/>
      <c r="Y31" s="137"/>
      <c r="Z31" s="139"/>
      <c r="AB31" s="185"/>
      <c r="AC31" s="158"/>
      <c r="AD31" s="160"/>
      <c r="AE31" s="187"/>
      <c r="AF31" s="182"/>
      <c r="AG31" s="183"/>
    </row>
    <row r="32" spans="1:33" hidden="1" x14ac:dyDescent="0.25">
      <c r="A32" t="s">
        <v>63</v>
      </c>
      <c r="B32" s="7">
        <v>403908</v>
      </c>
      <c r="C32" s="8">
        <v>44566</v>
      </c>
      <c r="D32" s="9">
        <f t="shared" si="0"/>
        <v>44566</v>
      </c>
      <c r="E32" s="7" t="s">
        <v>43</v>
      </c>
      <c r="F32" s="7" t="s">
        <v>64</v>
      </c>
      <c r="G32" s="18">
        <v>14.86</v>
      </c>
      <c r="H32" s="11">
        <v>22100</v>
      </c>
      <c r="I32" s="11">
        <v>12000</v>
      </c>
      <c r="L32" s="85"/>
      <c r="M32" s="12">
        <v>11.96</v>
      </c>
      <c r="N32" s="80">
        <v>11.83</v>
      </c>
      <c r="O32" s="85">
        <v>12.1</v>
      </c>
      <c r="P32" s="89">
        <v>14.36</v>
      </c>
      <c r="Q32" s="87"/>
      <c r="R32" s="87"/>
      <c r="T32" s="10"/>
      <c r="U32" s="124"/>
      <c r="V32" s="126"/>
      <c r="W32" s="140"/>
      <c r="X32" s="120"/>
      <c r="Y32" s="137"/>
      <c r="Z32" s="139"/>
      <c r="AB32" s="185"/>
      <c r="AC32" s="158"/>
      <c r="AD32" s="160"/>
      <c r="AE32" s="187"/>
      <c r="AF32" s="182"/>
      <c r="AG32" s="183"/>
    </row>
    <row r="33" spans="1:33" hidden="1" x14ac:dyDescent="0.25">
      <c r="A33" t="s">
        <v>65</v>
      </c>
      <c r="B33" s="7">
        <v>403912</v>
      </c>
      <c r="C33" s="8">
        <v>44566</v>
      </c>
      <c r="D33" s="9">
        <f t="shared" si="0"/>
        <v>44566</v>
      </c>
      <c r="E33" s="7" t="s">
        <v>16</v>
      </c>
      <c r="F33" s="7" t="s">
        <v>66</v>
      </c>
      <c r="G33" s="18">
        <v>16</v>
      </c>
      <c r="H33" s="11">
        <v>22100</v>
      </c>
      <c r="I33" s="11">
        <v>12000</v>
      </c>
      <c r="L33" s="85"/>
      <c r="M33" s="12">
        <v>13.19</v>
      </c>
      <c r="N33" s="80">
        <v>14.51</v>
      </c>
      <c r="O33" s="85">
        <v>11.97</v>
      </c>
      <c r="P33" s="89">
        <v>0.56999999999999995</v>
      </c>
      <c r="Q33" s="87"/>
      <c r="R33" s="87"/>
      <c r="T33" s="10"/>
      <c r="U33" s="124"/>
      <c r="V33" s="126"/>
      <c r="W33" s="140"/>
      <c r="X33" s="133"/>
      <c r="Y33" s="143"/>
      <c r="Z33" s="139"/>
      <c r="AB33" s="185"/>
      <c r="AC33" s="158"/>
      <c r="AD33" s="160"/>
      <c r="AE33" s="187"/>
      <c r="AF33" s="182"/>
      <c r="AG33" s="183"/>
    </row>
    <row r="34" spans="1:33" hidden="1" x14ac:dyDescent="0.25">
      <c r="A34" t="s">
        <v>67</v>
      </c>
      <c r="B34" s="7">
        <v>403921</v>
      </c>
      <c r="C34" s="8">
        <v>44566</v>
      </c>
      <c r="D34" s="9">
        <f t="shared" si="0"/>
        <v>44566</v>
      </c>
      <c r="E34" s="7" t="s">
        <v>13</v>
      </c>
      <c r="F34" s="7" t="s">
        <v>68</v>
      </c>
      <c r="G34" s="18">
        <v>14.43</v>
      </c>
      <c r="H34" s="11">
        <v>22100</v>
      </c>
      <c r="I34" s="11">
        <v>12000</v>
      </c>
      <c r="L34" s="85"/>
      <c r="M34" s="12">
        <v>14.55</v>
      </c>
      <c r="N34" s="80">
        <v>14.94</v>
      </c>
      <c r="O34" s="85">
        <v>13.9</v>
      </c>
      <c r="P34" s="89">
        <v>8.1199999999999992</v>
      </c>
      <c r="Q34" s="87"/>
      <c r="R34" s="87"/>
      <c r="T34" s="10"/>
      <c r="U34" s="124"/>
      <c r="V34" s="126"/>
      <c r="W34" s="140"/>
      <c r="X34" s="133"/>
      <c r="Y34" s="143"/>
      <c r="Z34" s="139"/>
      <c r="AB34" s="185"/>
      <c r="AC34" s="158"/>
      <c r="AD34" s="160"/>
      <c r="AE34" s="187"/>
      <c r="AF34" s="182"/>
      <c r="AG34" s="183"/>
    </row>
    <row r="35" spans="1:33" hidden="1" x14ac:dyDescent="0.25">
      <c r="A35" t="s">
        <v>69</v>
      </c>
      <c r="B35" s="7">
        <v>403926</v>
      </c>
      <c r="C35" s="8">
        <v>44566</v>
      </c>
      <c r="D35" s="9">
        <f t="shared" si="0"/>
        <v>44566</v>
      </c>
      <c r="E35" s="7" t="s">
        <v>10</v>
      </c>
      <c r="F35" s="7" t="s">
        <v>70</v>
      </c>
      <c r="G35" s="18">
        <v>15.44</v>
      </c>
      <c r="H35" s="11">
        <v>22100</v>
      </c>
      <c r="I35" s="11">
        <v>12000</v>
      </c>
      <c r="L35" s="85"/>
      <c r="M35" s="12">
        <v>0.81</v>
      </c>
      <c r="N35" s="80">
        <v>13.84</v>
      </c>
      <c r="O35" s="85">
        <v>9.5500000000000007</v>
      </c>
      <c r="P35" s="89">
        <v>12.98</v>
      </c>
      <c r="Q35" s="87"/>
      <c r="R35" s="87"/>
      <c r="T35" s="10"/>
      <c r="U35" s="124"/>
      <c r="V35" s="126"/>
      <c r="W35" s="140"/>
      <c r="X35" s="133"/>
      <c r="Y35" s="143"/>
      <c r="Z35" s="139"/>
      <c r="AB35" s="185"/>
      <c r="AC35" s="179"/>
      <c r="AD35" s="180"/>
      <c r="AE35" s="187"/>
      <c r="AF35" s="182"/>
      <c r="AG35" s="188"/>
    </row>
    <row r="36" spans="1:33" hidden="1" x14ac:dyDescent="0.25">
      <c r="A36" t="s">
        <v>63</v>
      </c>
      <c r="B36" s="7">
        <v>403958</v>
      </c>
      <c r="C36" s="8">
        <v>44566</v>
      </c>
      <c r="D36" s="9">
        <f t="shared" si="0"/>
        <v>44566</v>
      </c>
      <c r="E36" s="7" t="s">
        <v>43</v>
      </c>
      <c r="F36" s="7" t="s">
        <v>71</v>
      </c>
      <c r="G36" s="18">
        <v>14.45</v>
      </c>
      <c r="H36" s="11">
        <v>22100</v>
      </c>
      <c r="I36" s="11">
        <v>12000</v>
      </c>
      <c r="L36" s="85"/>
      <c r="M36" s="12">
        <v>14.09</v>
      </c>
      <c r="N36" s="80">
        <v>12.19</v>
      </c>
      <c r="O36" s="85">
        <v>12.18</v>
      </c>
      <c r="P36" s="89">
        <v>8.3699999999999992</v>
      </c>
      <c r="Q36" s="93"/>
      <c r="R36" s="93"/>
      <c r="T36" s="10"/>
      <c r="U36" s="121"/>
      <c r="V36" s="126"/>
      <c r="W36" s="140"/>
      <c r="X36" s="133"/>
      <c r="Y36" s="143"/>
      <c r="Z36" s="139"/>
      <c r="AB36" s="185"/>
      <c r="AC36" s="179"/>
      <c r="AD36" s="180"/>
      <c r="AE36" s="187"/>
      <c r="AF36" s="182"/>
      <c r="AG36" s="188"/>
    </row>
    <row r="37" spans="1:33" hidden="1" x14ac:dyDescent="0.25">
      <c r="A37" t="s">
        <v>65</v>
      </c>
      <c r="B37" s="7">
        <v>403964</v>
      </c>
      <c r="C37" s="8">
        <v>44566</v>
      </c>
      <c r="D37" s="9">
        <f t="shared" si="0"/>
        <v>44566</v>
      </c>
      <c r="E37" s="7" t="s">
        <v>16</v>
      </c>
      <c r="F37" s="7" t="s">
        <v>72</v>
      </c>
      <c r="G37" s="18">
        <v>13.84</v>
      </c>
      <c r="H37" s="11">
        <v>22100</v>
      </c>
      <c r="I37" s="11">
        <v>12000</v>
      </c>
      <c r="L37" s="85"/>
      <c r="M37" s="12">
        <v>13.97</v>
      </c>
      <c r="N37" s="80">
        <v>12.16</v>
      </c>
      <c r="O37" s="85">
        <v>14.82</v>
      </c>
      <c r="P37" s="89">
        <v>14.35</v>
      </c>
      <c r="Q37" s="93"/>
      <c r="R37" s="93"/>
      <c r="T37" s="10"/>
      <c r="U37" s="124"/>
      <c r="V37" s="126"/>
      <c r="W37" s="140"/>
      <c r="X37" s="133"/>
      <c r="Y37" s="143"/>
      <c r="Z37" s="139"/>
      <c r="AB37" s="185"/>
      <c r="AC37" s="179"/>
      <c r="AD37" s="180"/>
      <c r="AE37" s="187"/>
      <c r="AF37" s="182"/>
      <c r="AG37" s="188"/>
    </row>
    <row r="38" spans="1:33" hidden="1" x14ac:dyDescent="0.25">
      <c r="A38" t="s">
        <v>63</v>
      </c>
      <c r="B38" s="7">
        <v>403988</v>
      </c>
      <c r="C38" s="8">
        <v>44566</v>
      </c>
      <c r="D38" s="9">
        <f t="shared" si="0"/>
        <v>44566</v>
      </c>
      <c r="E38" s="7" t="s">
        <v>73</v>
      </c>
      <c r="F38" s="7" t="s">
        <v>74</v>
      </c>
      <c r="G38" s="18">
        <v>9.15</v>
      </c>
      <c r="H38" s="11">
        <v>22100</v>
      </c>
      <c r="I38" s="11">
        <v>12000</v>
      </c>
      <c r="L38" s="85"/>
      <c r="M38" s="12">
        <v>14.38</v>
      </c>
      <c r="N38" s="80">
        <v>10.53</v>
      </c>
      <c r="O38" s="85">
        <v>6.67</v>
      </c>
      <c r="P38" s="89">
        <v>13.13</v>
      </c>
      <c r="Q38" s="93"/>
      <c r="R38" s="93"/>
      <c r="T38" s="10"/>
      <c r="U38" s="124"/>
      <c r="V38" s="126"/>
      <c r="W38" s="140"/>
      <c r="X38" s="133"/>
      <c r="Y38" s="144"/>
      <c r="Z38" s="139"/>
      <c r="AB38" s="185"/>
      <c r="AC38" s="179"/>
      <c r="AD38" s="180"/>
      <c r="AE38" s="187"/>
      <c r="AF38" s="182"/>
      <c r="AG38" s="188"/>
    </row>
    <row r="39" spans="1:33" hidden="1" x14ac:dyDescent="0.25">
      <c r="A39" t="s">
        <v>69</v>
      </c>
      <c r="B39" s="7">
        <v>404002</v>
      </c>
      <c r="C39" s="8">
        <v>44566</v>
      </c>
      <c r="D39" s="9">
        <f t="shared" si="0"/>
        <v>44566</v>
      </c>
      <c r="E39" s="7" t="s">
        <v>10</v>
      </c>
      <c r="F39" s="7" t="s">
        <v>75</v>
      </c>
      <c r="G39" s="18">
        <v>14.7</v>
      </c>
      <c r="H39" s="11">
        <v>22100</v>
      </c>
      <c r="I39" s="11">
        <v>12000</v>
      </c>
      <c r="M39" s="12">
        <v>11.83</v>
      </c>
      <c r="N39">
        <f>SUBTOTAL(9,N25:N38)</f>
        <v>0</v>
      </c>
      <c r="O39">
        <f>SUBTOTAL(9,O25:O38)</f>
        <v>0</v>
      </c>
      <c r="P39">
        <f>SUBTOTAL(9,P25:P38)</f>
        <v>0</v>
      </c>
    </row>
    <row r="40" spans="1:33" hidden="1" x14ac:dyDescent="0.25">
      <c r="A40" t="s">
        <v>67</v>
      </c>
      <c r="B40" s="7">
        <v>404015</v>
      </c>
      <c r="C40" s="8">
        <v>44566</v>
      </c>
      <c r="D40" s="9">
        <f t="shared" si="0"/>
        <v>44566</v>
      </c>
      <c r="E40" s="7" t="s">
        <v>13</v>
      </c>
      <c r="F40" s="7" t="s">
        <v>76</v>
      </c>
      <c r="G40" s="18">
        <v>14.34</v>
      </c>
      <c r="H40" s="11">
        <v>22100</v>
      </c>
      <c r="I40" s="11">
        <v>12000</v>
      </c>
      <c r="M40" s="12">
        <v>5.27</v>
      </c>
    </row>
    <row r="41" spans="1:33" hidden="1" x14ac:dyDescent="0.25">
      <c r="A41" t="s">
        <v>63</v>
      </c>
      <c r="B41" s="7">
        <v>404045</v>
      </c>
      <c r="C41" s="8">
        <v>44566</v>
      </c>
      <c r="D41" s="9">
        <f t="shared" si="0"/>
        <v>44566</v>
      </c>
      <c r="E41" s="7" t="s">
        <v>43</v>
      </c>
      <c r="F41" s="7" t="s">
        <v>77</v>
      </c>
      <c r="G41" s="18">
        <v>11.19</v>
      </c>
      <c r="H41" s="11">
        <v>22100</v>
      </c>
      <c r="I41" s="11">
        <v>12000</v>
      </c>
      <c r="M41" s="243">
        <f>SUBTOTAL(9,M25:M40)</f>
        <v>0</v>
      </c>
    </row>
    <row r="42" spans="1:33" hidden="1" x14ac:dyDescent="0.25">
      <c r="A42" t="s">
        <v>65</v>
      </c>
      <c r="B42" s="7">
        <v>404073</v>
      </c>
      <c r="C42" s="8">
        <v>44566</v>
      </c>
      <c r="D42" s="9">
        <f t="shared" si="0"/>
        <v>44566</v>
      </c>
      <c r="E42" s="7" t="s">
        <v>78</v>
      </c>
      <c r="F42" s="7" t="s">
        <v>79</v>
      </c>
      <c r="G42" s="18">
        <v>14.17</v>
      </c>
      <c r="H42" s="11">
        <v>22100</v>
      </c>
      <c r="I42" s="11">
        <v>12000</v>
      </c>
    </row>
    <row r="43" spans="1:33" hidden="1" x14ac:dyDescent="0.25">
      <c r="A43" t="s">
        <v>63</v>
      </c>
      <c r="B43" s="7">
        <v>404074</v>
      </c>
      <c r="C43" s="8">
        <v>44566</v>
      </c>
      <c r="D43" s="9">
        <f t="shared" si="0"/>
        <v>44566</v>
      </c>
      <c r="E43" s="7" t="s">
        <v>80</v>
      </c>
      <c r="F43" s="7" t="s">
        <v>81</v>
      </c>
      <c r="G43" s="18">
        <v>8.91</v>
      </c>
      <c r="H43" s="11">
        <v>22100</v>
      </c>
      <c r="I43" s="11">
        <v>12000</v>
      </c>
      <c r="M43" s="249" t="s">
        <v>859</v>
      </c>
      <c r="N43" s="243">
        <f>AVERAGE(M41,N39,O39,P39)</f>
        <v>0</v>
      </c>
    </row>
    <row r="44" spans="1:33" hidden="1" x14ac:dyDescent="0.25">
      <c r="A44" t="s">
        <v>65</v>
      </c>
      <c r="B44" s="7">
        <v>404076</v>
      </c>
      <c r="C44" s="8">
        <v>44566</v>
      </c>
      <c r="D44" s="9">
        <f t="shared" si="0"/>
        <v>44566</v>
      </c>
      <c r="E44" s="7" t="s">
        <v>16</v>
      </c>
      <c r="F44" s="7" t="s">
        <v>82</v>
      </c>
      <c r="G44" s="18">
        <v>16.11</v>
      </c>
      <c r="H44" s="11">
        <v>22100</v>
      </c>
      <c r="I44" s="11">
        <v>12000</v>
      </c>
    </row>
    <row r="45" spans="1:33" hidden="1" x14ac:dyDescent="0.25">
      <c r="A45" t="s">
        <v>69</v>
      </c>
      <c r="B45" s="7">
        <v>404086</v>
      </c>
      <c r="C45" s="8">
        <v>44566</v>
      </c>
      <c r="D45" s="9">
        <f t="shared" si="0"/>
        <v>44566</v>
      </c>
      <c r="E45" s="7" t="s">
        <v>10</v>
      </c>
      <c r="F45" s="7" t="s">
        <v>83</v>
      </c>
      <c r="G45" s="18">
        <v>12.24</v>
      </c>
      <c r="H45" s="11">
        <v>22100</v>
      </c>
      <c r="I45" s="11">
        <v>12000</v>
      </c>
      <c r="O45" t="s">
        <v>851</v>
      </c>
    </row>
    <row r="46" spans="1:33" hidden="1" x14ac:dyDescent="0.25">
      <c r="A46" t="s">
        <v>63</v>
      </c>
      <c r="B46" s="7">
        <v>404096</v>
      </c>
      <c r="C46" s="8">
        <v>44566</v>
      </c>
      <c r="D46" s="9">
        <f t="shared" si="0"/>
        <v>44566</v>
      </c>
      <c r="E46" s="7" t="s">
        <v>19</v>
      </c>
      <c r="F46" s="7" t="s">
        <v>84</v>
      </c>
      <c r="G46" s="18">
        <v>1.51</v>
      </c>
      <c r="H46" s="11">
        <v>22100</v>
      </c>
      <c r="I46" s="11">
        <v>12000</v>
      </c>
      <c r="M46" s="18">
        <v>14.86</v>
      </c>
      <c r="N46" s="80">
        <v>13.62</v>
      </c>
      <c r="O46" s="85">
        <v>13.64</v>
      </c>
      <c r="P46" s="89">
        <v>14.12</v>
      </c>
    </row>
    <row r="47" spans="1:33" hidden="1" x14ac:dyDescent="0.25">
      <c r="A47" t="s">
        <v>67</v>
      </c>
      <c r="B47" s="7">
        <v>404097</v>
      </c>
      <c r="C47" s="8">
        <v>44566</v>
      </c>
      <c r="D47" s="9">
        <f t="shared" si="0"/>
        <v>44566</v>
      </c>
      <c r="E47" s="7" t="s">
        <v>13</v>
      </c>
      <c r="F47" s="7" t="s">
        <v>85</v>
      </c>
      <c r="G47" s="18">
        <v>12.68</v>
      </c>
      <c r="H47" s="11">
        <v>22100</v>
      </c>
      <c r="I47" s="11">
        <v>12000</v>
      </c>
      <c r="M47" s="18">
        <v>16</v>
      </c>
      <c r="N47" s="80">
        <v>15.7</v>
      </c>
      <c r="O47" s="85">
        <v>13.28</v>
      </c>
      <c r="P47" s="89">
        <v>12.99</v>
      </c>
    </row>
    <row r="48" spans="1:33" hidden="1" x14ac:dyDescent="0.25">
      <c r="A48" t="s">
        <v>63</v>
      </c>
      <c r="B48" s="7">
        <v>404100</v>
      </c>
      <c r="C48" s="8">
        <v>44566</v>
      </c>
      <c r="D48" s="9">
        <f t="shared" si="0"/>
        <v>44566</v>
      </c>
      <c r="E48" s="7" t="s">
        <v>43</v>
      </c>
      <c r="F48" s="7" t="s">
        <v>86</v>
      </c>
      <c r="G48" s="18">
        <v>1.51</v>
      </c>
      <c r="H48" s="11">
        <v>22100</v>
      </c>
      <c r="I48" s="11">
        <v>12000</v>
      </c>
      <c r="M48" s="18">
        <v>14.43</v>
      </c>
      <c r="N48" s="80">
        <v>13.58</v>
      </c>
      <c r="O48" s="85">
        <v>15.12</v>
      </c>
      <c r="P48" s="89">
        <v>14.93</v>
      </c>
    </row>
    <row r="49" spans="1:16" hidden="1" x14ac:dyDescent="0.25">
      <c r="A49" t="s">
        <v>63</v>
      </c>
      <c r="B49" s="7">
        <v>404101</v>
      </c>
      <c r="C49" s="8">
        <v>44566</v>
      </c>
      <c r="D49" s="9">
        <f t="shared" si="0"/>
        <v>44566</v>
      </c>
      <c r="E49" s="7" t="s">
        <v>60</v>
      </c>
      <c r="F49" s="7" t="s">
        <v>61</v>
      </c>
      <c r="G49" s="18">
        <v>13.35</v>
      </c>
      <c r="H49" s="11">
        <v>22100</v>
      </c>
      <c r="I49" s="11">
        <v>12000</v>
      </c>
      <c r="M49" s="18">
        <v>15.44</v>
      </c>
      <c r="N49" s="80">
        <v>14.18</v>
      </c>
      <c r="O49" s="85">
        <v>14.62</v>
      </c>
      <c r="P49" s="89">
        <v>13.8</v>
      </c>
    </row>
    <row r="50" spans="1:16" hidden="1" x14ac:dyDescent="0.25">
      <c r="A50" t="s">
        <v>30</v>
      </c>
      <c r="B50" s="7">
        <v>404119</v>
      </c>
      <c r="C50" s="8">
        <v>44566</v>
      </c>
      <c r="D50" s="9">
        <f t="shared" si="0"/>
        <v>44566</v>
      </c>
      <c r="E50" s="7" t="s">
        <v>87</v>
      </c>
      <c r="F50" s="7" t="s">
        <v>88</v>
      </c>
      <c r="G50" s="19">
        <v>5.3</v>
      </c>
      <c r="H50" s="11">
        <v>22100</v>
      </c>
      <c r="I50" s="11">
        <v>12000</v>
      </c>
      <c r="M50" s="18">
        <v>14.45</v>
      </c>
      <c r="N50" s="80">
        <v>11.42</v>
      </c>
      <c r="O50" s="85">
        <v>13.25</v>
      </c>
      <c r="P50" s="89">
        <v>4.25</v>
      </c>
    </row>
    <row r="51" spans="1:16" hidden="1" x14ac:dyDescent="0.25">
      <c r="A51" t="s">
        <v>30</v>
      </c>
      <c r="B51" s="7">
        <v>404122</v>
      </c>
      <c r="C51" s="8">
        <v>44566</v>
      </c>
      <c r="D51" s="9">
        <f t="shared" si="0"/>
        <v>44566</v>
      </c>
      <c r="E51" s="7" t="s">
        <v>89</v>
      </c>
      <c r="F51" s="7" t="s">
        <v>90</v>
      </c>
      <c r="G51" s="19">
        <v>6.65</v>
      </c>
      <c r="H51" s="11">
        <v>22100</v>
      </c>
      <c r="I51" s="11">
        <v>12000</v>
      </c>
      <c r="M51" s="18">
        <v>13.84</v>
      </c>
      <c r="N51" s="80">
        <v>12.83</v>
      </c>
      <c r="O51" s="85">
        <v>10.7</v>
      </c>
      <c r="P51" s="89">
        <v>11.53</v>
      </c>
    </row>
    <row r="52" spans="1:16" hidden="1" x14ac:dyDescent="0.25">
      <c r="A52" t="s">
        <v>30</v>
      </c>
      <c r="B52" s="7">
        <v>404123</v>
      </c>
      <c r="C52" s="8">
        <v>44566</v>
      </c>
      <c r="D52" s="9">
        <f t="shared" si="0"/>
        <v>44566</v>
      </c>
      <c r="E52" s="7" t="s">
        <v>91</v>
      </c>
      <c r="F52" s="7" t="s">
        <v>92</v>
      </c>
      <c r="G52" s="19">
        <v>5.93</v>
      </c>
      <c r="H52" s="11">
        <v>22100</v>
      </c>
      <c r="I52" s="11">
        <v>12000</v>
      </c>
      <c r="M52" s="18">
        <v>9.15</v>
      </c>
      <c r="N52" s="80">
        <v>1.3</v>
      </c>
      <c r="O52" s="85">
        <v>15.08</v>
      </c>
      <c r="P52" s="89">
        <v>13.01</v>
      </c>
    </row>
    <row r="53" spans="1:16" hidden="1" x14ac:dyDescent="0.25">
      <c r="A53" t="s">
        <v>30</v>
      </c>
      <c r="B53" s="7">
        <v>404128</v>
      </c>
      <c r="C53" s="8">
        <v>44566</v>
      </c>
      <c r="D53" s="9">
        <f t="shared" si="0"/>
        <v>44566</v>
      </c>
      <c r="E53" s="7" t="s">
        <v>93</v>
      </c>
      <c r="F53" s="20">
        <v>0.94791666666666663</v>
      </c>
      <c r="G53" s="19">
        <v>6.3</v>
      </c>
      <c r="H53" s="11">
        <v>22100</v>
      </c>
      <c r="I53" s="11">
        <v>12000</v>
      </c>
      <c r="M53" s="18">
        <v>14.7</v>
      </c>
      <c r="N53" s="80">
        <v>6.86</v>
      </c>
      <c r="O53" s="85">
        <v>10.15</v>
      </c>
      <c r="P53" s="89">
        <v>11.5</v>
      </c>
    </row>
    <row r="54" spans="1:16" hidden="1" x14ac:dyDescent="0.25">
      <c r="A54" t="s">
        <v>9</v>
      </c>
      <c r="B54" s="7">
        <v>404172</v>
      </c>
      <c r="C54" s="8">
        <v>44567</v>
      </c>
      <c r="D54" s="9">
        <f t="shared" si="0"/>
        <v>44567</v>
      </c>
      <c r="E54" s="7" t="s">
        <v>60</v>
      </c>
      <c r="F54" s="7" t="s">
        <v>11</v>
      </c>
      <c r="G54" s="78">
        <v>9.59</v>
      </c>
      <c r="H54" s="11">
        <v>22100</v>
      </c>
      <c r="I54" s="11">
        <v>12000</v>
      </c>
      <c r="M54" s="18">
        <v>14.34</v>
      </c>
      <c r="N54" s="80">
        <v>15.05</v>
      </c>
      <c r="O54" s="85">
        <v>16.14</v>
      </c>
      <c r="P54" s="89">
        <v>0.63</v>
      </c>
    </row>
    <row r="55" spans="1:16" hidden="1" x14ac:dyDescent="0.25">
      <c r="A55" t="s">
        <v>12</v>
      </c>
      <c r="B55" s="7">
        <v>404175</v>
      </c>
      <c r="C55" s="8">
        <v>44567</v>
      </c>
      <c r="D55" s="9">
        <f t="shared" si="0"/>
        <v>44567</v>
      </c>
      <c r="E55" s="7" t="s">
        <v>13</v>
      </c>
      <c r="F55" s="7" t="s">
        <v>155</v>
      </c>
      <c r="G55" s="78">
        <v>10.62</v>
      </c>
      <c r="H55" s="11">
        <v>22100</v>
      </c>
      <c r="I55" s="11">
        <v>12000</v>
      </c>
      <c r="M55" s="18">
        <v>11.19</v>
      </c>
      <c r="N55" s="80">
        <v>8.93</v>
      </c>
      <c r="O55" s="85">
        <v>8.9700000000000006</v>
      </c>
      <c r="P55" s="89">
        <v>7.95</v>
      </c>
    </row>
    <row r="56" spans="1:16" hidden="1" x14ac:dyDescent="0.25">
      <c r="A56" t="s">
        <v>18</v>
      </c>
      <c r="B56" s="7">
        <v>404177</v>
      </c>
      <c r="C56" s="8">
        <v>44567</v>
      </c>
      <c r="D56" s="9">
        <f t="shared" si="0"/>
        <v>44567</v>
      </c>
      <c r="E56" s="7" t="s">
        <v>43</v>
      </c>
      <c r="F56" s="7" t="s">
        <v>156</v>
      </c>
      <c r="G56" s="78">
        <v>14.59</v>
      </c>
      <c r="H56" s="11">
        <v>22100</v>
      </c>
      <c r="I56" s="11">
        <v>12000</v>
      </c>
      <c r="M56" s="18">
        <v>14.17</v>
      </c>
      <c r="N56" s="80">
        <v>16.16</v>
      </c>
      <c r="O56" s="85">
        <v>3.56</v>
      </c>
      <c r="P56" s="89">
        <v>4.83</v>
      </c>
    </row>
    <row r="57" spans="1:16" hidden="1" x14ac:dyDescent="0.25">
      <c r="A57" t="s">
        <v>15</v>
      </c>
      <c r="B57" s="7">
        <v>404178</v>
      </c>
      <c r="C57" s="8">
        <v>44567</v>
      </c>
      <c r="D57" s="9">
        <f t="shared" si="0"/>
        <v>44567</v>
      </c>
      <c r="E57" s="7" t="s">
        <v>16</v>
      </c>
      <c r="F57" s="7" t="s">
        <v>157</v>
      </c>
      <c r="G57" s="78">
        <v>12.83</v>
      </c>
      <c r="H57" s="11">
        <v>22100</v>
      </c>
      <c r="I57" s="11">
        <v>12000</v>
      </c>
      <c r="M57" s="18">
        <v>8.91</v>
      </c>
      <c r="N57" s="80">
        <v>6.61</v>
      </c>
      <c r="O57" s="86">
        <v>5.35</v>
      </c>
      <c r="P57" s="89">
        <v>12.55</v>
      </c>
    </row>
    <row r="58" spans="1:16" hidden="1" x14ac:dyDescent="0.25">
      <c r="A58" t="s">
        <v>18</v>
      </c>
      <c r="B58" s="7">
        <v>404180</v>
      </c>
      <c r="C58" s="8">
        <v>44567</v>
      </c>
      <c r="D58" s="9">
        <f t="shared" si="0"/>
        <v>44567</v>
      </c>
      <c r="E58" s="7" t="s">
        <v>19</v>
      </c>
      <c r="F58" s="7" t="s">
        <v>158</v>
      </c>
      <c r="G58" s="78">
        <v>0.88</v>
      </c>
      <c r="H58" s="11">
        <v>22100</v>
      </c>
      <c r="I58" s="11">
        <v>12000</v>
      </c>
      <c r="M58" s="18">
        <v>16.11</v>
      </c>
      <c r="N58" s="81">
        <v>5.39</v>
      </c>
      <c r="O58" s="86">
        <v>5.8</v>
      </c>
      <c r="P58" s="89">
        <v>16.23</v>
      </c>
    </row>
    <row r="59" spans="1:16" hidden="1" x14ac:dyDescent="0.25">
      <c r="A59" t="s">
        <v>12</v>
      </c>
      <c r="B59" s="7">
        <v>404235</v>
      </c>
      <c r="C59" s="8">
        <v>44567</v>
      </c>
      <c r="D59" s="9">
        <f t="shared" si="0"/>
        <v>44567</v>
      </c>
      <c r="E59" s="7" t="s">
        <v>13</v>
      </c>
      <c r="F59" s="7" t="s">
        <v>159</v>
      </c>
      <c r="G59" s="78">
        <v>7.73</v>
      </c>
      <c r="H59" s="11">
        <v>22100</v>
      </c>
      <c r="I59" s="11">
        <v>12000</v>
      </c>
      <c r="M59" s="18">
        <v>12.24</v>
      </c>
      <c r="N59" s="81">
        <v>5.51</v>
      </c>
      <c r="O59" s="86">
        <v>7.34</v>
      </c>
      <c r="P59" s="90">
        <v>6.21</v>
      </c>
    </row>
    <row r="60" spans="1:16" hidden="1" x14ac:dyDescent="0.25">
      <c r="A60" t="s">
        <v>9</v>
      </c>
      <c r="B60" s="7">
        <v>404236</v>
      </c>
      <c r="C60" s="8">
        <v>44567</v>
      </c>
      <c r="D60" s="9">
        <f t="shared" si="0"/>
        <v>44567</v>
      </c>
      <c r="E60" s="7" t="s">
        <v>60</v>
      </c>
      <c r="F60" s="7" t="s">
        <v>160</v>
      </c>
      <c r="G60" s="78">
        <v>7.95</v>
      </c>
      <c r="H60" s="11">
        <v>22100</v>
      </c>
      <c r="I60" s="11">
        <v>12000</v>
      </c>
      <c r="M60" s="18">
        <v>1.51</v>
      </c>
      <c r="N60" s="81">
        <v>6.26</v>
      </c>
      <c r="O60" s="86">
        <v>7.13</v>
      </c>
      <c r="P60" s="90">
        <v>5.91</v>
      </c>
    </row>
    <row r="61" spans="1:16" hidden="1" x14ac:dyDescent="0.25">
      <c r="A61" t="s">
        <v>18</v>
      </c>
      <c r="B61" s="7">
        <v>404248</v>
      </c>
      <c r="C61" s="8">
        <v>44567</v>
      </c>
      <c r="D61" s="9">
        <f t="shared" si="0"/>
        <v>44567</v>
      </c>
      <c r="E61" s="7" t="s">
        <v>43</v>
      </c>
      <c r="F61" s="7" t="s">
        <v>161</v>
      </c>
      <c r="G61" s="78">
        <v>7.34</v>
      </c>
      <c r="H61" s="11">
        <v>22100</v>
      </c>
      <c r="I61" s="11">
        <v>12000</v>
      </c>
      <c r="M61" s="18">
        <v>12.68</v>
      </c>
      <c r="N61" s="81">
        <v>6.62</v>
      </c>
      <c r="O61">
        <f>SUBTOTAL(9,O46:O60)</f>
        <v>0</v>
      </c>
      <c r="P61" s="90">
        <v>6.28</v>
      </c>
    </row>
    <row r="62" spans="1:16" hidden="1" x14ac:dyDescent="0.25">
      <c r="A62" t="s">
        <v>15</v>
      </c>
      <c r="B62" s="7">
        <v>404256</v>
      </c>
      <c r="C62" s="8">
        <v>44567</v>
      </c>
      <c r="D62" s="9">
        <f t="shared" si="0"/>
        <v>44567</v>
      </c>
      <c r="E62" s="7" t="s">
        <v>16</v>
      </c>
      <c r="F62" s="7" t="s">
        <v>162</v>
      </c>
      <c r="G62" s="78">
        <v>7.45</v>
      </c>
      <c r="H62" s="11">
        <v>22100</v>
      </c>
      <c r="I62" s="11">
        <v>12000</v>
      </c>
      <c r="M62" s="18">
        <v>1.51</v>
      </c>
      <c r="N62">
        <f>SUBTOTAL(9,N46:N61)</f>
        <v>0</v>
      </c>
      <c r="P62" s="10">
        <v>6.67</v>
      </c>
    </row>
    <row r="63" spans="1:16" hidden="1" x14ac:dyDescent="0.25">
      <c r="A63" t="s">
        <v>41</v>
      </c>
      <c r="B63" s="7">
        <v>404352</v>
      </c>
      <c r="C63" s="8">
        <v>44568</v>
      </c>
      <c r="D63" s="9">
        <f t="shared" si="0"/>
        <v>44568</v>
      </c>
      <c r="E63" s="7" t="s">
        <v>16</v>
      </c>
      <c r="F63" s="7" t="s">
        <v>163</v>
      </c>
      <c r="G63" s="78">
        <v>14.56</v>
      </c>
      <c r="H63" s="11">
        <v>22100</v>
      </c>
      <c r="I63" s="11">
        <v>12000</v>
      </c>
      <c r="M63" s="18">
        <v>13.35</v>
      </c>
      <c r="P63">
        <f>SUBTOTAL(9,P46:P62)</f>
        <v>0</v>
      </c>
    </row>
    <row r="64" spans="1:16" hidden="1" x14ac:dyDescent="0.25">
      <c r="A64" t="s">
        <v>42</v>
      </c>
      <c r="B64" s="7">
        <v>404357</v>
      </c>
      <c r="C64" s="8">
        <v>44568</v>
      </c>
      <c r="D64" s="9">
        <f t="shared" si="0"/>
        <v>44568</v>
      </c>
      <c r="E64" s="7" t="s">
        <v>43</v>
      </c>
      <c r="F64" s="7" t="s">
        <v>164</v>
      </c>
      <c r="G64" s="78">
        <v>14.87</v>
      </c>
      <c r="H64" s="11">
        <v>22100</v>
      </c>
      <c r="I64" s="11">
        <v>12000</v>
      </c>
      <c r="M64" s="19">
        <v>5.3</v>
      </c>
    </row>
    <row r="65" spans="1:16" hidden="1" x14ac:dyDescent="0.25">
      <c r="A65" t="s">
        <v>45</v>
      </c>
      <c r="B65" s="7">
        <v>404361</v>
      </c>
      <c r="C65" s="8">
        <v>44568</v>
      </c>
      <c r="D65" s="9">
        <f t="shared" si="0"/>
        <v>44568</v>
      </c>
      <c r="E65" s="7" t="s">
        <v>13</v>
      </c>
      <c r="F65" s="7" t="s">
        <v>165</v>
      </c>
      <c r="G65" s="78">
        <v>12</v>
      </c>
      <c r="H65" s="11">
        <v>22100</v>
      </c>
      <c r="I65" s="11">
        <v>12000</v>
      </c>
      <c r="M65" s="19">
        <v>6.65</v>
      </c>
    </row>
    <row r="66" spans="1:16" hidden="1" x14ac:dyDescent="0.25">
      <c r="A66" t="s">
        <v>42</v>
      </c>
      <c r="B66" s="7">
        <v>404375</v>
      </c>
      <c r="C66" s="8">
        <v>44568</v>
      </c>
      <c r="D66" s="9">
        <f t="shared" ref="D66:D129" si="1">+C66</f>
        <v>44568</v>
      </c>
      <c r="E66" s="7" t="s">
        <v>19</v>
      </c>
      <c r="F66" s="7" t="s">
        <v>166</v>
      </c>
      <c r="G66" s="78">
        <v>1.19</v>
      </c>
      <c r="H66" s="11">
        <v>22100</v>
      </c>
      <c r="I66" s="11">
        <v>12000</v>
      </c>
      <c r="M66" s="19">
        <v>5.93</v>
      </c>
    </row>
    <row r="67" spans="1:16" hidden="1" x14ac:dyDescent="0.25">
      <c r="A67" t="s">
        <v>39</v>
      </c>
      <c r="B67" s="7">
        <v>404389</v>
      </c>
      <c r="C67" s="8">
        <v>44568</v>
      </c>
      <c r="D67" s="9">
        <f t="shared" si="1"/>
        <v>44568</v>
      </c>
      <c r="E67" s="7" t="s">
        <v>167</v>
      </c>
      <c r="F67" s="7" t="s">
        <v>168</v>
      </c>
      <c r="G67" s="78">
        <v>11.95</v>
      </c>
      <c r="H67" s="11">
        <v>22100</v>
      </c>
      <c r="I67" s="11">
        <v>12000</v>
      </c>
      <c r="M67" s="19">
        <v>6.3</v>
      </c>
    </row>
    <row r="68" spans="1:16" hidden="1" x14ac:dyDescent="0.25">
      <c r="A68" t="s">
        <v>41</v>
      </c>
      <c r="B68" s="7">
        <v>404411</v>
      </c>
      <c r="C68" s="8">
        <v>44568</v>
      </c>
      <c r="D68" s="9">
        <f t="shared" si="1"/>
        <v>44568</v>
      </c>
      <c r="E68" s="7" t="s">
        <v>16</v>
      </c>
      <c r="F68" s="7" t="s">
        <v>169</v>
      </c>
      <c r="G68" s="78">
        <v>13.31</v>
      </c>
      <c r="H68" s="11">
        <v>22100</v>
      </c>
      <c r="I68" s="11">
        <v>12000</v>
      </c>
      <c r="M68">
        <f>SUBTOTAL(9,M46:M67)</f>
        <v>0</v>
      </c>
    </row>
    <row r="69" spans="1:16" hidden="1" x14ac:dyDescent="0.25">
      <c r="A69" t="s">
        <v>42</v>
      </c>
      <c r="B69" s="7">
        <v>404413</v>
      </c>
      <c r="C69" s="8">
        <v>44568</v>
      </c>
      <c r="D69" s="9">
        <f t="shared" si="1"/>
        <v>44568</v>
      </c>
      <c r="E69" s="7" t="s">
        <v>43</v>
      </c>
      <c r="F69" s="7" t="s">
        <v>170</v>
      </c>
      <c r="G69" s="78">
        <v>15.16</v>
      </c>
      <c r="H69" s="11">
        <v>22100</v>
      </c>
      <c r="I69" s="11">
        <v>12000</v>
      </c>
    </row>
    <row r="70" spans="1:16" hidden="1" x14ac:dyDescent="0.25">
      <c r="A70" t="s">
        <v>45</v>
      </c>
      <c r="B70" s="7">
        <v>404415</v>
      </c>
      <c r="C70" s="8">
        <v>44568</v>
      </c>
      <c r="D70" s="9">
        <f t="shared" si="1"/>
        <v>44568</v>
      </c>
      <c r="E70" s="7" t="s">
        <v>13</v>
      </c>
      <c r="F70" s="7" t="s">
        <v>171</v>
      </c>
      <c r="G70" s="78">
        <v>13.87</v>
      </c>
      <c r="H70" s="11">
        <v>22100</v>
      </c>
      <c r="I70" s="11">
        <v>12000</v>
      </c>
      <c r="M70" s="249" t="s">
        <v>859</v>
      </c>
      <c r="N70">
        <f>AVERAGE(M68,N62,O61,P63)</f>
        <v>0</v>
      </c>
    </row>
    <row r="71" spans="1:16" hidden="1" x14ac:dyDescent="0.25">
      <c r="A71" t="s">
        <v>39</v>
      </c>
      <c r="B71" s="7">
        <v>404433</v>
      </c>
      <c r="C71" s="8">
        <v>44568</v>
      </c>
      <c r="D71" s="9">
        <f t="shared" si="1"/>
        <v>44568</v>
      </c>
      <c r="E71" s="7" t="s">
        <v>167</v>
      </c>
      <c r="F71" s="7" t="s">
        <v>172</v>
      </c>
      <c r="G71" s="78">
        <v>4.3099999999999996</v>
      </c>
      <c r="H71" s="11">
        <v>22100</v>
      </c>
      <c r="I71" s="11">
        <v>12000</v>
      </c>
    </row>
    <row r="72" spans="1:16" hidden="1" x14ac:dyDescent="0.25">
      <c r="A72" t="s">
        <v>39</v>
      </c>
      <c r="B72" s="7">
        <v>404434</v>
      </c>
      <c r="C72" s="8">
        <v>44568</v>
      </c>
      <c r="D72" s="9">
        <f t="shared" si="1"/>
        <v>44568</v>
      </c>
      <c r="E72" s="7" t="s">
        <v>78</v>
      </c>
      <c r="F72" s="7" t="s">
        <v>173</v>
      </c>
      <c r="G72" s="78">
        <v>11.18</v>
      </c>
      <c r="H72" s="11">
        <v>22100</v>
      </c>
      <c r="I72" s="11">
        <v>12000</v>
      </c>
      <c r="O72" t="s">
        <v>848</v>
      </c>
    </row>
    <row r="73" spans="1:16" hidden="1" x14ac:dyDescent="0.25">
      <c r="A73" t="s">
        <v>30</v>
      </c>
      <c r="B73" s="7">
        <v>404482</v>
      </c>
      <c r="C73" s="8">
        <v>44568</v>
      </c>
      <c r="D73" s="9">
        <f t="shared" si="1"/>
        <v>44568</v>
      </c>
      <c r="E73" s="7" t="s">
        <v>174</v>
      </c>
      <c r="F73" s="7" t="s">
        <v>175</v>
      </c>
      <c r="G73" s="78">
        <v>7.33</v>
      </c>
      <c r="H73" s="11">
        <v>22100</v>
      </c>
      <c r="I73" s="11">
        <v>12000</v>
      </c>
      <c r="M73" s="78">
        <v>9.59</v>
      </c>
      <c r="N73" s="82">
        <v>0.54</v>
      </c>
      <c r="O73" s="87">
        <v>11.46</v>
      </c>
      <c r="P73" s="91">
        <v>12.57</v>
      </c>
    </row>
    <row r="74" spans="1:16" hidden="1" x14ac:dyDescent="0.25">
      <c r="A74" t="s">
        <v>30</v>
      </c>
      <c r="B74" s="7">
        <v>404483</v>
      </c>
      <c r="C74" s="8">
        <v>44568</v>
      </c>
      <c r="D74" s="9">
        <f t="shared" si="1"/>
        <v>44568</v>
      </c>
      <c r="E74" s="7" t="s">
        <v>176</v>
      </c>
      <c r="F74" s="7" t="s">
        <v>177</v>
      </c>
      <c r="G74" s="78">
        <v>7.7</v>
      </c>
      <c r="H74" s="11">
        <v>22100</v>
      </c>
      <c r="I74" s="11">
        <v>12000</v>
      </c>
      <c r="M74" s="78">
        <v>10.62</v>
      </c>
      <c r="N74" s="82">
        <v>13.11</v>
      </c>
      <c r="O74" s="87">
        <v>10.45</v>
      </c>
      <c r="P74" s="91">
        <v>12.93</v>
      </c>
    </row>
    <row r="75" spans="1:16" hidden="1" x14ac:dyDescent="0.25">
      <c r="A75" t="s">
        <v>30</v>
      </c>
      <c r="B75" s="7">
        <v>404484</v>
      </c>
      <c r="C75" s="8">
        <v>44568</v>
      </c>
      <c r="D75" s="9">
        <f t="shared" si="1"/>
        <v>44568</v>
      </c>
      <c r="E75" s="7" t="s">
        <v>178</v>
      </c>
      <c r="F75" s="7" t="s">
        <v>179</v>
      </c>
      <c r="G75" s="78">
        <v>6.25</v>
      </c>
      <c r="H75" s="11">
        <v>22100</v>
      </c>
      <c r="I75" s="11">
        <v>12000</v>
      </c>
      <c r="M75" s="78">
        <v>14.59</v>
      </c>
      <c r="N75" s="82">
        <v>10.06</v>
      </c>
      <c r="O75" s="87">
        <v>10.84</v>
      </c>
      <c r="P75" s="91">
        <v>11.06</v>
      </c>
    </row>
    <row r="76" spans="1:16" hidden="1" x14ac:dyDescent="0.25">
      <c r="A76" t="s">
        <v>30</v>
      </c>
      <c r="B76" s="7">
        <v>404485</v>
      </c>
      <c r="C76" s="8">
        <v>44568</v>
      </c>
      <c r="D76" s="9">
        <f t="shared" si="1"/>
        <v>44568</v>
      </c>
      <c r="E76" s="7" t="s">
        <v>167</v>
      </c>
      <c r="F76" s="7" t="s">
        <v>180</v>
      </c>
      <c r="G76" s="78">
        <v>6.97</v>
      </c>
      <c r="H76" s="11">
        <v>22100</v>
      </c>
      <c r="I76" s="11">
        <v>12000</v>
      </c>
      <c r="M76" s="78">
        <v>12.83</v>
      </c>
      <c r="N76" s="82">
        <v>12.08</v>
      </c>
      <c r="O76" s="87">
        <v>11.74</v>
      </c>
      <c r="P76" s="91">
        <v>15.23</v>
      </c>
    </row>
    <row r="77" spans="1:16" hidden="1" x14ac:dyDescent="0.25">
      <c r="A77" t="s">
        <v>37</v>
      </c>
      <c r="B77" s="7">
        <v>404507</v>
      </c>
      <c r="C77" s="8">
        <v>44569</v>
      </c>
      <c r="D77" s="9">
        <f t="shared" si="1"/>
        <v>44569</v>
      </c>
      <c r="E77" s="7" t="s">
        <v>24</v>
      </c>
      <c r="F77" s="7" t="s">
        <v>181</v>
      </c>
      <c r="G77" s="78">
        <v>3.03</v>
      </c>
      <c r="H77" s="11">
        <v>22100</v>
      </c>
      <c r="I77" s="11">
        <v>12000</v>
      </c>
      <c r="M77" s="78">
        <v>0.88</v>
      </c>
      <c r="N77" s="82">
        <v>13.08</v>
      </c>
      <c r="O77" s="87">
        <v>5.07</v>
      </c>
      <c r="P77" s="91">
        <v>11.84</v>
      </c>
    </row>
    <row r="78" spans="1:16" hidden="1" x14ac:dyDescent="0.25">
      <c r="A78" t="s">
        <v>63</v>
      </c>
      <c r="B78" s="7">
        <v>404519</v>
      </c>
      <c r="C78" s="8">
        <v>44569</v>
      </c>
      <c r="D78" s="9">
        <f t="shared" si="1"/>
        <v>44569</v>
      </c>
      <c r="E78" s="7" t="s">
        <v>43</v>
      </c>
      <c r="F78" s="7" t="s">
        <v>182</v>
      </c>
      <c r="G78" s="78">
        <v>14.62</v>
      </c>
      <c r="H78" s="11">
        <v>22100</v>
      </c>
      <c r="I78" s="11">
        <v>12000</v>
      </c>
      <c r="M78" s="78">
        <v>7.73</v>
      </c>
      <c r="N78" s="82">
        <v>6.22</v>
      </c>
      <c r="O78" s="87">
        <v>4.9400000000000004</v>
      </c>
      <c r="P78" s="91">
        <v>11.34</v>
      </c>
    </row>
    <row r="79" spans="1:16" hidden="1" x14ac:dyDescent="0.25">
      <c r="A79" t="s">
        <v>65</v>
      </c>
      <c r="B79" s="7">
        <v>404521</v>
      </c>
      <c r="C79" s="8">
        <v>44569</v>
      </c>
      <c r="D79" s="9">
        <f t="shared" si="1"/>
        <v>44569</v>
      </c>
      <c r="E79" s="7" t="s">
        <v>16</v>
      </c>
      <c r="F79" s="7" t="s">
        <v>183</v>
      </c>
      <c r="G79" s="78">
        <v>13.43</v>
      </c>
      <c r="H79" s="11">
        <v>22100</v>
      </c>
      <c r="I79" s="11">
        <v>12000</v>
      </c>
      <c r="M79" s="78">
        <v>7.95</v>
      </c>
      <c r="N79" s="82">
        <v>5.41</v>
      </c>
      <c r="O79" s="87">
        <v>9.1300000000000008</v>
      </c>
      <c r="P79" s="91">
        <v>9.02</v>
      </c>
    </row>
    <row r="80" spans="1:16" hidden="1" x14ac:dyDescent="0.25">
      <c r="A80" t="s">
        <v>37</v>
      </c>
      <c r="B80" s="7">
        <v>404522</v>
      </c>
      <c r="C80" s="8">
        <v>44569</v>
      </c>
      <c r="D80" s="9">
        <f t="shared" si="1"/>
        <v>44569</v>
      </c>
      <c r="E80" s="7" t="s">
        <v>24</v>
      </c>
      <c r="F80" s="7" t="s">
        <v>184</v>
      </c>
      <c r="G80" s="78">
        <v>2.81</v>
      </c>
      <c r="H80" s="11">
        <v>22100</v>
      </c>
      <c r="I80" s="11">
        <v>12000</v>
      </c>
      <c r="M80" s="78">
        <v>7.34</v>
      </c>
      <c r="N80" s="82">
        <v>4.04</v>
      </c>
      <c r="O80" s="87">
        <v>6.44</v>
      </c>
      <c r="P80" s="91">
        <v>8.67</v>
      </c>
    </row>
    <row r="81" spans="1:16" hidden="1" x14ac:dyDescent="0.25">
      <c r="A81" t="s">
        <v>67</v>
      </c>
      <c r="B81" s="7">
        <v>404533</v>
      </c>
      <c r="C81" s="8">
        <v>44569</v>
      </c>
      <c r="D81" s="9">
        <f t="shared" si="1"/>
        <v>44569</v>
      </c>
      <c r="E81" s="7" t="s">
        <v>13</v>
      </c>
      <c r="F81" s="7" t="s">
        <v>164</v>
      </c>
      <c r="G81" s="78">
        <v>14.09</v>
      </c>
      <c r="H81" s="11">
        <v>22100</v>
      </c>
      <c r="I81" s="11">
        <v>12000</v>
      </c>
      <c r="M81" s="78">
        <v>7.45</v>
      </c>
      <c r="N81" s="82">
        <v>8.64</v>
      </c>
      <c r="O81" s="87">
        <v>0.31</v>
      </c>
      <c r="P81" s="91">
        <v>6.27</v>
      </c>
    </row>
    <row r="82" spans="1:16" hidden="1" x14ac:dyDescent="0.25">
      <c r="A82" t="s">
        <v>69</v>
      </c>
      <c r="B82" s="7">
        <v>404549</v>
      </c>
      <c r="C82" s="8">
        <v>44569</v>
      </c>
      <c r="D82" s="9">
        <f t="shared" si="1"/>
        <v>44569</v>
      </c>
      <c r="E82" s="7" t="s">
        <v>185</v>
      </c>
      <c r="F82" s="7" t="s">
        <v>186</v>
      </c>
      <c r="G82" s="78">
        <v>15.46</v>
      </c>
      <c r="H82" s="11">
        <v>22100</v>
      </c>
      <c r="I82" s="11">
        <v>12000</v>
      </c>
      <c r="M82">
        <f>SUBTOTAL(9,M73:M81)</f>
        <v>0</v>
      </c>
      <c r="N82" s="82">
        <v>6.37</v>
      </c>
      <c r="O82">
        <f>SUBTOTAL(9,O73:O81)</f>
        <v>0</v>
      </c>
      <c r="P82" s="91">
        <v>6.64</v>
      </c>
    </row>
    <row r="83" spans="1:16" hidden="1" x14ac:dyDescent="0.25">
      <c r="A83" t="s">
        <v>63</v>
      </c>
      <c r="B83" s="7">
        <v>404563</v>
      </c>
      <c r="C83" s="8">
        <v>44569</v>
      </c>
      <c r="D83" s="9">
        <f t="shared" si="1"/>
        <v>44569</v>
      </c>
      <c r="E83" s="7" t="s">
        <v>19</v>
      </c>
      <c r="F83" s="7" t="s">
        <v>187</v>
      </c>
      <c r="G83" s="78">
        <v>0.83</v>
      </c>
      <c r="H83" s="11">
        <v>22100</v>
      </c>
      <c r="I83" s="11">
        <v>12000</v>
      </c>
      <c r="N83" s="82">
        <v>6.65</v>
      </c>
      <c r="P83" s="91">
        <v>1.94</v>
      </c>
    </row>
    <row r="84" spans="1:16" hidden="1" x14ac:dyDescent="0.25">
      <c r="A84" t="s">
        <v>63</v>
      </c>
      <c r="B84" s="7">
        <v>404588</v>
      </c>
      <c r="C84" s="8">
        <v>44569</v>
      </c>
      <c r="D84" s="9">
        <f t="shared" si="1"/>
        <v>44569</v>
      </c>
      <c r="E84" s="7" t="s">
        <v>43</v>
      </c>
      <c r="F84" s="7" t="s">
        <v>188</v>
      </c>
      <c r="G84" s="78">
        <v>10.27</v>
      </c>
      <c r="H84" s="11">
        <v>22100</v>
      </c>
      <c r="I84" s="11">
        <v>12000</v>
      </c>
      <c r="N84">
        <f>SUBTOTAL(9,N73:N83)</f>
        <v>0</v>
      </c>
      <c r="P84" s="91">
        <v>1.31</v>
      </c>
    </row>
    <row r="85" spans="1:16" hidden="1" x14ac:dyDescent="0.25">
      <c r="A85" t="s">
        <v>67</v>
      </c>
      <c r="B85" s="7">
        <v>404592</v>
      </c>
      <c r="C85" s="8">
        <v>44569</v>
      </c>
      <c r="D85" s="9">
        <f t="shared" si="1"/>
        <v>44569</v>
      </c>
      <c r="E85" s="7" t="s">
        <v>13</v>
      </c>
      <c r="F85" s="7" t="s">
        <v>189</v>
      </c>
      <c r="G85" s="78">
        <v>6.74</v>
      </c>
      <c r="H85" s="11">
        <v>22100</v>
      </c>
      <c r="I85" s="11">
        <v>12000</v>
      </c>
      <c r="P85">
        <f>SUBTOTAL(9,P73:P84)</f>
        <v>0</v>
      </c>
    </row>
    <row r="86" spans="1:16" hidden="1" x14ac:dyDescent="0.25">
      <c r="A86" t="s">
        <v>65</v>
      </c>
      <c r="B86" s="7">
        <v>404593</v>
      </c>
      <c r="C86" s="8">
        <v>44569</v>
      </c>
      <c r="D86" s="9">
        <f t="shared" si="1"/>
        <v>44569</v>
      </c>
      <c r="E86" s="7" t="s">
        <v>16</v>
      </c>
      <c r="F86" s="7" t="s">
        <v>190</v>
      </c>
      <c r="G86" s="78">
        <v>10.01</v>
      </c>
      <c r="H86" s="11">
        <v>22100</v>
      </c>
      <c r="I86" s="11">
        <v>12000</v>
      </c>
      <c r="M86" s="249" t="s">
        <v>859</v>
      </c>
      <c r="N86">
        <f>AVERAGE(M82,N84,O82,P85)</f>
        <v>0</v>
      </c>
    </row>
    <row r="87" spans="1:16" hidden="1" x14ac:dyDescent="0.25">
      <c r="A87" s="13" t="s">
        <v>46</v>
      </c>
      <c r="B87" s="14">
        <v>404599</v>
      </c>
      <c r="C87" s="15">
        <v>44569</v>
      </c>
      <c r="D87" s="9">
        <f t="shared" si="1"/>
        <v>44569</v>
      </c>
      <c r="E87" s="14" t="s">
        <v>47</v>
      </c>
      <c r="F87" s="14" t="s">
        <v>191</v>
      </c>
      <c r="G87" s="79">
        <v>2.94</v>
      </c>
      <c r="H87" s="17">
        <v>22100</v>
      </c>
      <c r="I87" s="17">
        <v>12000</v>
      </c>
    </row>
    <row r="88" spans="1:16" hidden="1" x14ac:dyDescent="0.25">
      <c r="A88" t="s">
        <v>69</v>
      </c>
      <c r="B88" s="7">
        <v>404609</v>
      </c>
      <c r="C88" s="8">
        <v>44569</v>
      </c>
      <c r="D88" s="9">
        <f t="shared" si="1"/>
        <v>44569</v>
      </c>
      <c r="E88" s="7" t="s">
        <v>185</v>
      </c>
      <c r="F88" s="7" t="s">
        <v>192</v>
      </c>
      <c r="G88" s="78">
        <v>8.3000000000000007</v>
      </c>
      <c r="H88" s="11">
        <v>22100</v>
      </c>
      <c r="I88" s="11">
        <v>12000</v>
      </c>
      <c r="O88" t="s">
        <v>852</v>
      </c>
    </row>
    <row r="89" spans="1:16" hidden="1" x14ac:dyDescent="0.25">
      <c r="A89" t="s">
        <v>18</v>
      </c>
      <c r="B89" s="7">
        <v>404676</v>
      </c>
      <c r="C89" s="8">
        <v>44571</v>
      </c>
      <c r="D89" s="9">
        <f t="shared" si="1"/>
        <v>44571</v>
      </c>
      <c r="E89" s="7" t="s">
        <v>43</v>
      </c>
      <c r="F89" s="7" t="s">
        <v>193</v>
      </c>
      <c r="G89" s="80">
        <v>11.52</v>
      </c>
      <c r="H89" s="11">
        <v>22100</v>
      </c>
      <c r="I89" s="11">
        <v>12000</v>
      </c>
      <c r="M89" s="78">
        <v>14.56</v>
      </c>
      <c r="N89" s="82">
        <v>14.32</v>
      </c>
      <c r="O89" s="87">
        <v>12.3</v>
      </c>
      <c r="P89" s="91">
        <v>13.14</v>
      </c>
    </row>
    <row r="90" spans="1:16" hidden="1" x14ac:dyDescent="0.25">
      <c r="A90" t="s">
        <v>12</v>
      </c>
      <c r="B90" s="7">
        <v>404692</v>
      </c>
      <c r="C90" s="8">
        <v>44571</v>
      </c>
      <c r="D90" s="9">
        <f t="shared" si="1"/>
        <v>44571</v>
      </c>
      <c r="E90" s="7" t="s">
        <v>13</v>
      </c>
      <c r="F90" s="7" t="s">
        <v>194</v>
      </c>
      <c r="G90" s="80">
        <v>12.09</v>
      </c>
      <c r="H90" s="11">
        <v>22100</v>
      </c>
      <c r="I90" s="11">
        <v>12000</v>
      </c>
      <c r="M90" s="78">
        <v>14.87</v>
      </c>
      <c r="N90" s="82">
        <v>11.65</v>
      </c>
      <c r="O90" s="87">
        <v>12.62</v>
      </c>
      <c r="P90" s="91">
        <v>14.26</v>
      </c>
    </row>
    <row r="91" spans="1:16" hidden="1" x14ac:dyDescent="0.25">
      <c r="A91" t="s">
        <v>15</v>
      </c>
      <c r="B91" s="7">
        <v>404698</v>
      </c>
      <c r="C91" s="8">
        <v>44571</v>
      </c>
      <c r="D91" s="9">
        <f t="shared" si="1"/>
        <v>44571</v>
      </c>
      <c r="E91" s="7" t="s">
        <v>16</v>
      </c>
      <c r="F91" s="7" t="s">
        <v>195</v>
      </c>
      <c r="G91" s="80">
        <v>15.66</v>
      </c>
      <c r="H91" s="11">
        <v>22100</v>
      </c>
      <c r="I91" s="11">
        <v>12000</v>
      </c>
      <c r="M91" s="78">
        <v>12</v>
      </c>
      <c r="N91" s="82">
        <v>12.75</v>
      </c>
      <c r="O91" s="87">
        <v>12.06</v>
      </c>
      <c r="P91" s="91">
        <v>14.37</v>
      </c>
    </row>
    <row r="92" spans="1:16" hidden="1" x14ac:dyDescent="0.25">
      <c r="A92" t="s">
        <v>18</v>
      </c>
      <c r="B92" s="7">
        <v>404748</v>
      </c>
      <c r="C92" s="8">
        <v>44571</v>
      </c>
      <c r="D92" s="9">
        <f t="shared" si="1"/>
        <v>44571</v>
      </c>
      <c r="E92" s="7" t="s">
        <v>19</v>
      </c>
      <c r="F92" s="7" t="s">
        <v>74</v>
      </c>
      <c r="G92" s="80">
        <v>1.34</v>
      </c>
      <c r="H92" s="11">
        <v>22100</v>
      </c>
      <c r="I92" s="11">
        <v>12000</v>
      </c>
      <c r="M92" s="78">
        <v>1.19</v>
      </c>
      <c r="N92" s="82">
        <v>15.09</v>
      </c>
      <c r="O92" s="87">
        <v>15.61</v>
      </c>
      <c r="P92" s="91">
        <v>11.7</v>
      </c>
    </row>
    <row r="93" spans="1:16" hidden="1" x14ac:dyDescent="0.25">
      <c r="A93" t="s">
        <v>18</v>
      </c>
      <c r="B93" s="7">
        <v>404750</v>
      </c>
      <c r="C93" s="8">
        <v>44571</v>
      </c>
      <c r="D93" s="9">
        <f t="shared" si="1"/>
        <v>44571</v>
      </c>
      <c r="E93" s="7" t="s">
        <v>43</v>
      </c>
      <c r="F93" s="7" t="s">
        <v>191</v>
      </c>
      <c r="G93" s="80">
        <v>12.85</v>
      </c>
      <c r="H93" s="11">
        <v>22100</v>
      </c>
      <c r="I93" s="11">
        <v>12000</v>
      </c>
      <c r="M93" s="78">
        <v>11.95</v>
      </c>
      <c r="N93" s="82">
        <v>1.32</v>
      </c>
      <c r="O93" s="87">
        <v>14.47</v>
      </c>
      <c r="P93" s="91">
        <v>11.58</v>
      </c>
    </row>
    <row r="94" spans="1:16" hidden="1" x14ac:dyDescent="0.25">
      <c r="A94" t="s">
        <v>23</v>
      </c>
      <c r="B94" s="7">
        <v>404771</v>
      </c>
      <c r="C94" s="8">
        <v>44571</v>
      </c>
      <c r="D94" s="9">
        <f t="shared" si="1"/>
        <v>44571</v>
      </c>
      <c r="E94" s="7" t="s">
        <v>24</v>
      </c>
      <c r="F94" s="7" t="s">
        <v>196</v>
      </c>
      <c r="G94" s="80">
        <v>6.34</v>
      </c>
      <c r="H94" s="11">
        <v>22100</v>
      </c>
      <c r="I94" s="11">
        <v>12000</v>
      </c>
      <c r="M94" s="78">
        <v>13.31</v>
      </c>
      <c r="N94" s="82">
        <v>13.96</v>
      </c>
      <c r="O94" s="87">
        <v>8.65</v>
      </c>
      <c r="P94" s="91">
        <v>12.82</v>
      </c>
    </row>
    <row r="95" spans="1:16" hidden="1" x14ac:dyDescent="0.25">
      <c r="A95" t="s">
        <v>12</v>
      </c>
      <c r="B95" s="7">
        <v>404772</v>
      </c>
      <c r="C95" s="8">
        <v>44571</v>
      </c>
      <c r="D95" s="9">
        <f t="shared" si="1"/>
        <v>44571</v>
      </c>
      <c r="E95" s="7" t="s">
        <v>13</v>
      </c>
      <c r="F95" s="7" t="s">
        <v>197</v>
      </c>
      <c r="G95" s="80">
        <v>12.57</v>
      </c>
      <c r="H95" s="11">
        <v>22100</v>
      </c>
      <c r="I95" s="11">
        <v>12000</v>
      </c>
      <c r="M95" s="78">
        <v>15.16</v>
      </c>
      <c r="N95" s="82">
        <v>12.62</v>
      </c>
      <c r="O95" s="87">
        <v>13.61</v>
      </c>
      <c r="P95" s="91">
        <v>12.96</v>
      </c>
    </row>
    <row r="96" spans="1:16" hidden="1" x14ac:dyDescent="0.25">
      <c r="A96" t="s">
        <v>15</v>
      </c>
      <c r="B96" s="7">
        <v>404783</v>
      </c>
      <c r="C96" s="8">
        <v>44571</v>
      </c>
      <c r="D96" s="9">
        <f t="shared" si="1"/>
        <v>44571</v>
      </c>
      <c r="E96" s="7" t="s">
        <v>16</v>
      </c>
      <c r="F96" s="7" t="s">
        <v>198</v>
      </c>
      <c r="G96" s="80">
        <v>13.63</v>
      </c>
      <c r="H96" s="11">
        <v>22100</v>
      </c>
      <c r="I96" s="11">
        <v>12000</v>
      </c>
      <c r="M96" s="78">
        <v>13.87</v>
      </c>
      <c r="N96" s="82">
        <v>10.87</v>
      </c>
      <c r="O96" s="87">
        <v>6.67</v>
      </c>
      <c r="P96" s="91">
        <v>3.73</v>
      </c>
    </row>
    <row r="97" spans="1:16" hidden="1" x14ac:dyDescent="0.25">
      <c r="A97" t="s">
        <v>9</v>
      </c>
      <c r="B97" s="7">
        <v>404810</v>
      </c>
      <c r="C97" s="8">
        <v>44571</v>
      </c>
      <c r="D97" s="9">
        <f t="shared" si="1"/>
        <v>44571</v>
      </c>
      <c r="E97" s="7" t="s">
        <v>78</v>
      </c>
      <c r="F97" s="7" t="s">
        <v>199</v>
      </c>
      <c r="G97" s="80">
        <v>10.47</v>
      </c>
      <c r="H97" s="11">
        <v>22100</v>
      </c>
      <c r="I97" s="11">
        <v>12000</v>
      </c>
      <c r="M97" s="78">
        <v>4.3099999999999996</v>
      </c>
      <c r="N97" s="82">
        <v>14.86</v>
      </c>
      <c r="O97" s="87">
        <v>12.52</v>
      </c>
      <c r="P97" s="91">
        <v>11.83</v>
      </c>
    </row>
    <row r="98" spans="1:16" hidden="1" x14ac:dyDescent="0.25">
      <c r="A98" t="s">
        <v>9</v>
      </c>
      <c r="B98" s="7">
        <v>404811</v>
      </c>
      <c r="C98" s="8">
        <v>44571</v>
      </c>
      <c r="D98" s="9">
        <f t="shared" si="1"/>
        <v>44571</v>
      </c>
      <c r="E98" s="7" t="s">
        <v>200</v>
      </c>
      <c r="F98" s="7" t="s">
        <v>201</v>
      </c>
      <c r="G98" s="80">
        <v>14.85</v>
      </c>
      <c r="H98" s="11">
        <v>22100</v>
      </c>
      <c r="I98" s="11">
        <v>12000</v>
      </c>
      <c r="M98" s="78">
        <v>11.18</v>
      </c>
      <c r="N98" s="82">
        <v>5.47</v>
      </c>
      <c r="O98" s="87">
        <v>6.37</v>
      </c>
      <c r="P98" s="92">
        <v>6.19</v>
      </c>
    </row>
    <row r="99" spans="1:16" hidden="1" x14ac:dyDescent="0.25">
      <c r="A99" t="s">
        <v>18</v>
      </c>
      <c r="B99" s="7">
        <v>404823</v>
      </c>
      <c r="C99" s="8">
        <v>44571</v>
      </c>
      <c r="D99" s="9">
        <f t="shared" si="1"/>
        <v>44571</v>
      </c>
      <c r="E99" s="7" t="s">
        <v>43</v>
      </c>
      <c r="F99" s="7" t="s">
        <v>202</v>
      </c>
      <c r="G99" s="80">
        <v>7.53</v>
      </c>
      <c r="H99" s="11">
        <v>22100</v>
      </c>
      <c r="I99" s="11">
        <v>12000</v>
      </c>
      <c r="M99" s="78">
        <v>7.33</v>
      </c>
      <c r="N99" s="82">
        <v>8.0299999999999994</v>
      </c>
      <c r="O99" s="87">
        <v>7.18</v>
      </c>
      <c r="P99" s="92">
        <v>6.79</v>
      </c>
    </row>
    <row r="100" spans="1:16" hidden="1" x14ac:dyDescent="0.25">
      <c r="A100" t="s">
        <v>30</v>
      </c>
      <c r="B100" s="7">
        <v>404856</v>
      </c>
      <c r="C100" s="8">
        <v>44571</v>
      </c>
      <c r="D100" s="9">
        <f t="shared" si="1"/>
        <v>44571</v>
      </c>
      <c r="E100" s="7" t="s">
        <v>16</v>
      </c>
      <c r="F100" s="7" t="s">
        <v>203</v>
      </c>
      <c r="G100" s="80">
        <v>8.57</v>
      </c>
      <c r="H100" s="11">
        <v>22100</v>
      </c>
      <c r="I100" s="11">
        <v>12000</v>
      </c>
      <c r="M100" s="78">
        <v>7.7</v>
      </c>
      <c r="N100" s="82">
        <v>8.06</v>
      </c>
      <c r="O100" s="87">
        <v>6.06</v>
      </c>
      <c r="P100" s="92">
        <v>5.78</v>
      </c>
    </row>
    <row r="101" spans="1:16" hidden="1" x14ac:dyDescent="0.25">
      <c r="A101" t="s">
        <v>30</v>
      </c>
      <c r="B101" s="7">
        <v>404857</v>
      </c>
      <c r="C101" s="8">
        <v>44571</v>
      </c>
      <c r="D101" s="9">
        <f t="shared" si="1"/>
        <v>44571</v>
      </c>
      <c r="E101" s="7" t="s">
        <v>204</v>
      </c>
      <c r="F101" s="7" t="s">
        <v>90</v>
      </c>
      <c r="G101" s="80">
        <v>8.2200000000000006</v>
      </c>
      <c r="H101" s="11">
        <v>22100</v>
      </c>
      <c r="I101" s="11">
        <v>12000</v>
      </c>
      <c r="M101" s="78">
        <v>6.25</v>
      </c>
      <c r="N101" s="82">
        <v>7.34</v>
      </c>
      <c r="O101" s="87">
        <v>8.0399999999999991</v>
      </c>
      <c r="P101" s="92">
        <v>7.31</v>
      </c>
    </row>
    <row r="102" spans="1:16" hidden="1" x14ac:dyDescent="0.25">
      <c r="A102" t="s">
        <v>30</v>
      </c>
      <c r="B102" s="7">
        <v>404858</v>
      </c>
      <c r="C102" s="8">
        <v>44571</v>
      </c>
      <c r="D102" s="9">
        <f t="shared" si="1"/>
        <v>44571</v>
      </c>
      <c r="E102" s="7" t="s">
        <v>205</v>
      </c>
      <c r="F102" s="7" t="s">
        <v>206</v>
      </c>
      <c r="G102" s="80">
        <v>9.19</v>
      </c>
      <c r="H102" s="11">
        <v>22100</v>
      </c>
      <c r="I102" s="11">
        <v>12000</v>
      </c>
      <c r="M102" s="78">
        <v>6.97</v>
      </c>
      <c r="N102">
        <f>SUBTOTAL(9,N89:N101)</f>
        <v>0</v>
      </c>
      <c r="O102">
        <f>SUBTOTAL(9,O89:O101)</f>
        <v>0</v>
      </c>
      <c r="P102">
        <f>SUBTOTAL(9,P89:P101)</f>
        <v>0</v>
      </c>
    </row>
    <row r="103" spans="1:16" hidden="1" x14ac:dyDescent="0.25">
      <c r="A103" t="s">
        <v>30</v>
      </c>
      <c r="B103" s="7">
        <v>404860</v>
      </c>
      <c r="C103" s="8">
        <v>44571</v>
      </c>
      <c r="D103" s="9">
        <f t="shared" si="1"/>
        <v>44571</v>
      </c>
      <c r="E103" s="7" t="s">
        <v>174</v>
      </c>
      <c r="F103" s="7" t="s">
        <v>207</v>
      </c>
      <c r="G103" s="80">
        <v>8.8000000000000007</v>
      </c>
      <c r="H103" s="11">
        <v>22100</v>
      </c>
      <c r="I103" s="11">
        <v>12000</v>
      </c>
      <c r="M103">
        <f>SUBTOTAL(9,M89:M102)</f>
        <v>0</v>
      </c>
    </row>
    <row r="104" spans="1:16" hidden="1" x14ac:dyDescent="0.25">
      <c r="A104" t="s">
        <v>39</v>
      </c>
      <c r="B104" s="7">
        <v>404896</v>
      </c>
      <c r="C104" s="8">
        <v>44572</v>
      </c>
      <c r="D104" s="9">
        <f t="shared" si="1"/>
        <v>44572</v>
      </c>
      <c r="E104" s="7" t="s">
        <v>43</v>
      </c>
      <c r="F104" s="7" t="s">
        <v>208</v>
      </c>
      <c r="G104" s="80">
        <v>13.4</v>
      </c>
      <c r="H104" s="11">
        <v>22100</v>
      </c>
      <c r="I104" s="11">
        <v>12000</v>
      </c>
    </row>
    <row r="105" spans="1:16" hidden="1" x14ac:dyDescent="0.25">
      <c r="A105" t="s">
        <v>41</v>
      </c>
      <c r="B105" s="7">
        <v>404902</v>
      </c>
      <c r="C105" s="8">
        <v>44572</v>
      </c>
      <c r="D105" s="9">
        <f t="shared" si="1"/>
        <v>44572</v>
      </c>
      <c r="E105" s="7" t="s">
        <v>16</v>
      </c>
      <c r="F105" s="7" t="s">
        <v>209</v>
      </c>
      <c r="G105" s="80">
        <v>13.82</v>
      </c>
      <c r="H105" s="11">
        <v>22100</v>
      </c>
      <c r="I105" s="11">
        <v>12000</v>
      </c>
      <c r="M105" s="249" t="s">
        <v>859</v>
      </c>
      <c r="N105">
        <f>AVERAGE(M103,N102,O102,P102)</f>
        <v>0</v>
      </c>
    </row>
    <row r="106" spans="1:16" hidden="1" x14ac:dyDescent="0.25">
      <c r="A106" t="s">
        <v>45</v>
      </c>
      <c r="B106" s="7">
        <v>404910</v>
      </c>
      <c r="C106" s="8">
        <v>44572</v>
      </c>
      <c r="D106" s="9">
        <f t="shared" si="1"/>
        <v>44572</v>
      </c>
      <c r="E106" s="7" t="s">
        <v>13</v>
      </c>
      <c r="F106" s="7" t="s">
        <v>210</v>
      </c>
      <c r="G106" s="80">
        <v>12.95</v>
      </c>
      <c r="H106" s="11">
        <v>22100</v>
      </c>
      <c r="I106" s="11">
        <v>12000</v>
      </c>
    </row>
    <row r="107" spans="1:16" hidden="1" x14ac:dyDescent="0.25">
      <c r="A107" s="13" t="s">
        <v>46</v>
      </c>
      <c r="B107" s="14">
        <v>404933</v>
      </c>
      <c r="C107" s="15">
        <v>44572</v>
      </c>
      <c r="D107" s="9">
        <f t="shared" si="1"/>
        <v>44572</v>
      </c>
      <c r="E107" s="14" t="s">
        <v>47</v>
      </c>
      <c r="F107" s="14" t="s">
        <v>211</v>
      </c>
      <c r="G107" s="79">
        <v>1.62</v>
      </c>
      <c r="H107" s="17">
        <v>22100</v>
      </c>
      <c r="I107" s="17">
        <v>12000</v>
      </c>
      <c r="O107" t="s">
        <v>857</v>
      </c>
    </row>
    <row r="108" spans="1:16" hidden="1" x14ac:dyDescent="0.25">
      <c r="A108" t="s">
        <v>42</v>
      </c>
      <c r="B108" s="7">
        <v>404943</v>
      </c>
      <c r="C108" s="8">
        <v>44572</v>
      </c>
      <c r="D108" s="9">
        <f t="shared" si="1"/>
        <v>44572</v>
      </c>
      <c r="E108" s="7" t="s">
        <v>212</v>
      </c>
      <c r="F108" s="7" t="s">
        <v>213</v>
      </c>
      <c r="G108" s="80">
        <v>13.45</v>
      </c>
      <c r="H108" s="11">
        <v>22100</v>
      </c>
      <c r="I108" s="11">
        <v>12000</v>
      </c>
      <c r="M108" s="78">
        <v>3.03</v>
      </c>
      <c r="N108" s="82">
        <v>12.16</v>
      </c>
      <c r="O108" s="87">
        <v>10.7</v>
      </c>
      <c r="P108" s="93">
        <v>15.06</v>
      </c>
    </row>
    <row r="109" spans="1:16" hidden="1" x14ac:dyDescent="0.25">
      <c r="A109" t="s">
        <v>42</v>
      </c>
      <c r="B109" s="7">
        <v>404976</v>
      </c>
      <c r="C109" s="8">
        <v>44572</v>
      </c>
      <c r="D109" s="9">
        <f t="shared" si="1"/>
        <v>44572</v>
      </c>
      <c r="E109" s="7" t="s">
        <v>19</v>
      </c>
      <c r="F109" s="7" t="s">
        <v>214</v>
      </c>
      <c r="G109" s="80">
        <v>1.5</v>
      </c>
      <c r="H109" s="11">
        <v>22100</v>
      </c>
      <c r="I109" s="11">
        <v>12000</v>
      </c>
      <c r="M109" s="78">
        <v>14.62</v>
      </c>
      <c r="N109" s="82">
        <v>14.54</v>
      </c>
      <c r="O109" s="87">
        <v>14.94</v>
      </c>
      <c r="P109" s="93">
        <v>12.42</v>
      </c>
    </row>
    <row r="110" spans="1:16" hidden="1" x14ac:dyDescent="0.25">
      <c r="A110" t="s">
        <v>39</v>
      </c>
      <c r="B110" s="7">
        <v>404979</v>
      </c>
      <c r="C110" s="8">
        <v>44572</v>
      </c>
      <c r="D110" s="9">
        <f t="shared" si="1"/>
        <v>44572</v>
      </c>
      <c r="E110" s="7" t="s">
        <v>43</v>
      </c>
      <c r="F110" s="7" t="s">
        <v>27</v>
      </c>
      <c r="G110" s="80">
        <v>11.45</v>
      </c>
      <c r="H110" s="11">
        <v>22100</v>
      </c>
      <c r="I110" s="11">
        <v>12000</v>
      </c>
      <c r="M110" s="78">
        <v>13.43</v>
      </c>
      <c r="N110" s="82">
        <v>14.91</v>
      </c>
      <c r="O110" s="87">
        <v>12.23</v>
      </c>
      <c r="P110" s="93">
        <v>13.83</v>
      </c>
    </row>
    <row r="111" spans="1:16" hidden="1" x14ac:dyDescent="0.25">
      <c r="A111" t="s">
        <v>45</v>
      </c>
      <c r="B111" s="7">
        <v>404993</v>
      </c>
      <c r="C111" s="8">
        <v>44572</v>
      </c>
      <c r="D111" s="9">
        <f t="shared" si="1"/>
        <v>44572</v>
      </c>
      <c r="E111" s="7" t="s">
        <v>13</v>
      </c>
      <c r="F111" s="7" t="s">
        <v>215</v>
      </c>
      <c r="G111" s="80">
        <v>11.83</v>
      </c>
      <c r="H111" s="11">
        <v>22100</v>
      </c>
      <c r="I111" s="11">
        <v>12000</v>
      </c>
      <c r="M111" s="78">
        <v>2.81</v>
      </c>
      <c r="N111" s="82">
        <v>12.38</v>
      </c>
      <c r="O111" s="87">
        <v>14.48</v>
      </c>
      <c r="P111" s="93">
        <v>15.56</v>
      </c>
    </row>
    <row r="112" spans="1:16" hidden="1" x14ac:dyDescent="0.25">
      <c r="A112" t="s">
        <v>41</v>
      </c>
      <c r="B112" s="7">
        <v>404994</v>
      </c>
      <c r="C112" s="8">
        <v>44572</v>
      </c>
      <c r="D112" s="9">
        <f t="shared" si="1"/>
        <v>44572</v>
      </c>
      <c r="E112" s="7" t="s">
        <v>16</v>
      </c>
      <c r="F112" s="7" t="s">
        <v>216</v>
      </c>
      <c r="G112" s="80">
        <v>14.51</v>
      </c>
      <c r="H112" s="11">
        <v>22100</v>
      </c>
      <c r="I112" s="11">
        <v>12000</v>
      </c>
      <c r="M112" s="78">
        <v>14.09</v>
      </c>
      <c r="N112" s="82">
        <v>11.16</v>
      </c>
      <c r="O112" s="87">
        <v>11.47</v>
      </c>
      <c r="P112" s="93">
        <v>0.65</v>
      </c>
    </row>
    <row r="113" spans="1:16" hidden="1" x14ac:dyDescent="0.25">
      <c r="A113" t="s">
        <v>42</v>
      </c>
      <c r="B113" s="7">
        <v>405029</v>
      </c>
      <c r="C113" s="8">
        <v>44572</v>
      </c>
      <c r="D113" s="9">
        <f t="shared" si="1"/>
        <v>44572</v>
      </c>
      <c r="E113" s="7" t="s">
        <v>21</v>
      </c>
      <c r="F113" s="7" t="s">
        <v>217</v>
      </c>
      <c r="G113" s="80">
        <v>14.94</v>
      </c>
      <c r="H113" s="11">
        <v>22100</v>
      </c>
      <c r="I113" s="11">
        <v>12000</v>
      </c>
      <c r="M113" s="78">
        <v>15.46</v>
      </c>
      <c r="N113" s="82">
        <v>0.51</v>
      </c>
      <c r="O113" s="88">
        <v>2</v>
      </c>
      <c r="P113" s="95">
        <v>2.14</v>
      </c>
    </row>
    <row r="114" spans="1:16" hidden="1" x14ac:dyDescent="0.25">
      <c r="A114" t="s">
        <v>39</v>
      </c>
      <c r="B114" s="7">
        <v>405049</v>
      </c>
      <c r="C114" s="8">
        <v>44572</v>
      </c>
      <c r="D114" s="9">
        <f t="shared" si="1"/>
        <v>44572</v>
      </c>
      <c r="E114" s="7" t="s">
        <v>212</v>
      </c>
      <c r="F114" s="7" t="s">
        <v>218</v>
      </c>
      <c r="G114" s="80">
        <v>13.84</v>
      </c>
      <c r="H114" s="11">
        <v>22100</v>
      </c>
      <c r="I114" s="11">
        <v>12000</v>
      </c>
      <c r="M114" s="78">
        <v>0.83</v>
      </c>
      <c r="N114" s="82">
        <v>6.98</v>
      </c>
      <c r="O114" s="87">
        <v>9.5500000000000007</v>
      </c>
      <c r="P114" s="93">
        <v>11.14</v>
      </c>
    </row>
    <row r="115" spans="1:16" hidden="1" x14ac:dyDescent="0.25">
      <c r="A115" t="s">
        <v>42</v>
      </c>
      <c r="B115" s="7">
        <v>405052</v>
      </c>
      <c r="C115" s="8">
        <v>44572</v>
      </c>
      <c r="D115" s="9">
        <f t="shared" si="1"/>
        <v>44572</v>
      </c>
      <c r="E115" s="7" t="s">
        <v>43</v>
      </c>
      <c r="F115" s="7" t="s">
        <v>219</v>
      </c>
      <c r="G115" s="80">
        <v>12.19</v>
      </c>
      <c r="H115" s="11">
        <v>22100</v>
      </c>
      <c r="I115" s="11">
        <v>12000</v>
      </c>
      <c r="M115" s="78">
        <v>10.27</v>
      </c>
      <c r="N115" s="82">
        <v>11.16</v>
      </c>
      <c r="O115" s="87">
        <v>10.11</v>
      </c>
      <c r="P115" s="93">
        <v>9.41</v>
      </c>
    </row>
    <row r="116" spans="1:16" hidden="1" x14ac:dyDescent="0.25">
      <c r="A116" t="s">
        <v>41</v>
      </c>
      <c r="B116" s="7">
        <v>405059</v>
      </c>
      <c r="C116" s="8">
        <v>44572</v>
      </c>
      <c r="D116" s="9">
        <f t="shared" si="1"/>
        <v>44572</v>
      </c>
      <c r="E116" s="7" t="s">
        <v>16</v>
      </c>
      <c r="F116" s="7" t="s">
        <v>220</v>
      </c>
      <c r="G116" s="80">
        <v>12.16</v>
      </c>
      <c r="H116" s="11">
        <v>22100</v>
      </c>
      <c r="I116" s="11">
        <v>12000</v>
      </c>
      <c r="M116" s="78">
        <v>6.74</v>
      </c>
      <c r="N116" s="84">
        <v>2.21</v>
      </c>
      <c r="O116" s="87">
        <v>6.99</v>
      </c>
      <c r="P116" s="93">
        <v>12.2</v>
      </c>
    </row>
    <row r="117" spans="1:16" hidden="1" x14ac:dyDescent="0.25">
      <c r="A117" t="s">
        <v>45</v>
      </c>
      <c r="B117" s="7">
        <v>405061</v>
      </c>
      <c r="C117" s="8">
        <v>44572</v>
      </c>
      <c r="D117" s="9">
        <f t="shared" si="1"/>
        <v>44572</v>
      </c>
      <c r="E117" s="7" t="s">
        <v>13</v>
      </c>
      <c r="F117" s="7" t="s">
        <v>221</v>
      </c>
      <c r="G117" s="80">
        <v>10.53</v>
      </c>
      <c r="H117" s="11">
        <v>22100</v>
      </c>
      <c r="I117" s="11">
        <v>12000</v>
      </c>
      <c r="M117" s="78">
        <v>10.01</v>
      </c>
      <c r="N117" s="82">
        <v>4.38</v>
      </c>
      <c r="O117" s="87">
        <v>8.5500000000000007</v>
      </c>
      <c r="P117" s="93">
        <v>9.93</v>
      </c>
    </row>
    <row r="118" spans="1:16" hidden="1" x14ac:dyDescent="0.25">
      <c r="A118" t="s">
        <v>67</v>
      </c>
      <c r="B118" s="7">
        <v>405102</v>
      </c>
      <c r="C118" s="8">
        <v>44573</v>
      </c>
      <c r="D118" s="9">
        <f t="shared" si="1"/>
        <v>44573</v>
      </c>
      <c r="E118" s="7" t="s">
        <v>13</v>
      </c>
      <c r="F118" s="7" t="s">
        <v>222</v>
      </c>
      <c r="G118" s="80">
        <v>13.62</v>
      </c>
      <c r="H118" s="11">
        <v>22100</v>
      </c>
      <c r="I118" s="11">
        <v>12000</v>
      </c>
      <c r="M118" s="79">
        <v>2.94</v>
      </c>
      <c r="N118" s="82">
        <v>10.76</v>
      </c>
      <c r="O118">
        <f>SUBTOTAL(9,O108:O117)</f>
        <v>0</v>
      </c>
      <c r="P118">
        <f>SUBTOTAL(9,P108:P117)</f>
        <v>0</v>
      </c>
    </row>
    <row r="119" spans="1:16" hidden="1" x14ac:dyDescent="0.25">
      <c r="A119" t="s">
        <v>65</v>
      </c>
      <c r="B119" s="7">
        <v>405104</v>
      </c>
      <c r="C119" s="8">
        <v>44573</v>
      </c>
      <c r="D119" s="9">
        <f t="shared" si="1"/>
        <v>44573</v>
      </c>
      <c r="E119" s="7" t="s">
        <v>16</v>
      </c>
      <c r="F119" s="7" t="s">
        <v>223</v>
      </c>
      <c r="G119" s="80">
        <v>15.7</v>
      </c>
      <c r="H119" s="11">
        <v>22100</v>
      </c>
      <c r="I119" s="11">
        <v>12000</v>
      </c>
      <c r="M119" s="78">
        <v>8.3000000000000007</v>
      </c>
      <c r="N119">
        <f>SUBTOTAL(9,N108:N118)</f>
        <v>0</v>
      </c>
    </row>
    <row r="120" spans="1:16" hidden="1" x14ac:dyDescent="0.25">
      <c r="A120" t="s">
        <v>69</v>
      </c>
      <c r="B120" s="7">
        <v>405108</v>
      </c>
      <c r="C120" s="8">
        <v>44573</v>
      </c>
      <c r="D120" s="9">
        <f t="shared" si="1"/>
        <v>44573</v>
      </c>
      <c r="E120" s="7" t="s">
        <v>43</v>
      </c>
      <c r="F120" s="7" t="s">
        <v>224</v>
      </c>
      <c r="G120" s="80">
        <v>13.58</v>
      </c>
      <c r="H120" s="11">
        <v>22100</v>
      </c>
      <c r="I120" s="11">
        <v>12000</v>
      </c>
      <c r="M120">
        <f>SUBTOTAL(9,M108:M119)</f>
        <v>0</v>
      </c>
    </row>
    <row r="121" spans="1:16" hidden="1" x14ac:dyDescent="0.25">
      <c r="A121" t="s">
        <v>63</v>
      </c>
      <c r="B121" s="7">
        <v>405112</v>
      </c>
      <c r="C121" s="8">
        <v>44573</v>
      </c>
      <c r="D121" s="9">
        <f t="shared" si="1"/>
        <v>44573</v>
      </c>
      <c r="E121" s="7" t="s">
        <v>200</v>
      </c>
      <c r="F121" s="7" t="s">
        <v>225</v>
      </c>
      <c r="G121" s="80">
        <v>14.18</v>
      </c>
      <c r="H121" s="11">
        <v>22100</v>
      </c>
      <c r="I121" s="11">
        <v>12000</v>
      </c>
    </row>
    <row r="122" spans="1:16" hidden="1" x14ac:dyDescent="0.25">
      <c r="A122" t="s">
        <v>67</v>
      </c>
      <c r="B122" s="7">
        <v>405153</v>
      </c>
      <c r="C122" s="8">
        <v>44573</v>
      </c>
      <c r="D122" s="9">
        <f t="shared" si="1"/>
        <v>44573</v>
      </c>
      <c r="E122" s="7" t="s">
        <v>13</v>
      </c>
      <c r="F122" s="7" t="s">
        <v>226</v>
      </c>
      <c r="G122" s="80">
        <v>11.42</v>
      </c>
      <c r="H122" s="11">
        <v>22100</v>
      </c>
      <c r="I122" s="11">
        <v>12000</v>
      </c>
      <c r="M122" t="s">
        <v>859</v>
      </c>
      <c r="N122">
        <f>+AVERAGE(M120,N119,O118,P118)</f>
        <v>0</v>
      </c>
    </row>
    <row r="123" spans="1:16" hidden="1" x14ac:dyDescent="0.25">
      <c r="A123" t="s">
        <v>69</v>
      </c>
      <c r="B123" s="7">
        <v>405178</v>
      </c>
      <c r="C123" s="8">
        <v>44573</v>
      </c>
      <c r="D123" s="9">
        <f t="shared" si="1"/>
        <v>44573</v>
      </c>
      <c r="E123" s="7" t="s">
        <v>43</v>
      </c>
      <c r="F123" s="7" t="s">
        <v>169</v>
      </c>
      <c r="G123" s="80">
        <v>12.83</v>
      </c>
      <c r="H123" s="11">
        <v>22100</v>
      </c>
      <c r="I123" s="11">
        <v>12000</v>
      </c>
    </row>
    <row r="124" spans="1:16" ht="28.5" hidden="1" x14ac:dyDescent="0.45">
      <c r="A124" t="s">
        <v>63</v>
      </c>
      <c r="B124" s="7">
        <v>405190</v>
      </c>
      <c r="C124" s="8">
        <v>44573</v>
      </c>
      <c r="D124" s="9">
        <f t="shared" si="1"/>
        <v>44573</v>
      </c>
      <c r="E124" s="7" t="s">
        <v>19</v>
      </c>
      <c r="F124" s="7" t="s">
        <v>227</v>
      </c>
      <c r="G124" s="80">
        <v>1.3</v>
      </c>
      <c r="H124" s="11">
        <v>22100</v>
      </c>
      <c r="I124" s="11">
        <v>12000</v>
      </c>
      <c r="N124" s="250">
        <f>+SUM(N122,N105,N86,N70,N43,N22)/6</f>
        <v>0</v>
      </c>
    </row>
    <row r="125" spans="1:16" hidden="1" x14ac:dyDescent="0.25">
      <c r="A125" t="s">
        <v>63</v>
      </c>
      <c r="B125" s="7">
        <v>405197</v>
      </c>
      <c r="C125" s="8">
        <v>44573</v>
      </c>
      <c r="D125" s="9">
        <f t="shared" si="1"/>
        <v>44573</v>
      </c>
      <c r="E125" s="7" t="s">
        <v>78</v>
      </c>
      <c r="F125" s="7" t="s">
        <v>228</v>
      </c>
      <c r="G125" s="80">
        <v>6.86</v>
      </c>
      <c r="H125" s="11">
        <v>22100</v>
      </c>
      <c r="I125" s="11">
        <v>12000</v>
      </c>
    </row>
    <row r="126" spans="1:16" hidden="1" x14ac:dyDescent="0.25">
      <c r="A126" t="s">
        <v>63</v>
      </c>
      <c r="B126" s="7">
        <v>405200</v>
      </c>
      <c r="C126" s="8">
        <v>44573</v>
      </c>
      <c r="D126" s="9">
        <f t="shared" si="1"/>
        <v>44573</v>
      </c>
      <c r="E126" s="7" t="s">
        <v>200</v>
      </c>
      <c r="F126" s="7" t="s">
        <v>229</v>
      </c>
      <c r="G126" s="80">
        <v>15.05</v>
      </c>
      <c r="H126" s="11">
        <v>22100</v>
      </c>
      <c r="I126" s="11">
        <v>12000</v>
      </c>
    </row>
    <row r="127" spans="1:16" hidden="1" x14ac:dyDescent="0.25">
      <c r="A127" t="s">
        <v>67</v>
      </c>
      <c r="B127" s="7">
        <v>405205</v>
      </c>
      <c r="C127" s="8">
        <v>44573</v>
      </c>
      <c r="D127" s="9">
        <f t="shared" si="1"/>
        <v>44573</v>
      </c>
      <c r="E127" s="7" t="s">
        <v>13</v>
      </c>
      <c r="F127" s="7" t="s">
        <v>230</v>
      </c>
      <c r="G127" s="80">
        <v>8.93</v>
      </c>
      <c r="H127" s="11">
        <v>22100</v>
      </c>
      <c r="I127" s="11">
        <v>12000</v>
      </c>
    </row>
    <row r="128" spans="1:16" hidden="1" x14ac:dyDescent="0.25">
      <c r="A128" t="s">
        <v>65</v>
      </c>
      <c r="B128" s="7">
        <v>405209</v>
      </c>
      <c r="C128" s="8">
        <v>44573</v>
      </c>
      <c r="D128" s="9">
        <f t="shared" si="1"/>
        <v>44573</v>
      </c>
      <c r="E128" s="7" t="s">
        <v>16</v>
      </c>
      <c r="F128" s="7" t="s">
        <v>231</v>
      </c>
      <c r="G128" s="80">
        <v>16.16</v>
      </c>
      <c r="H128" s="11">
        <v>22100</v>
      </c>
      <c r="I128" s="11">
        <v>12000</v>
      </c>
    </row>
    <row r="129" spans="1:9" hidden="1" x14ac:dyDescent="0.25">
      <c r="A129" t="s">
        <v>69</v>
      </c>
      <c r="B129" s="7">
        <v>405230</v>
      </c>
      <c r="C129" s="8">
        <v>44573</v>
      </c>
      <c r="D129" s="9">
        <f t="shared" si="1"/>
        <v>44573</v>
      </c>
      <c r="E129" s="7" t="s">
        <v>43</v>
      </c>
      <c r="F129" s="7" t="s">
        <v>232</v>
      </c>
      <c r="G129" s="80">
        <v>6.61</v>
      </c>
      <c r="H129" s="11">
        <v>22100</v>
      </c>
      <c r="I129" s="11">
        <v>12000</v>
      </c>
    </row>
    <row r="130" spans="1:9" hidden="1" x14ac:dyDescent="0.25">
      <c r="A130" t="s">
        <v>30</v>
      </c>
      <c r="B130" s="7">
        <v>405246</v>
      </c>
      <c r="C130" s="8">
        <v>44573</v>
      </c>
      <c r="D130" s="9">
        <f t="shared" ref="D130:D193" si="2">+C130</f>
        <v>44573</v>
      </c>
      <c r="E130" s="7" t="s">
        <v>89</v>
      </c>
      <c r="F130" s="7" t="s">
        <v>233</v>
      </c>
      <c r="G130" s="81">
        <v>5.39</v>
      </c>
      <c r="H130" s="11">
        <v>22100</v>
      </c>
      <c r="I130" s="11">
        <v>12000</v>
      </c>
    </row>
    <row r="131" spans="1:9" hidden="1" x14ac:dyDescent="0.25">
      <c r="A131" t="s">
        <v>30</v>
      </c>
      <c r="B131" s="7">
        <v>405248</v>
      </c>
      <c r="C131" s="8">
        <v>44573</v>
      </c>
      <c r="D131" s="9">
        <f t="shared" si="2"/>
        <v>44573</v>
      </c>
      <c r="E131" s="7" t="s">
        <v>13</v>
      </c>
      <c r="F131" s="7" t="s">
        <v>234</v>
      </c>
      <c r="G131" s="81">
        <v>5.51</v>
      </c>
      <c r="H131" s="11">
        <v>22100</v>
      </c>
      <c r="I131" s="11">
        <v>12000</v>
      </c>
    </row>
    <row r="132" spans="1:9" hidden="1" x14ac:dyDescent="0.25">
      <c r="A132" t="s">
        <v>30</v>
      </c>
      <c r="B132" s="7">
        <v>405249</v>
      </c>
      <c r="C132" s="8">
        <v>44573</v>
      </c>
      <c r="D132" s="9">
        <f t="shared" si="2"/>
        <v>44573</v>
      </c>
      <c r="E132" s="7" t="s">
        <v>205</v>
      </c>
      <c r="F132" s="7" t="s">
        <v>234</v>
      </c>
      <c r="G132" s="81">
        <v>6.26</v>
      </c>
      <c r="H132" s="11">
        <v>22100</v>
      </c>
      <c r="I132" s="11">
        <v>12000</v>
      </c>
    </row>
    <row r="133" spans="1:9" hidden="1" x14ac:dyDescent="0.25">
      <c r="A133" t="s">
        <v>30</v>
      </c>
      <c r="B133" s="7">
        <v>405250</v>
      </c>
      <c r="C133" s="8">
        <v>44573</v>
      </c>
      <c r="D133" s="9">
        <f t="shared" si="2"/>
        <v>44573</v>
      </c>
      <c r="E133" s="7" t="s">
        <v>178</v>
      </c>
      <c r="F133" s="7" t="s">
        <v>235</v>
      </c>
      <c r="G133" s="81">
        <v>6.62</v>
      </c>
      <c r="H133" s="11">
        <v>22100</v>
      </c>
      <c r="I133" s="11">
        <v>12000</v>
      </c>
    </row>
    <row r="134" spans="1:9" hidden="1" x14ac:dyDescent="0.25">
      <c r="A134" t="s">
        <v>18</v>
      </c>
      <c r="B134" s="7">
        <v>405297</v>
      </c>
      <c r="C134" s="8">
        <v>44574</v>
      </c>
      <c r="D134" s="9">
        <f t="shared" si="2"/>
        <v>44574</v>
      </c>
      <c r="E134" s="7" t="s">
        <v>19</v>
      </c>
      <c r="F134" s="7" t="s">
        <v>236</v>
      </c>
      <c r="G134" s="82">
        <v>0.54</v>
      </c>
      <c r="H134" s="83">
        <v>22100</v>
      </c>
      <c r="I134" s="83">
        <v>12000</v>
      </c>
    </row>
    <row r="135" spans="1:9" hidden="1" x14ac:dyDescent="0.25">
      <c r="A135" t="s">
        <v>18</v>
      </c>
      <c r="B135" s="7">
        <v>405298</v>
      </c>
      <c r="C135" s="8">
        <v>44574</v>
      </c>
      <c r="D135" s="9">
        <f t="shared" si="2"/>
        <v>44574</v>
      </c>
      <c r="E135" s="7" t="s">
        <v>237</v>
      </c>
      <c r="F135" s="7" t="s">
        <v>70</v>
      </c>
      <c r="G135" s="82">
        <v>13.11</v>
      </c>
      <c r="H135" s="83">
        <v>22100</v>
      </c>
      <c r="I135" s="83">
        <v>12000</v>
      </c>
    </row>
    <row r="136" spans="1:9" hidden="1" x14ac:dyDescent="0.25">
      <c r="A136" t="s">
        <v>12</v>
      </c>
      <c r="B136" s="7">
        <v>405299</v>
      </c>
      <c r="C136" s="8">
        <v>44574</v>
      </c>
      <c r="D136" s="9">
        <f t="shared" si="2"/>
        <v>44574</v>
      </c>
      <c r="E136" s="7" t="s">
        <v>13</v>
      </c>
      <c r="F136" s="7" t="s">
        <v>238</v>
      </c>
      <c r="G136" s="82">
        <v>10.06</v>
      </c>
      <c r="H136" s="83">
        <v>22100</v>
      </c>
      <c r="I136" s="83">
        <v>12000</v>
      </c>
    </row>
    <row r="137" spans="1:9" hidden="1" x14ac:dyDescent="0.25">
      <c r="A137" t="s">
        <v>15</v>
      </c>
      <c r="B137" s="7">
        <v>405301</v>
      </c>
      <c r="C137" s="8">
        <v>44574</v>
      </c>
      <c r="D137" s="9">
        <f t="shared" si="2"/>
        <v>44574</v>
      </c>
      <c r="E137" s="7" t="s">
        <v>16</v>
      </c>
      <c r="F137" s="7" t="s">
        <v>165</v>
      </c>
      <c r="G137" s="82">
        <v>12.08</v>
      </c>
      <c r="H137" s="83">
        <v>22100</v>
      </c>
      <c r="I137" s="83">
        <v>12000</v>
      </c>
    </row>
    <row r="138" spans="1:9" hidden="1" x14ac:dyDescent="0.25">
      <c r="A138" t="s">
        <v>9</v>
      </c>
      <c r="B138" s="7">
        <v>405302</v>
      </c>
      <c r="C138" s="8">
        <v>44574</v>
      </c>
      <c r="D138" s="9">
        <f t="shared" si="2"/>
        <v>44574</v>
      </c>
      <c r="E138" s="7" t="s">
        <v>43</v>
      </c>
      <c r="F138" s="7" t="s">
        <v>239</v>
      </c>
      <c r="G138" s="82">
        <v>13.08</v>
      </c>
      <c r="H138" s="83">
        <v>22100</v>
      </c>
      <c r="I138" s="83">
        <v>12000</v>
      </c>
    </row>
    <row r="139" spans="1:9" hidden="1" x14ac:dyDescent="0.25">
      <c r="A139" t="s">
        <v>37</v>
      </c>
      <c r="B139" s="7">
        <v>405306</v>
      </c>
      <c r="C139" s="8">
        <v>44574</v>
      </c>
      <c r="D139" s="9">
        <f t="shared" si="2"/>
        <v>44574</v>
      </c>
      <c r="E139" s="7" t="s">
        <v>24</v>
      </c>
      <c r="F139" s="7" t="s">
        <v>240</v>
      </c>
      <c r="G139" s="82">
        <v>6.22</v>
      </c>
      <c r="H139" s="83">
        <v>22100</v>
      </c>
      <c r="I139" s="83">
        <v>12000</v>
      </c>
    </row>
    <row r="140" spans="1:9" hidden="1" x14ac:dyDescent="0.25">
      <c r="A140" t="s">
        <v>37</v>
      </c>
      <c r="B140" s="7">
        <v>405337</v>
      </c>
      <c r="C140" s="8">
        <v>44574</v>
      </c>
      <c r="D140" s="9">
        <f t="shared" si="2"/>
        <v>44574</v>
      </c>
      <c r="E140" s="7" t="s">
        <v>24</v>
      </c>
      <c r="F140" s="7" t="s">
        <v>241</v>
      </c>
      <c r="G140" s="82">
        <v>5.41</v>
      </c>
      <c r="H140" s="83">
        <v>22100</v>
      </c>
      <c r="I140" s="83">
        <v>12000</v>
      </c>
    </row>
    <row r="141" spans="1:9" hidden="1" x14ac:dyDescent="0.25">
      <c r="A141" t="s">
        <v>9</v>
      </c>
      <c r="B141" s="7">
        <v>405344</v>
      </c>
      <c r="C141" s="8">
        <v>44574</v>
      </c>
      <c r="D141" s="9">
        <f t="shared" si="2"/>
        <v>44574</v>
      </c>
      <c r="E141" s="7" t="s">
        <v>43</v>
      </c>
      <c r="F141" s="7" t="s">
        <v>213</v>
      </c>
      <c r="G141" s="82">
        <v>4.04</v>
      </c>
      <c r="H141" s="83">
        <v>22100</v>
      </c>
      <c r="I141" s="83">
        <v>12000</v>
      </c>
    </row>
    <row r="142" spans="1:9" hidden="1" x14ac:dyDescent="0.25">
      <c r="A142" t="s">
        <v>18</v>
      </c>
      <c r="B142" s="7">
        <v>405356</v>
      </c>
      <c r="C142" s="8">
        <v>44574</v>
      </c>
      <c r="D142" s="9">
        <f t="shared" si="2"/>
        <v>44574</v>
      </c>
      <c r="E142" s="7" t="s">
        <v>237</v>
      </c>
      <c r="F142" s="7" t="s">
        <v>242</v>
      </c>
      <c r="G142" s="82">
        <v>8.64</v>
      </c>
      <c r="H142" s="83">
        <v>22100</v>
      </c>
      <c r="I142" s="83">
        <v>12000</v>
      </c>
    </row>
    <row r="143" spans="1:9" hidden="1" x14ac:dyDescent="0.25">
      <c r="A143" t="s">
        <v>15</v>
      </c>
      <c r="B143" s="7">
        <v>405362</v>
      </c>
      <c r="C143" s="8">
        <v>44574</v>
      </c>
      <c r="D143" s="9">
        <f t="shared" si="2"/>
        <v>44574</v>
      </c>
      <c r="E143" s="7" t="s">
        <v>16</v>
      </c>
      <c r="F143" s="7" t="s">
        <v>243</v>
      </c>
      <c r="G143" s="82">
        <v>6.37</v>
      </c>
      <c r="H143" s="83">
        <v>22100</v>
      </c>
      <c r="I143" s="83">
        <v>12000</v>
      </c>
    </row>
    <row r="144" spans="1:9" hidden="1" x14ac:dyDescent="0.25">
      <c r="A144" t="s">
        <v>12</v>
      </c>
      <c r="B144" s="7">
        <v>405367</v>
      </c>
      <c r="C144" s="8">
        <v>44574</v>
      </c>
      <c r="D144" s="9">
        <f t="shared" si="2"/>
        <v>44574</v>
      </c>
      <c r="E144" s="7" t="s">
        <v>13</v>
      </c>
      <c r="F144" s="7" t="s">
        <v>244</v>
      </c>
      <c r="G144" s="82">
        <v>6.65</v>
      </c>
      <c r="H144" s="83">
        <v>22100</v>
      </c>
      <c r="I144" s="83">
        <v>12000</v>
      </c>
    </row>
    <row r="145" spans="1:9" hidden="1" x14ac:dyDescent="0.25">
      <c r="A145" t="s">
        <v>41</v>
      </c>
      <c r="B145" s="7">
        <v>405457</v>
      </c>
      <c r="C145" s="8">
        <v>44575</v>
      </c>
      <c r="D145" s="9">
        <f t="shared" si="2"/>
        <v>44575</v>
      </c>
      <c r="E145" s="7" t="s">
        <v>16</v>
      </c>
      <c r="F145" s="7" t="s">
        <v>157</v>
      </c>
      <c r="G145" s="82">
        <v>14.32</v>
      </c>
      <c r="H145" s="83">
        <v>22100</v>
      </c>
      <c r="I145" s="83">
        <v>12000</v>
      </c>
    </row>
    <row r="146" spans="1:9" hidden="1" x14ac:dyDescent="0.25">
      <c r="A146" t="s">
        <v>45</v>
      </c>
      <c r="B146" s="7">
        <v>405459</v>
      </c>
      <c r="C146" s="8">
        <v>44575</v>
      </c>
      <c r="D146" s="9">
        <f t="shared" si="2"/>
        <v>44575</v>
      </c>
      <c r="E146" s="7" t="s">
        <v>13</v>
      </c>
      <c r="F146" s="7" t="s">
        <v>245</v>
      </c>
      <c r="G146" s="82">
        <v>11.65</v>
      </c>
      <c r="H146" s="83">
        <v>22100</v>
      </c>
      <c r="I146" s="83">
        <v>12000</v>
      </c>
    </row>
    <row r="147" spans="1:9" hidden="1" x14ac:dyDescent="0.25">
      <c r="A147" t="s">
        <v>39</v>
      </c>
      <c r="B147" s="7">
        <v>405463</v>
      </c>
      <c r="C147" s="8">
        <v>44575</v>
      </c>
      <c r="D147" s="9">
        <f t="shared" si="2"/>
        <v>44575</v>
      </c>
      <c r="E147" s="7" t="s">
        <v>43</v>
      </c>
      <c r="F147" s="7" t="s">
        <v>186</v>
      </c>
      <c r="G147" s="82">
        <v>12.75</v>
      </c>
      <c r="H147" s="83">
        <v>22100</v>
      </c>
      <c r="I147" s="83">
        <v>12000</v>
      </c>
    </row>
    <row r="148" spans="1:9" hidden="1" x14ac:dyDescent="0.25">
      <c r="A148" t="s">
        <v>42</v>
      </c>
      <c r="B148" s="7">
        <v>405470</v>
      </c>
      <c r="C148" s="8">
        <v>44575</v>
      </c>
      <c r="D148" s="9">
        <f t="shared" si="2"/>
        <v>44575</v>
      </c>
      <c r="E148" s="7" t="s">
        <v>237</v>
      </c>
      <c r="F148" s="7" t="s">
        <v>246</v>
      </c>
      <c r="G148" s="82">
        <v>15.09</v>
      </c>
      <c r="H148" s="83">
        <v>22100</v>
      </c>
      <c r="I148" s="83">
        <v>12000</v>
      </c>
    </row>
    <row r="149" spans="1:9" hidden="1" x14ac:dyDescent="0.25">
      <c r="A149" t="s">
        <v>42</v>
      </c>
      <c r="B149" s="7">
        <v>405506</v>
      </c>
      <c r="C149" s="8">
        <v>44575</v>
      </c>
      <c r="D149" s="9">
        <f t="shared" si="2"/>
        <v>44575</v>
      </c>
      <c r="E149" s="7" t="s">
        <v>19</v>
      </c>
      <c r="F149" s="7" t="s">
        <v>247</v>
      </c>
      <c r="G149" s="82">
        <v>1.32</v>
      </c>
      <c r="H149" s="83">
        <v>22100</v>
      </c>
      <c r="I149" s="83">
        <v>12000</v>
      </c>
    </row>
    <row r="150" spans="1:9" hidden="1" x14ac:dyDescent="0.25">
      <c r="A150" t="s">
        <v>45</v>
      </c>
      <c r="B150" s="7">
        <v>405542</v>
      </c>
      <c r="C150" s="8">
        <v>44575</v>
      </c>
      <c r="D150" s="9">
        <f t="shared" si="2"/>
        <v>44575</v>
      </c>
      <c r="E150" s="7" t="s">
        <v>13</v>
      </c>
      <c r="F150" s="7" t="s">
        <v>248</v>
      </c>
      <c r="G150" s="82">
        <v>13.96</v>
      </c>
      <c r="H150" s="83">
        <v>22100</v>
      </c>
      <c r="I150" s="83">
        <v>12000</v>
      </c>
    </row>
    <row r="151" spans="1:9" hidden="1" x14ac:dyDescent="0.25">
      <c r="A151" t="s">
        <v>42</v>
      </c>
      <c r="B151" s="7">
        <v>405547</v>
      </c>
      <c r="C151" s="8">
        <v>44575</v>
      </c>
      <c r="D151" s="9">
        <f t="shared" si="2"/>
        <v>44575</v>
      </c>
      <c r="E151" s="7" t="s">
        <v>237</v>
      </c>
      <c r="F151" s="7" t="s">
        <v>249</v>
      </c>
      <c r="G151" s="82">
        <v>12.62</v>
      </c>
      <c r="H151" s="83">
        <v>22100</v>
      </c>
      <c r="I151" s="83">
        <v>12000</v>
      </c>
    </row>
    <row r="152" spans="1:9" hidden="1" x14ac:dyDescent="0.25">
      <c r="A152" t="s">
        <v>39</v>
      </c>
      <c r="B152" s="7">
        <v>405549</v>
      </c>
      <c r="C152" s="8">
        <v>44575</v>
      </c>
      <c r="D152" s="9">
        <f t="shared" si="2"/>
        <v>44575</v>
      </c>
      <c r="E152" s="7" t="s">
        <v>43</v>
      </c>
      <c r="F152" s="7" t="s">
        <v>228</v>
      </c>
      <c r="G152" s="82">
        <v>10.87</v>
      </c>
      <c r="H152" s="83">
        <v>22100</v>
      </c>
      <c r="I152" s="83">
        <v>12000</v>
      </c>
    </row>
    <row r="153" spans="1:9" hidden="1" x14ac:dyDescent="0.25">
      <c r="A153" t="s">
        <v>41</v>
      </c>
      <c r="B153" s="7">
        <v>405556</v>
      </c>
      <c r="C153" s="8">
        <v>44575</v>
      </c>
      <c r="D153" s="9">
        <f t="shared" si="2"/>
        <v>44575</v>
      </c>
      <c r="E153" s="7" t="s">
        <v>16</v>
      </c>
      <c r="F153" s="7" t="s">
        <v>250</v>
      </c>
      <c r="G153" s="82">
        <v>14.86</v>
      </c>
      <c r="H153" s="83">
        <v>22100</v>
      </c>
      <c r="I153" s="83">
        <v>12000</v>
      </c>
    </row>
    <row r="154" spans="1:9" hidden="1" x14ac:dyDescent="0.25">
      <c r="A154" t="s">
        <v>30</v>
      </c>
      <c r="B154" s="7">
        <v>405587</v>
      </c>
      <c r="C154" s="8">
        <v>44575</v>
      </c>
      <c r="D154" s="9">
        <f t="shared" si="2"/>
        <v>44575</v>
      </c>
      <c r="E154" s="7" t="s">
        <v>251</v>
      </c>
      <c r="F154" s="7" t="s">
        <v>252</v>
      </c>
      <c r="G154" s="82">
        <v>5.47</v>
      </c>
      <c r="H154" s="83">
        <v>22100</v>
      </c>
      <c r="I154" s="83">
        <v>12000</v>
      </c>
    </row>
    <row r="155" spans="1:9" hidden="1" x14ac:dyDescent="0.25">
      <c r="A155" t="s">
        <v>30</v>
      </c>
      <c r="B155" s="7">
        <v>405588</v>
      </c>
      <c r="C155" s="8">
        <v>44575</v>
      </c>
      <c r="D155" s="9">
        <f t="shared" si="2"/>
        <v>44575</v>
      </c>
      <c r="E155" s="7" t="s">
        <v>253</v>
      </c>
      <c r="F155" s="7" t="s">
        <v>254</v>
      </c>
      <c r="G155" s="82">
        <v>8.0299999999999994</v>
      </c>
      <c r="H155" s="83">
        <v>22100</v>
      </c>
      <c r="I155" s="83">
        <v>12000</v>
      </c>
    </row>
    <row r="156" spans="1:9" hidden="1" x14ac:dyDescent="0.25">
      <c r="A156" t="s">
        <v>30</v>
      </c>
      <c r="B156" s="7">
        <v>405589</v>
      </c>
      <c r="C156" s="8">
        <v>44575</v>
      </c>
      <c r="D156" s="9">
        <f t="shared" si="2"/>
        <v>44575</v>
      </c>
      <c r="E156" s="7" t="s">
        <v>13</v>
      </c>
      <c r="F156" s="7" t="s">
        <v>255</v>
      </c>
      <c r="G156" s="82">
        <v>8.06</v>
      </c>
      <c r="H156" s="83">
        <v>22100</v>
      </c>
      <c r="I156" s="83">
        <v>12000</v>
      </c>
    </row>
    <row r="157" spans="1:9" hidden="1" x14ac:dyDescent="0.25">
      <c r="A157" t="s">
        <v>30</v>
      </c>
      <c r="B157" s="7">
        <v>405590</v>
      </c>
      <c r="C157" s="8">
        <v>44575</v>
      </c>
      <c r="D157" s="9">
        <f t="shared" si="2"/>
        <v>44575</v>
      </c>
      <c r="E157" s="7" t="s">
        <v>256</v>
      </c>
      <c r="F157" s="7" t="s">
        <v>175</v>
      </c>
      <c r="G157" s="82">
        <v>7.34</v>
      </c>
      <c r="H157" s="83">
        <v>22100</v>
      </c>
      <c r="I157" s="83">
        <v>12000</v>
      </c>
    </row>
    <row r="158" spans="1:9" hidden="1" x14ac:dyDescent="0.25">
      <c r="A158" t="s">
        <v>65</v>
      </c>
      <c r="B158" s="7">
        <v>405612</v>
      </c>
      <c r="C158" s="8">
        <v>44576</v>
      </c>
      <c r="D158" s="9">
        <f t="shared" si="2"/>
        <v>44576</v>
      </c>
      <c r="E158" s="7" t="s">
        <v>16</v>
      </c>
      <c r="F158" s="7" t="s">
        <v>257</v>
      </c>
      <c r="G158" s="82">
        <v>12.16</v>
      </c>
      <c r="H158" s="83">
        <v>22100</v>
      </c>
      <c r="I158" s="83">
        <v>12000</v>
      </c>
    </row>
    <row r="159" spans="1:9" hidden="1" x14ac:dyDescent="0.25">
      <c r="A159" t="s">
        <v>63</v>
      </c>
      <c r="B159" s="7">
        <v>405621</v>
      </c>
      <c r="C159" s="8">
        <v>44576</v>
      </c>
      <c r="D159" s="9">
        <f t="shared" si="2"/>
        <v>44576</v>
      </c>
      <c r="E159" s="7" t="s">
        <v>185</v>
      </c>
      <c r="F159" s="7" t="s">
        <v>258</v>
      </c>
      <c r="G159" s="82">
        <v>14.54</v>
      </c>
      <c r="H159" s="83">
        <v>22100</v>
      </c>
      <c r="I159" s="83">
        <v>12000</v>
      </c>
    </row>
    <row r="160" spans="1:9" hidden="1" x14ac:dyDescent="0.25">
      <c r="A160" t="s">
        <v>67</v>
      </c>
      <c r="B160" s="7">
        <v>405627</v>
      </c>
      <c r="C160" s="8">
        <v>44576</v>
      </c>
      <c r="D160" s="9">
        <f t="shared" si="2"/>
        <v>44576</v>
      </c>
      <c r="E160" s="7" t="s">
        <v>13</v>
      </c>
      <c r="F160" s="7" t="s">
        <v>224</v>
      </c>
      <c r="G160" s="82">
        <v>14.91</v>
      </c>
      <c r="H160" s="83">
        <v>22100</v>
      </c>
      <c r="I160" s="83">
        <v>12000</v>
      </c>
    </row>
    <row r="161" spans="1:9" hidden="1" x14ac:dyDescent="0.25">
      <c r="A161" t="s">
        <v>69</v>
      </c>
      <c r="B161" s="7">
        <v>405628</v>
      </c>
      <c r="C161" s="8">
        <v>44576</v>
      </c>
      <c r="D161" s="9">
        <f t="shared" si="2"/>
        <v>44576</v>
      </c>
      <c r="E161" s="7" t="s">
        <v>10</v>
      </c>
      <c r="F161" s="7" t="s">
        <v>259</v>
      </c>
      <c r="G161" s="82">
        <v>12.38</v>
      </c>
      <c r="H161" s="83">
        <v>22100</v>
      </c>
      <c r="I161" s="83">
        <v>12000</v>
      </c>
    </row>
    <row r="162" spans="1:9" hidden="1" x14ac:dyDescent="0.25">
      <c r="A162" t="s">
        <v>65</v>
      </c>
      <c r="B162" s="7">
        <v>405672</v>
      </c>
      <c r="C162" s="8">
        <v>44576</v>
      </c>
      <c r="D162" s="9">
        <f t="shared" si="2"/>
        <v>44576</v>
      </c>
      <c r="E162" s="7" t="s">
        <v>16</v>
      </c>
      <c r="F162" s="7" t="s">
        <v>260</v>
      </c>
      <c r="G162" s="82">
        <v>11.16</v>
      </c>
      <c r="H162" s="83">
        <v>22100</v>
      </c>
      <c r="I162" s="83">
        <v>12000</v>
      </c>
    </row>
    <row r="163" spans="1:9" hidden="1" x14ac:dyDescent="0.25">
      <c r="A163" t="s">
        <v>63</v>
      </c>
      <c r="B163" s="7">
        <v>405673</v>
      </c>
      <c r="C163" s="8">
        <v>44576</v>
      </c>
      <c r="D163" s="9">
        <f t="shared" si="2"/>
        <v>44576</v>
      </c>
      <c r="E163" s="7" t="s">
        <v>19</v>
      </c>
      <c r="F163" s="7" t="s">
        <v>22</v>
      </c>
      <c r="G163" s="82">
        <v>0.51</v>
      </c>
      <c r="H163" s="83">
        <v>22100</v>
      </c>
      <c r="I163" s="83">
        <v>12000</v>
      </c>
    </row>
    <row r="164" spans="1:9" hidden="1" x14ac:dyDescent="0.25">
      <c r="A164" t="s">
        <v>67</v>
      </c>
      <c r="B164" s="7">
        <v>405690</v>
      </c>
      <c r="C164" s="8">
        <v>44576</v>
      </c>
      <c r="D164" s="9">
        <f t="shared" si="2"/>
        <v>44576</v>
      </c>
      <c r="E164" s="7" t="s">
        <v>13</v>
      </c>
      <c r="F164" s="7" t="s">
        <v>261</v>
      </c>
      <c r="G164" s="82">
        <v>6.98</v>
      </c>
      <c r="H164" s="83">
        <v>22100</v>
      </c>
      <c r="I164" s="83">
        <v>12000</v>
      </c>
    </row>
    <row r="165" spans="1:9" hidden="1" x14ac:dyDescent="0.25">
      <c r="A165" t="s">
        <v>63</v>
      </c>
      <c r="B165" s="7">
        <v>405707</v>
      </c>
      <c r="C165" s="8">
        <v>44576</v>
      </c>
      <c r="D165" s="9">
        <f t="shared" si="2"/>
        <v>44576</v>
      </c>
      <c r="E165" s="7" t="s">
        <v>185</v>
      </c>
      <c r="F165" s="7" t="s">
        <v>162</v>
      </c>
      <c r="G165" s="82">
        <v>11.16</v>
      </c>
      <c r="H165" s="83">
        <v>22100</v>
      </c>
      <c r="I165" s="83">
        <v>12000</v>
      </c>
    </row>
    <row r="166" spans="1:9" hidden="1" x14ac:dyDescent="0.25">
      <c r="A166" s="13" t="s">
        <v>46</v>
      </c>
      <c r="B166" s="14">
        <v>405708</v>
      </c>
      <c r="C166" s="15">
        <v>44576</v>
      </c>
      <c r="D166" s="9">
        <f t="shared" si="2"/>
        <v>44576</v>
      </c>
      <c r="E166" s="14" t="s">
        <v>47</v>
      </c>
      <c r="F166" s="14" t="s">
        <v>262</v>
      </c>
      <c r="G166" s="84">
        <v>2.21</v>
      </c>
      <c r="H166" s="17">
        <v>22100</v>
      </c>
      <c r="I166" s="17">
        <v>12000</v>
      </c>
    </row>
    <row r="167" spans="1:9" hidden="1" x14ac:dyDescent="0.25">
      <c r="A167" t="s">
        <v>69</v>
      </c>
      <c r="B167" s="7">
        <v>405712</v>
      </c>
      <c r="C167" s="8">
        <v>44576</v>
      </c>
      <c r="D167" s="9">
        <f t="shared" si="2"/>
        <v>44576</v>
      </c>
      <c r="E167" s="7" t="s">
        <v>43</v>
      </c>
      <c r="F167" s="7" t="s">
        <v>263</v>
      </c>
      <c r="G167" s="82">
        <v>4.38</v>
      </c>
      <c r="H167" s="83">
        <v>22100</v>
      </c>
      <c r="I167" s="83">
        <v>12000</v>
      </c>
    </row>
    <row r="168" spans="1:9" hidden="1" x14ac:dyDescent="0.25">
      <c r="A168" t="s">
        <v>69</v>
      </c>
      <c r="B168" s="7">
        <v>405716</v>
      </c>
      <c r="C168" s="8">
        <v>44576</v>
      </c>
      <c r="D168" s="9">
        <f t="shared" si="2"/>
        <v>44576</v>
      </c>
      <c r="E168" s="7" t="s">
        <v>10</v>
      </c>
      <c r="F168" s="7" t="s">
        <v>264</v>
      </c>
      <c r="G168" s="82">
        <v>10.76</v>
      </c>
      <c r="H168" s="83">
        <v>22100</v>
      </c>
      <c r="I168" s="83">
        <v>12000</v>
      </c>
    </row>
    <row r="169" spans="1:9" hidden="1" x14ac:dyDescent="0.25">
      <c r="A169" t="s">
        <v>23</v>
      </c>
      <c r="B169" s="7">
        <v>405752</v>
      </c>
      <c r="C169" s="8">
        <v>44578</v>
      </c>
      <c r="D169" s="9">
        <f t="shared" si="2"/>
        <v>44578</v>
      </c>
      <c r="E169" s="7" t="s">
        <v>265</v>
      </c>
      <c r="F169" s="7" t="s">
        <v>266</v>
      </c>
      <c r="G169" s="85">
        <v>6.31</v>
      </c>
      <c r="H169" s="83">
        <v>22100</v>
      </c>
      <c r="I169" s="83">
        <v>12000</v>
      </c>
    </row>
    <row r="170" spans="1:9" hidden="1" x14ac:dyDescent="0.25">
      <c r="A170" t="s">
        <v>9</v>
      </c>
      <c r="B170" s="7">
        <v>405780</v>
      </c>
      <c r="C170" s="8">
        <v>44578</v>
      </c>
      <c r="D170" s="9">
        <f t="shared" si="2"/>
        <v>44578</v>
      </c>
      <c r="E170" s="7" t="s">
        <v>43</v>
      </c>
      <c r="F170" s="7" t="s">
        <v>155</v>
      </c>
      <c r="G170" s="85">
        <v>14.91</v>
      </c>
      <c r="H170" s="83">
        <v>22100</v>
      </c>
      <c r="I170" s="83">
        <v>12000</v>
      </c>
    </row>
    <row r="171" spans="1:9" hidden="1" x14ac:dyDescent="0.25">
      <c r="A171" t="s">
        <v>12</v>
      </c>
      <c r="B171" s="7">
        <v>405781</v>
      </c>
      <c r="C171" s="8">
        <v>44578</v>
      </c>
      <c r="D171" s="9">
        <f t="shared" si="2"/>
        <v>44578</v>
      </c>
      <c r="E171" s="7" t="s">
        <v>13</v>
      </c>
      <c r="F171" s="7" t="s">
        <v>259</v>
      </c>
      <c r="G171" s="85">
        <v>13.5</v>
      </c>
      <c r="H171" s="83">
        <v>22100</v>
      </c>
      <c r="I171" s="83">
        <v>12000</v>
      </c>
    </row>
    <row r="172" spans="1:9" hidden="1" x14ac:dyDescent="0.25">
      <c r="A172" t="s">
        <v>18</v>
      </c>
      <c r="B172" s="7">
        <v>405788</v>
      </c>
      <c r="C172" s="8">
        <v>44578</v>
      </c>
      <c r="D172" s="9">
        <f t="shared" si="2"/>
        <v>44578</v>
      </c>
      <c r="E172" s="7" t="s">
        <v>19</v>
      </c>
      <c r="F172" s="7" t="s">
        <v>267</v>
      </c>
      <c r="G172" s="85">
        <v>0.98</v>
      </c>
      <c r="H172" s="83">
        <v>22100</v>
      </c>
      <c r="I172" s="83">
        <v>12000</v>
      </c>
    </row>
    <row r="173" spans="1:9" hidden="1" x14ac:dyDescent="0.25">
      <c r="A173" t="s">
        <v>18</v>
      </c>
      <c r="B173" s="7">
        <v>405835</v>
      </c>
      <c r="C173" s="8">
        <v>44578</v>
      </c>
      <c r="D173" s="9">
        <f t="shared" si="2"/>
        <v>44578</v>
      </c>
      <c r="E173" s="7" t="s">
        <v>19</v>
      </c>
      <c r="F173" s="7" t="s">
        <v>268</v>
      </c>
      <c r="G173" s="85">
        <v>1.02</v>
      </c>
      <c r="H173" s="83">
        <v>22100</v>
      </c>
      <c r="I173" s="83">
        <v>12000</v>
      </c>
    </row>
    <row r="174" spans="1:9" hidden="1" x14ac:dyDescent="0.25">
      <c r="A174" t="s">
        <v>18</v>
      </c>
      <c r="B174" s="7">
        <v>405861</v>
      </c>
      <c r="C174" s="8">
        <v>44578</v>
      </c>
      <c r="D174" s="9">
        <f t="shared" si="2"/>
        <v>44578</v>
      </c>
      <c r="E174" s="7" t="s">
        <v>21</v>
      </c>
      <c r="F174" s="7" t="s">
        <v>269</v>
      </c>
      <c r="G174" s="85">
        <v>14.25</v>
      </c>
      <c r="H174" s="83">
        <v>22100</v>
      </c>
      <c r="I174" s="83">
        <v>12000</v>
      </c>
    </row>
    <row r="175" spans="1:9" hidden="1" x14ac:dyDescent="0.25">
      <c r="A175" t="s">
        <v>15</v>
      </c>
      <c r="B175" s="7">
        <v>405879</v>
      </c>
      <c r="C175" s="8">
        <v>44578</v>
      </c>
      <c r="D175" s="9">
        <f t="shared" si="2"/>
        <v>44578</v>
      </c>
      <c r="E175" s="7" t="s">
        <v>16</v>
      </c>
      <c r="F175" s="7" t="s">
        <v>270</v>
      </c>
      <c r="G175" s="85">
        <v>15.7</v>
      </c>
      <c r="H175" s="83">
        <v>22100</v>
      </c>
      <c r="I175" s="83">
        <v>12000</v>
      </c>
    </row>
    <row r="176" spans="1:9" hidden="1" x14ac:dyDescent="0.25">
      <c r="A176" t="s">
        <v>12</v>
      </c>
      <c r="B176" s="7">
        <v>405880</v>
      </c>
      <c r="C176" s="8">
        <v>44578</v>
      </c>
      <c r="D176" s="9">
        <f t="shared" si="2"/>
        <v>44578</v>
      </c>
      <c r="E176" s="7" t="s">
        <v>13</v>
      </c>
      <c r="F176" s="7" t="s">
        <v>271</v>
      </c>
      <c r="G176" s="85">
        <v>12.44</v>
      </c>
      <c r="H176" s="83">
        <v>22100</v>
      </c>
      <c r="I176" s="83">
        <v>12000</v>
      </c>
    </row>
    <row r="177" spans="1:9" hidden="1" x14ac:dyDescent="0.25">
      <c r="A177" t="s">
        <v>9</v>
      </c>
      <c r="B177" s="7">
        <v>405887</v>
      </c>
      <c r="C177" s="8">
        <v>44578</v>
      </c>
      <c r="D177" s="9">
        <f t="shared" si="2"/>
        <v>44578</v>
      </c>
      <c r="E177" s="7" t="s">
        <v>43</v>
      </c>
      <c r="F177" s="7" t="s">
        <v>272</v>
      </c>
      <c r="G177" s="85">
        <v>14.84</v>
      </c>
      <c r="H177" s="83">
        <v>22100</v>
      </c>
      <c r="I177" s="83">
        <v>12000</v>
      </c>
    </row>
    <row r="178" spans="1:9" hidden="1" x14ac:dyDescent="0.25">
      <c r="A178" t="s">
        <v>18</v>
      </c>
      <c r="B178" s="7">
        <v>405921</v>
      </c>
      <c r="C178" s="8">
        <v>44578</v>
      </c>
      <c r="D178" s="9">
        <f t="shared" si="2"/>
        <v>44578</v>
      </c>
      <c r="E178" s="7" t="s">
        <v>78</v>
      </c>
      <c r="F178" s="7" t="s">
        <v>56</v>
      </c>
      <c r="G178" s="85">
        <v>10.01</v>
      </c>
      <c r="H178" s="83">
        <v>22100</v>
      </c>
      <c r="I178" s="83">
        <v>12000</v>
      </c>
    </row>
    <row r="179" spans="1:9" hidden="1" x14ac:dyDescent="0.25">
      <c r="A179" t="s">
        <v>18</v>
      </c>
      <c r="B179" s="7">
        <v>405925</v>
      </c>
      <c r="C179" s="8">
        <v>44578</v>
      </c>
      <c r="D179" s="9">
        <f t="shared" si="2"/>
        <v>44578</v>
      </c>
      <c r="E179" s="7" t="s">
        <v>21</v>
      </c>
      <c r="F179" s="7" t="s">
        <v>273</v>
      </c>
      <c r="G179" s="85">
        <v>12.56</v>
      </c>
      <c r="H179" s="83">
        <v>22100</v>
      </c>
      <c r="I179" s="83">
        <v>12000</v>
      </c>
    </row>
    <row r="180" spans="1:9" hidden="1" x14ac:dyDescent="0.25">
      <c r="A180" t="s">
        <v>15</v>
      </c>
      <c r="B180" s="7">
        <v>405927</v>
      </c>
      <c r="C180" s="8">
        <v>44578</v>
      </c>
      <c r="D180" s="9">
        <f t="shared" si="2"/>
        <v>44578</v>
      </c>
      <c r="E180" s="7" t="s">
        <v>16</v>
      </c>
      <c r="F180" s="7" t="s">
        <v>274</v>
      </c>
      <c r="G180" s="85">
        <v>5.91</v>
      </c>
      <c r="H180" s="83">
        <v>22100</v>
      </c>
      <c r="I180" s="83">
        <v>12000</v>
      </c>
    </row>
    <row r="181" spans="1:9" hidden="1" x14ac:dyDescent="0.25">
      <c r="A181" t="s">
        <v>30</v>
      </c>
      <c r="B181" s="7">
        <v>405952</v>
      </c>
      <c r="C181" s="8">
        <v>44578</v>
      </c>
      <c r="D181" s="9">
        <f t="shared" si="2"/>
        <v>44578</v>
      </c>
      <c r="E181" s="7" t="s">
        <v>35</v>
      </c>
      <c r="F181" s="7" t="s">
        <v>275</v>
      </c>
      <c r="G181" s="85">
        <v>8.7200000000000006</v>
      </c>
      <c r="H181" s="83">
        <v>22100</v>
      </c>
      <c r="I181" s="83">
        <v>12000</v>
      </c>
    </row>
    <row r="182" spans="1:9" hidden="1" x14ac:dyDescent="0.25">
      <c r="A182" t="s">
        <v>30</v>
      </c>
      <c r="B182" s="7">
        <v>405953</v>
      </c>
      <c r="C182" s="8">
        <v>44578</v>
      </c>
      <c r="D182" s="9">
        <f t="shared" si="2"/>
        <v>44578</v>
      </c>
      <c r="E182" s="7" t="s">
        <v>200</v>
      </c>
      <c r="F182" s="7" t="s">
        <v>175</v>
      </c>
      <c r="G182" s="85">
        <v>9.09</v>
      </c>
      <c r="H182" s="83">
        <v>22100</v>
      </c>
      <c r="I182" s="83">
        <v>12000</v>
      </c>
    </row>
    <row r="183" spans="1:9" hidden="1" x14ac:dyDescent="0.25">
      <c r="A183" t="s">
        <v>30</v>
      </c>
      <c r="B183" s="7">
        <v>405955</v>
      </c>
      <c r="C183" s="8">
        <v>44578</v>
      </c>
      <c r="D183" s="9">
        <f t="shared" si="2"/>
        <v>44578</v>
      </c>
      <c r="E183" s="7" t="s">
        <v>174</v>
      </c>
      <c r="F183" s="7" t="s">
        <v>276</v>
      </c>
      <c r="G183" s="85">
        <v>9.5</v>
      </c>
      <c r="H183" s="83">
        <v>22100</v>
      </c>
      <c r="I183" s="83">
        <v>12000</v>
      </c>
    </row>
    <row r="184" spans="1:9" hidden="1" x14ac:dyDescent="0.25">
      <c r="A184" t="s">
        <v>30</v>
      </c>
      <c r="B184" s="7">
        <v>405957</v>
      </c>
      <c r="C184" s="8">
        <v>44578</v>
      </c>
      <c r="D184" s="9">
        <f t="shared" si="2"/>
        <v>44578</v>
      </c>
      <c r="E184" s="7" t="s">
        <v>277</v>
      </c>
      <c r="F184" s="7" t="s">
        <v>278</v>
      </c>
      <c r="G184" s="85">
        <v>8.9600000000000009</v>
      </c>
      <c r="H184" s="83">
        <v>22100</v>
      </c>
      <c r="I184" s="83">
        <v>12000</v>
      </c>
    </row>
    <row r="185" spans="1:9" hidden="1" x14ac:dyDescent="0.25">
      <c r="A185" t="s">
        <v>39</v>
      </c>
      <c r="B185" s="7">
        <v>405986</v>
      </c>
      <c r="C185" s="8">
        <v>44579</v>
      </c>
      <c r="D185" s="9">
        <f t="shared" si="2"/>
        <v>44579</v>
      </c>
      <c r="E185" s="7" t="s">
        <v>43</v>
      </c>
      <c r="F185" s="7" t="s">
        <v>279</v>
      </c>
      <c r="G185" s="85">
        <v>14.02</v>
      </c>
      <c r="H185" s="83">
        <v>22100</v>
      </c>
      <c r="I185" s="83">
        <v>12000</v>
      </c>
    </row>
    <row r="186" spans="1:9" hidden="1" x14ac:dyDescent="0.25">
      <c r="A186" t="s">
        <v>42</v>
      </c>
      <c r="B186" s="7">
        <v>405991</v>
      </c>
      <c r="C186" s="8">
        <v>44579</v>
      </c>
      <c r="D186" s="9">
        <f t="shared" si="2"/>
        <v>44579</v>
      </c>
      <c r="E186" s="7" t="s">
        <v>21</v>
      </c>
      <c r="F186" s="7" t="s">
        <v>155</v>
      </c>
      <c r="G186" s="85">
        <v>14.71</v>
      </c>
      <c r="H186" s="83">
        <v>22100</v>
      </c>
      <c r="I186" s="83">
        <v>12000</v>
      </c>
    </row>
    <row r="187" spans="1:9" hidden="1" x14ac:dyDescent="0.25">
      <c r="A187" t="s">
        <v>41</v>
      </c>
      <c r="B187" s="7">
        <v>405996</v>
      </c>
      <c r="C187" s="8">
        <v>44579</v>
      </c>
      <c r="D187" s="9">
        <f t="shared" si="2"/>
        <v>44579</v>
      </c>
      <c r="E187" s="7" t="s">
        <v>16</v>
      </c>
      <c r="F187" s="7" t="s">
        <v>280</v>
      </c>
      <c r="G187" s="85">
        <v>14.37</v>
      </c>
      <c r="H187" s="83">
        <v>22100</v>
      </c>
      <c r="I187" s="83">
        <v>12000</v>
      </c>
    </row>
    <row r="188" spans="1:9" hidden="1" x14ac:dyDescent="0.25">
      <c r="A188" t="s">
        <v>45</v>
      </c>
      <c r="B188" s="7">
        <v>405997</v>
      </c>
      <c r="C188" s="8">
        <v>44579</v>
      </c>
      <c r="D188" s="9">
        <f t="shared" si="2"/>
        <v>44579</v>
      </c>
      <c r="E188" s="7" t="s">
        <v>13</v>
      </c>
      <c r="F188" s="7" t="s">
        <v>157</v>
      </c>
      <c r="G188" s="85">
        <v>13.65</v>
      </c>
      <c r="H188" s="83">
        <v>22100</v>
      </c>
      <c r="I188" s="83">
        <v>12000</v>
      </c>
    </row>
    <row r="189" spans="1:9" hidden="1" x14ac:dyDescent="0.25">
      <c r="A189" s="13" t="s">
        <v>46</v>
      </c>
      <c r="B189" s="14">
        <v>406014</v>
      </c>
      <c r="C189" s="15">
        <v>44579</v>
      </c>
      <c r="D189" s="9">
        <f t="shared" si="2"/>
        <v>44579</v>
      </c>
      <c r="E189" s="14" t="s">
        <v>47</v>
      </c>
      <c r="F189" s="14" t="s">
        <v>281</v>
      </c>
      <c r="G189" s="84">
        <v>1.69</v>
      </c>
      <c r="H189" s="17">
        <v>22100</v>
      </c>
      <c r="I189" s="17">
        <v>12000</v>
      </c>
    </row>
    <row r="190" spans="1:9" hidden="1" x14ac:dyDescent="0.25">
      <c r="A190" t="s">
        <v>42</v>
      </c>
      <c r="B190" s="7">
        <v>406035</v>
      </c>
      <c r="C190" s="8">
        <v>44579</v>
      </c>
      <c r="D190" s="9">
        <f t="shared" si="2"/>
        <v>44579</v>
      </c>
      <c r="E190" s="7" t="s">
        <v>19</v>
      </c>
      <c r="F190" s="7" t="s">
        <v>282</v>
      </c>
      <c r="G190" s="85">
        <v>0.86</v>
      </c>
      <c r="H190" s="83">
        <v>22100</v>
      </c>
      <c r="I190" s="83">
        <v>12000</v>
      </c>
    </row>
    <row r="191" spans="1:9" hidden="1" x14ac:dyDescent="0.25">
      <c r="A191" t="s">
        <v>42</v>
      </c>
      <c r="B191" s="7">
        <v>406054</v>
      </c>
      <c r="C191" s="8">
        <v>44579</v>
      </c>
      <c r="D191" s="9">
        <f t="shared" si="2"/>
        <v>44579</v>
      </c>
      <c r="E191" s="7" t="s">
        <v>21</v>
      </c>
      <c r="F191" s="7" t="s">
        <v>160</v>
      </c>
      <c r="G191" s="85">
        <v>15.68</v>
      </c>
      <c r="H191" s="83">
        <v>22100</v>
      </c>
      <c r="I191" s="83">
        <v>12000</v>
      </c>
    </row>
    <row r="192" spans="1:9" hidden="1" x14ac:dyDescent="0.25">
      <c r="A192" t="s">
        <v>39</v>
      </c>
      <c r="B192" s="7">
        <v>406055</v>
      </c>
      <c r="C192" s="8">
        <v>44579</v>
      </c>
      <c r="D192" s="9">
        <f t="shared" si="2"/>
        <v>44579</v>
      </c>
      <c r="E192" s="7" t="s">
        <v>43</v>
      </c>
      <c r="F192" s="7" t="s">
        <v>283</v>
      </c>
      <c r="G192" s="85">
        <v>12.1</v>
      </c>
      <c r="H192" s="83">
        <v>22100</v>
      </c>
      <c r="I192" s="83">
        <v>12000</v>
      </c>
    </row>
    <row r="193" spans="1:9" hidden="1" x14ac:dyDescent="0.25">
      <c r="A193" t="s">
        <v>45</v>
      </c>
      <c r="B193" s="7">
        <v>406065</v>
      </c>
      <c r="C193" s="8">
        <v>44579</v>
      </c>
      <c r="D193" s="9">
        <f t="shared" si="2"/>
        <v>44579</v>
      </c>
      <c r="E193" s="7" t="s">
        <v>13</v>
      </c>
      <c r="F193" s="7" t="s">
        <v>284</v>
      </c>
      <c r="G193" s="85">
        <v>11.97</v>
      </c>
      <c r="H193" s="83">
        <v>22100</v>
      </c>
      <c r="I193" s="83">
        <v>12000</v>
      </c>
    </row>
    <row r="194" spans="1:9" hidden="1" x14ac:dyDescent="0.25">
      <c r="A194" t="s">
        <v>41</v>
      </c>
      <c r="B194" s="7">
        <v>406087</v>
      </c>
      <c r="C194" s="8">
        <v>44579</v>
      </c>
      <c r="D194" s="9">
        <f t="shared" ref="D194:D257" si="3">+C194</f>
        <v>44579</v>
      </c>
      <c r="E194" s="7" t="s">
        <v>16</v>
      </c>
      <c r="F194" s="7" t="s">
        <v>285</v>
      </c>
      <c r="G194" s="85">
        <v>13.9</v>
      </c>
      <c r="H194" s="83">
        <v>22100</v>
      </c>
      <c r="I194" s="83">
        <v>12000</v>
      </c>
    </row>
    <row r="195" spans="1:9" hidden="1" x14ac:dyDescent="0.25">
      <c r="A195" t="s">
        <v>41</v>
      </c>
      <c r="B195" s="7">
        <v>406134</v>
      </c>
      <c r="C195" s="8">
        <v>44579</v>
      </c>
      <c r="D195" s="9">
        <f t="shared" si="3"/>
        <v>44579</v>
      </c>
      <c r="E195" s="7" t="s">
        <v>13</v>
      </c>
      <c r="F195" s="7" t="s">
        <v>286</v>
      </c>
      <c r="G195" s="85">
        <v>9.5500000000000007</v>
      </c>
      <c r="H195" s="83">
        <v>22100</v>
      </c>
      <c r="I195" s="83">
        <v>12000</v>
      </c>
    </row>
    <row r="196" spans="1:9" hidden="1" x14ac:dyDescent="0.25">
      <c r="A196" t="s">
        <v>39</v>
      </c>
      <c r="B196" s="7">
        <v>406140</v>
      </c>
      <c r="C196" s="8">
        <v>44579</v>
      </c>
      <c r="D196" s="9">
        <f t="shared" si="3"/>
        <v>44579</v>
      </c>
      <c r="E196" s="7" t="s">
        <v>43</v>
      </c>
      <c r="F196" s="7" t="s">
        <v>287</v>
      </c>
      <c r="G196" s="85">
        <v>12.18</v>
      </c>
      <c r="H196" s="83">
        <v>22100</v>
      </c>
      <c r="I196" s="83">
        <v>12000</v>
      </c>
    </row>
    <row r="197" spans="1:9" hidden="1" x14ac:dyDescent="0.25">
      <c r="A197" t="s">
        <v>42</v>
      </c>
      <c r="B197" s="7">
        <v>406145</v>
      </c>
      <c r="C197" s="8">
        <v>44579</v>
      </c>
      <c r="D197" s="9">
        <f t="shared" si="3"/>
        <v>44579</v>
      </c>
      <c r="E197" s="7" t="s">
        <v>21</v>
      </c>
      <c r="F197" s="7" t="s">
        <v>288</v>
      </c>
      <c r="G197" s="85">
        <v>14.82</v>
      </c>
      <c r="H197" s="83">
        <v>22100</v>
      </c>
      <c r="I197" s="83">
        <v>12000</v>
      </c>
    </row>
    <row r="198" spans="1:9" hidden="1" x14ac:dyDescent="0.25">
      <c r="A198" t="s">
        <v>41</v>
      </c>
      <c r="B198" s="7">
        <v>406148</v>
      </c>
      <c r="C198" s="8">
        <v>44579</v>
      </c>
      <c r="D198" s="9">
        <f t="shared" si="3"/>
        <v>44579</v>
      </c>
      <c r="E198" s="7" t="s">
        <v>16</v>
      </c>
      <c r="F198" s="7" t="s">
        <v>289</v>
      </c>
      <c r="G198" s="85">
        <v>6.67</v>
      </c>
      <c r="H198" s="83">
        <v>22100</v>
      </c>
      <c r="I198" s="83">
        <v>12000</v>
      </c>
    </row>
    <row r="199" spans="1:9" hidden="1" x14ac:dyDescent="0.25">
      <c r="A199" t="s">
        <v>63</v>
      </c>
      <c r="B199" s="7">
        <v>406187</v>
      </c>
      <c r="C199" s="8">
        <v>44580</v>
      </c>
      <c r="D199" s="9">
        <f t="shared" si="3"/>
        <v>44580</v>
      </c>
      <c r="E199" s="7" t="s">
        <v>21</v>
      </c>
      <c r="F199" s="7" t="s">
        <v>290</v>
      </c>
      <c r="G199" s="85">
        <v>13.64</v>
      </c>
      <c r="H199" s="83">
        <v>22100</v>
      </c>
      <c r="I199" s="83">
        <v>12000</v>
      </c>
    </row>
    <row r="200" spans="1:9" hidden="1" x14ac:dyDescent="0.25">
      <c r="A200" t="s">
        <v>67</v>
      </c>
      <c r="B200" s="7">
        <v>406196</v>
      </c>
      <c r="C200" s="8">
        <v>44580</v>
      </c>
      <c r="D200" s="9">
        <f t="shared" si="3"/>
        <v>44580</v>
      </c>
      <c r="E200" s="7" t="s">
        <v>13</v>
      </c>
      <c r="F200" s="7" t="s">
        <v>40</v>
      </c>
      <c r="G200" s="85">
        <v>13.28</v>
      </c>
      <c r="H200" s="83">
        <v>22100</v>
      </c>
      <c r="I200" s="83">
        <v>12000</v>
      </c>
    </row>
    <row r="201" spans="1:9" hidden="1" x14ac:dyDescent="0.25">
      <c r="A201" t="s">
        <v>65</v>
      </c>
      <c r="B201" s="7">
        <v>406200</v>
      </c>
      <c r="C201" s="8">
        <v>44580</v>
      </c>
      <c r="D201" s="9">
        <f t="shared" si="3"/>
        <v>44580</v>
      </c>
      <c r="E201" s="7" t="s">
        <v>16</v>
      </c>
      <c r="F201" s="7" t="s">
        <v>223</v>
      </c>
      <c r="G201" s="85">
        <v>15.12</v>
      </c>
      <c r="H201" s="83">
        <v>22100</v>
      </c>
      <c r="I201" s="83">
        <v>12000</v>
      </c>
    </row>
    <row r="202" spans="1:9" hidden="1" x14ac:dyDescent="0.25">
      <c r="A202" t="s">
        <v>69</v>
      </c>
      <c r="B202" s="7">
        <v>406205</v>
      </c>
      <c r="C202" s="8">
        <v>44580</v>
      </c>
      <c r="D202" s="9">
        <f t="shared" si="3"/>
        <v>44580</v>
      </c>
      <c r="E202" s="7" t="s">
        <v>43</v>
      </c>
      <c r="F202" s="7" t="s">
        <v>210</v>
      </c>
      <c r="G202" s="85">
        <v>14.62</v>
      </c>
      <c r="H202" s="83">
        <v>22100</v>
      </c>
      <c r="I202" s="83">
        <v>12000</v>
      </c>
    </row>
    <row r="203" spans="1:9" hidden="1" x14ac:dyDescent="0.25">
      <c r="A203" t="s">
        <v>63</v>
      </c>
      <c r="B203" s="7">
        <v>406229</v>
      </c>
      <c r="C203" s="8">
        <v>44580</v>
      </c>
      <c r="D203" s="9">
        <f t="shared" si="3"/>
        <v>44580</v>
      </c>
      <c r="E203" s="7" t="s">
        <v>21</v>
      </c>
      <c r="F203" s="7" t="s">
        <v>291</v>
      </c>
      <c r="G203" s="85">
        <v>13.25</v>
      </c>
      <c r="H203" s="83">
        <v>22100</v>
      </c>
      <c r="I203" s="83">
        <v>12000</v>
      </c>
    </row>
    <row r="204" spans="1:9" hidden="1" x14ac:dyDescent="0.25">
      <c r="A204" t="s">
        <v>67</v>
      </c>
      <c r="B204" s="7">
        <v>406256</v>
      </c>
      <c r="C204" s="8">
        <v>44580</v>
      </c>
      <c r="D204" s="9">
        <f t="shared" si="3"/>
        <v>44580</v>
      </c>
      <c r="E204" s="7" t="s">
        <v>13</v>
      </c>
      <c r="F204" s="7" t="s">
        <v>247</v>
      </c>
      <c r="G204" s="85">
        <v>10.7</v>
      </c>
      <c r="H204" s="83">
        <v>22100</v>
      </c>
      <c r="I204" s="83">
        <v>12000</v>
      </c>
    </row>
    <row r="205" spans="1:9" hidden="1" x14ac:dyDescent="0.25">
      <c r="A205" t="s">
        <v>69</v>
      </c>
      <c r="B205" s="7">
        <v>406286</v>
      </c>
      <c r="C205" s="8">
        <v>44580</v>
      </c>
      <c r="D205" s="9">
        <f t="shared" si="3"/>
        <v>44580</v>
      </c>
      <c r="E205" s="7" t="s">
        <v>43</v>
      </c>
      <c r="F205" s="7" t="s">
        <v>292</v>
      </c>
      <c r="G205" s="85">
        <v>15.08</v>
      </c>
      <c r="H205" s="83">
        <v>22100</v>
      </c>
      <c r="I205" s="83">
        <v>12000</v>
      </c>
    </row>
    <row r="206" spans="1:9" hidden="1" x14ac:dyDescent="0.25">
      <c r="A206" t="s">
        <v>63</v>
      </c>
      <c r="B206" s="7">
        <v>406306</v>
      </c>
      <c r="C206" s="8">
        <v>44580</v>
      </c>
      <c r="D206" s="9">
        <f t="shared" si="3"/>
        <v>44580</v>
      </c>
      <c r="E206" s="7" t="s">
        <v>21</v>
      </c>
      <c r="F206" s="7" t="s">
        <v>293</v>
      </c>
      <c r="G206" s="85">
        <v>10.15</v>
      </c>
      <c r="H206" s="83">
        <v>22100</v>
      </c>
      <c r="I206" s="83">
        <v>12000</v>
      </c>
    </row>
    <row r="207" spans="1:9" hidden="1" x14ac:dyDescent="0.25">
      <c r="A207" t="s">
        <v>65</v>
      </c>
      <c r="B207" s="7">
        <v>406308</v>
      </c>
      <c r="C207" s="8">
        <v>44580</v>
      </c>
      <c r="D207" s="9">
        <f t="shared" si="3"/>
        <v>44580</v>
      </c>
      <c r="E207" s="7" t="s">
        <v>16</v>
      </c>
      <c r="F207" s="7" t="s">
        <v>294</v>
      </c>
      <c r="G207" s="85">
        <v>16.14</v>
      </c>
      <c r="H207" s="83">
        <v>22100</v>
      </c>
      <c r="I207" s="83">
        <v>12000</v>
      </c>
    </row>
    <row r="208" spans="1:9" hidden="1" x14ac:dyDescent="0.25">
      <c r="A208" t="s">
        <v>67</v>
      </c>
      <c r="B208" s="7">
        <v>406318</v>
      </c>
      <c r="C208" s="8">
        <v>44580</v>
      </c>
      <c r="D208" s="9">
        <f t="shared" si="3"/>
        <v>44580</v>
      </c>
      <c r="E208" s="7" t="s">
        <v>13</v>
      </c>
      <c r="F208" s="7" t="s">
        <v>295</v>
      </c>
      <c r="G208" s="85">
        <v>8.9700000000000006</v>
      </c>
      <c r="H208" s="83">
        <v>22100</v>
      </c>
      <c r="I208" s="83">
        <v>12000</v>
      </c>
    </row>
    <row r="209" spans="1:9" hidden="1" x14ac:dyDescent="0.25">
      <c r="A209" t="s">
        <v>69</v>
      </c>
      <c r="B209" s="7">
        <v>406327</v>
      </c>
      <c r="C209" s="8">
        <v>44580</v>
      </c>
      <c r="D209" s="9">
        <f t="shared" si="3"/>
        <v>44580</v>
      </c>
      <c r="E209" s="7" t="s">
        <v>43</v>
      </c>
      <c r="F209" s="7" t="s">
        <v>296</v>
      </c>
      <c r="G209" s="85">
        <v>3.56</v>
      </c>
      <c r="H209" s="83">
        <v>22100</v>
      </c>
      <c r="I209" s="83">
        <v>12000</v>
      </c>
    </row>
    <row r="210" spans="1:9" hidden="1" x14ac:dyDescent="0.25">
      <c r="A210" t="s">
        <v>30</v>
      </c>
      <c r="B210" s="7">
        <v>406354</v>
      </c>
      <c r="C210" s="8">
        <v>44580</v>
      </c>
      <c r="D210" s="9">
        <f t="shared" si="3"/>
        <v>44580</v>
      </c>
      <c r="E210" s="7" t="s">
        <v>174</v>
      </c>
      <c r="F210" s="7" t="s">
        <v>297</v>
      </c>
      <c r="G210" s="86">
        <v>5.35</v>
      </c>
      <c r="H210" s="83">
        <v>22100</v>
      </c>
      <c r="I210" s="83">
        <v>12000</v>
      </c>
    </row>
    <row r="211" spans="1:9" hidden="1" x14ac:dyDescent="0.25">
      <c r="A211" t="s">
        <v>30</v>
      </c>
      <c r="B211" s="7">
        <v>406357</v>
      </c>
      <c r="C211" s="8">
        <v>44580</v>
      </c>
      <c r="D211" s="9">
        <f t="shared" si="3"/>
        <v>44580</v>
      </c>
      <c r="E211" s="7" t="s">
        <v>16</v>
      </c>
      <c r="F211" s="7" t="s">
        <v>235</v>
      </c>
      <c r="G211" s="86">
        <v>5.8</v>
      </c>
      <c r="H211" s="83">
        <v>22100</v>
      </c>
      <c r="I211" s="83">
        <v>12000</v>
      </c>
    </row>
    <row r="212" spans="1:9" hidden="1" x14ac:dyDescent="0.25">
      <c r="A212" t="s">
        <v>30</v>
      </c>
      <c r="B212" s="7">
        <v>406358</v>
      </c>
      <c r="C212" s="8">
        <v>44580</v>
      </c>
      <c r="D212" s="9">
        <f t="shared" si="3"/>
        <v>44580</v>
      </c>
      <c r="E212" s="7" t="s">
        <v>277</v>
      </c>
      <c r="F212" s="7" t="s">
        <v>298</v>
      </c>
      <c r="G212" s="86">
        <v>7.34</v>
      </c>
      <c r="H212" s="83">
        <v>22100</v>
      </c>
      <c r="I212" s="83">
        <v>12000</v>
      </c>
    </row>
    <row r="213" spans="1:9" hidden="1" x14ac:dyDescent="0.25">
      <c r="A213" t="s">
        <v>30</v>
      </c>
      <c r="B213" s="7">
        <v>406362</v>
      </c>
      <c r="C213" s="8">
        <v>44580</v>
      </c>
      <c r="D213" s="9">
        <f t="shared" si="3"/>
        <v>44580</v>
      </c>
      <c r="E213" s="7" t="s">
        <v>200</v>
      </c>
      <c r="F213" s="7" t="s">
        <v>299</v>
      </c>
      <c r="G213" s="86">
        <v>7.13</v>
      </c>
      <c r="H213" s="83">
        <v>22100</v>
      </c>
      <c r="I213" s="83">
        <v>12000</v>
      </c>
    </row>
    <row r="214" spans="1:9" hidden="1" x14ac:dyDescent="0.25">
      <c r="A214" t="s">
        <v>9</v>
      </c>
      <c r="B214" s="7">
        <v>406393</v>
      </c>
      <c r="C214" s="8">
        <v>44581</v>
      </c>
      <c r="D214" s="9">
        <f t="shared" si="3"/>
        <v>44581</v>
      </c>
      <c r="E214" s="7" t="s">
        <v>10</v>
      </c>
      <c r="F214" s="7" t="s">
        <v>300</v>
      </c>
      <c r="G214" s="87">
        <v>11.46</v>
      </c>
      <c r="H214" s="11">
        <v>22100</v>
      </c>
      <c r="I214" s="11">
        <v>12000</v>
      </c>
    </row>
    <row r="215" spans="1:9" hidden="1" x14ac:dyDescent="0.25">
      <c r="A215" t="s">
        <v>18</v>
      </c>
      <c r="B215" s="7">
        <v>406394</v>
      </c>
      <c r="C215" s="8">
        <v>44581</v>
      </c>
      <c r="D215" s="9">
        <f t="shared" si="3"/>
        <v>44581</v>
      </c>
      <c r="E215" s="7" t="s">
        <v>21</v>
      </c>
      <c r="F215" s="7" t="s">
        <v>301</v>
      </c>
      <c r="G215" s="87">
        <v>10.45</v>
      </c>
      <c r="H215" s="11">
        <v>22100</v>
      </c>
      <c r="I215" s="11">
        <v>12000</v>
      </c>
    </row>
    <row r="216" spans="1:9" hidden="1" x14ac:dyDescent="0.25">
      <c r="A216" t="s">
        <v>15</v>
      </c>
      <c r="B216" s="7">
        <v>406400</v>
      </c>
      <c r="C216" s="8">
        <v>44581</v>
      </c>
      <c r="D216" s="9">
        <f t="shared" si="3"/>
        <v>44581</v>
      </c>
      <c r="E216" s="7" t="s">
        <v>16</v>
      </c>
      <c r="F216" s="7" t="s">
        <v>302</v>
      </c>
      <c r="G216" s="87">
        <v>10.84</v>
      </c>
      <c r="H216" s="11">
        <v>22100</v>
      </c>
      <c r="I216" s="11">
        <v>12000</v>
      </c>
    </row>
    <row r="217" spans="1:9" hidden="1" x14ac:dyDescent="0.25">
      <c r="A217" t="s">
        <v>12</v>
      </c>
      <c r="B217" s="7">
        <v>406406</v>
      </c>
      <c r="C217" s="8">
        <v>44581</v>
      </c>
      <c r="D217" s="9">
        <f t="shared" si="3"/>
        <v>44581</v>
      </c>
      <c r="E217" s="7" t="s">
        <v>13</v>
      </c>
      <c r="F217" s="7" t="s">
        <v>303</v>
      </c>
      <c r="G217" s="87">
        <v>11.74</v>
      </c>
      <c r="H217" s="11">
        <v>22100</v>
      </c>
      <c r="I217" s="11">
        <v>12000</v>
      </c>
    </row>
    <row r="218" spans="1:9" hidden="1" x14ac:dyDescent="0.25">
      <c r="A218" t="s">
        <v>9</v>
      </c>
      <c r="B218" s="7">
        <v>406439</v>
      </c>
      <c r="C218" s="8">
        <v>44581</v>
      </c>
      <c r="D218" s="9">
        <f t="shared" si="3"/>
        <v>44581</v>
      </c>
      <c r="E218" s="7" t="s">
        <v>43</v>
      </c>
      <c r="F218" s="7" t="s">
        <v>260</v>
      </c>
      <c r="G218" s="87">
        <v>5.07</v>
      </c>
      <c r="H218" s="11">
        <v>22100</v>
      </c>
      <c r="I218" s="11">
        <v>12000</v>
      </c>
    </row>
    <row r="219" spans="1:9" hidden="1" x14ac:dyDescent="0.25">
      <c r="A219" t="s">
        <v>12</v>
      </c>
      <c r="B219" s="7">
        <v>406444</v>
      </c>
      <c r="C219" s="8">
        <v>44581</v>
      </c>
      <c r="D219" s="9">
        <f t="shared" si="3"/>
        <v>44581</v>
      </c>
      <c r="E219" s="7" t="s">
        <v>13</v>
      </c>
      <c r="F219" s="7" t="s">
        <v>188</v>
      </c>
      <c r="G219" s="87">
        <v>4.9400000000000004</v>
      </c>
      <c r="H219" s="11">
        <v>22100</v>
      </c>
      <c r="I219" s="11">
        <v>12000</v>
      </c>
    </row>
    <row r="220" spans="1:9" hidden="1" x14ac:dyDescent="0.25">
      <c r="A220" t="s">
        <v>18</v>
      </c>
      <c r="B220" s="7">
        <v>406452</v>
      </c>
      <c r="C220" s="8">
        <v>44581</v>
      </c>
      <c r="D220" s="9">
        <f t="shared" si="3"/>
        <v>44581</v>
      </c>
      <c r="E220" s="7" t="s">
        <v>21</v>
      </c>
      <c r="F220" s="7" t="s">
        <v>189</v>
      </c>
      <c r="G220" s="87">
        <v>9.1300000000000008</v>
      </c>
      <c r="H220" s="11">
        <v>22100</v>
      </c>
      <c r="I220" s="11">
        <v>12000</v>
      </c>
    </row>
    <row r="221" spans="1:9" hidden="1" x14ac:dyDescent="0.25">
      <c r="A221" t="s">
        <v>15</v>
      </c>
      <c r="B221" s="7">
        <v>406456</v>
      </c>
      <c r="C221" s="8">
        <v>44581</v>
      </c>
      <c r="D221" s="9">
        <f t="shared" si="3"/>
        <v>44581</v>
      </c>
      <c r="E221" s="7" t="s">
        <v>16</v>
      </c>
      <c r="F221" s="7" t="s">
        <v>304</v>
      </c>
      <c r="G221" s="87">
        <v>6.44</v>
      </c>
      <c r="H221" s="11">
        <v>22100</v>
      </c>
      <c r="I221" s="11">
        <v>12000</v>
      </c>
    </row>
    <row r="222" spans="1:9" hidden="1" x14ac:dyDescent="0.25">
      <c r="A222" t="s">
        <v>18</v>
      </c>
      <c r="B222" s="7">
        <v>406474</v>
      </c>
      <c r="C222" s="8">
        <v>44581</v>
      </c>
      <c r="D222" s="9">
        <f t="shared" si="3"/>
        <v>44581</v>
      </c>
      <c r="E222" s="7" t="s">
        <v>19</v>
      </c>
      <c r="F222" s="7" t="s">
        <v>305</v>
      </c>
      <c r="G222" s="87">
        <v>0.31</v>
      </c>
      <c r="H222" s="11">
        <v>22100</v>
      </c>
      <c r="I222" s="11">
        <v>12000</v>
      </c>
    </row>
    <row r="223" spans="1:9" hidden="1" x14ac:dyDescent="0.25">
      <c r="A223" t="s">
        <v>41</v>
      </c>
      <c r="B223" s="7">
        <v>406557</v>
      </c>
      <c r="C223" s="8">
        <v>44582</v>
      </c>
      <c r="D223" s="9">
        <f t="shared" si="3"/>
        <v>44582</v>
      </c>
      <c r="E223" s="7" t="s">
        <v>16</v>
      </c>
      <c r="F223" s="7" t="s">
        <v>300</v>
      </c>
      <c r="G223" s="87">
        <v>12.3</v>
      </c>
      <c r="H223" s="11">
        <v>22100</v>
      </c>
      <c r="I223" s="11">
        <v>12000</v>
      </c>
    </row>
    <row r="224" spans="1:9" hidden="1" x14ac:dyDescent="0.25">
      <c r="A224" t="s">
        <v>39</v>
      </c>
      <c r="B224" s="7">
        <v>406562</v>
      </c>
      <c r="C224" s="8">
        <v>44582</v>
      </c>
      <c r="D224" s="9">
        <f t="shared" si="3"/>
        <v>44582</v>
      </c>
      <c r="E224" s="7" t="s">
        <v>43</v>
      </c>
      <c r="F224" s="7" t="s">
        <v>306</v>
      </c>
      <c r="G224" s="87">
        <v>12.62</v>
      </c>
      <c r="H224" s="11">
        <v>22100</v>
      </c>
      <c r="I224" s="11">
        <v>12000</v>
      </c>
    </row>
    <row r="225" spans="1:9" hidden="1" x14ac:dyDescent="0.25">
      <c r="A225" t="s">
        <v>45</v>
      </c>
      <c r="B225" s="7">
        <v>406567</v>
      </c>
      <c r="C225" s="8">
        <v>44582</v>
      </c>
      <c r="D225" s="9">
        <f t="shared" si="3"/>
        <v>44582</v>
      </c>
      <c r="E225" s="7" t="s">
        <v>13</v>
      </c>
      <c r="F225" s="7" t="s">
        <v>156</v>
      </c>
      <c r="G225" s="87">
        <v>12.06</v>
      </c>
      <c r="H225" s="11">
        <v>22100</v>
      </c>
      <c r="I225" s="11">
        <v>12000</v>
      </c>
    </row>
    <row r="226" spans="1:9" hidden="1" x14ac:dyDescent="0.25">
      <c r="A226" t="s">
        <v>42</v>
      </c>
      <c r="B226" s="7">
        <v>406576</v>
      </c>
      <c r="C226" s="8">
        <v>44582</v>
      </c>
      <c r="D226" s="9">
        <f t="shared" si="3"/>
        <v>44582</v>
      </c>
      <c r="E226" s="7" t="s">
        <v>21</v>
      </c>
      <c r="F226" s="7" t="s">
        <v>307</v>
      </c>
      <c r="G226" s="87">
        <v>15.61</v>
      </c>
      <c r="H226" s="11">
        <v>22100</v>
      </c>
      <c r="I226" s="11">
        <v>12000</v>
      </c>
    </row>
    <row r="227" spans="1:9" hidden="1" x14ac:dyDescent="0.25">
      <c r="A227" t="s">
        <v>41</v>
      </c>
      <c r="B227" s="7">
        <v>406630</v>
      </c>
      <c r="C227" s="8">
        <v>44582</v>
      </c>
      <c r="D227" s="9">
        <f t="shared" si="3"/>
        <v>44582</v>
      </c>
      <c r="E227" s="7" t="s">
        <v>16</v>
      </c>
      <c r="F227" s="7" t="s">
        <v>192</v>
      </c>
      <c r="G227" s="87">
        <v>14.47</v>
      </c>
      <c r="H227" s="11">
        <v>22100</v>
      </c>
      <c r="I227" s="11">
        <v>12000</v>
      </c>
    </row>
    <row r="228" spans="1:9" hidden="1" x14ac:dyDescent="0.25">
      <c r="A228" t="s">
        <v>42</v>
      </c>
      <c r="B228" s="7">
        <v>406636</v>
      </c>
      <c r="C228" s="8">
        <v>44582</v>
      </c>
      <c r="D228" s="9">
        <f t="shared" si="3"/>
        <v>44582</v>
      </c>
      <c r="E228" s="7" t="s">
        <v>21</v>
      </c>
      <c r="F228" s="7" t="s">
        <v>308</v>
      </c>
      <c r="G228" s="87">
        <v>8.65</v>
      </c>
      <c r="H228" s="11">
        <v>22100</v>
      </c>
      <c r="I228" s="11">
        <v>12000</v>
      </c>
    </row>
    <row r="229" spans="1:9" hidden="1" x14ac:dyDescent="0.25">
      <c r="A229" t="s">
        <v>45</v>
      </c>
      <c r="B229" s="7">
        <v>406644</v>
      </c>
      <c r="C229" s="8">
        <v>44582</v>
      </c>
      <c r="D229" s="9">
        <f t="shared" si="3"/>
        <v>44582</v>
      </c>
      <c r="E229" s="7" t="s">
        <v>13</v>
      </c>
      <c r="F229" s="7" t="s">
        <v>309</v>
      </c>
      <c r="G229" s="87">
        <v>13.61</v>
      </c>
      <c r="H229" s="11">
        <v>22100</v>
      </c>
      <c r="I229" s="11">
        <v>12000</v>
      </c>
    </row>
    <row r="230" spans="1:9" hidden="1" x14ac:dyDescent="0.25">
      <c r="A230" t="s">
        <v>39</v>
      </c>
      <c r="B230" s="7">
        <v>406657</v>
      </c>
      <c r="C230" s="8">
        <v>44582</v>
      </c>
      <c r="D230" s="9">
        <f t="shared" si="3"/>
        <v>44582</v>
      </c>
      <c r="E230" s="7" t="s">
        <v>78</v>
      </c>
      <c r="F230" s="7" t="s">
        <v>310</v>
      </c>
      <c r="G230" s="87">
        <v>6.67</v>
      </c>
      <c r="H230" s="11">
        <v>22100</v>
      </c>
      <c r="I230" s="11">
        <v>12000</v>
      </c>
    </row>
    <row r="231" spans="1:9" hidden="1" x14ac:dyDescent="0.25">
      <c r="A231" t="s">
        <v>39</v>
      </c>
      <c r="B231" s="7">
        <v>406659</v>
      </c>
      <c r="C231" s="8">
        <v>44582</v>
      </c>
      <c r="D231" s="9">
        <f t="shared" si="3"/>
        <v>44582</v>
      </c>
      <c r="E231" s="7" t="s">
        <v>43</v>
      </c>
      <c r="F231" s="7" t="s">
        <v>311</v>
      </c>
      <c r="G231" s="87">
        <v>12.52</v>
      </c>
      <c r="H231" s="11">
        <v>22100</v>
      </c>
      <c r="I231" s="11">
        <v>12000</v>
      </c>
    </row>
    <row r="232" spans="1:9" hidden="1" x14ac:dyDescent="0.25">
      <c r="A232" t="s">
        <v>30</v>
      </c>
      <c r="B232" s="7">
        <v>406690</v>
      </c>
      <c r="C232" s="8">
        <v>44582</v>
      </c>
      <c r="D232" s="9">
        <f t="shared" si="3"/>
        <v>44582</v>
      </c>
      <c r="E232" s="7" t="s">
        <v>256</v>
      </c>
      <c r="F232" s="7" t="s">
        <v>203</v>
      </c>
      <c r="G232" s="87">
        <v>6.37</v>
      </c>
      <c r="H232" s="11">
        <v>22100</v>
      </c>
      <c r="I232" s="11">
        <v>12000</v>
      </c>
    </row>
    <row r="233" spans="1:9" hidden="1" x14ac:dyDescent="0.25">
      <c r="A233" t="s">
        <v>30</v>
      </c>
      <c r="B233" s="7">
        <v>406692</v>
      </c>
      <c r="C233" s="8">
        <v>44582</v>
      </c>
      <c r="D233" s="9">
        <f t="shared" si="3"/>
        <v>44582</v>
      </c>
      <c r="E233" s="7" t="s">
        <v>205</v>
      </c>
      <c r="F233" s="7" t="s">
        <v>312</v>
      </c>
      <c r="G233" s="87">
        <v>7.18</v>
      </c>
      <c r="H233" s="11">
        <v>22100</v>
      </c>
      <c r="I233" s="11">
        <v>12000</v>
      </c>
    </row>
    <row r="234" spans="1:9" hidden="1" x14ac:dyDescent="0.25">
      <c r="A234" t="s">
        <v>30</v>
      </c>
      <c r="B234" s="7">
        <v>406693</v>
      </c>
      <c r="C234" s="8">
        <v>44582</v>
      </c>
      <c r="D234" s="9">
        <f t="shared" si="3"/>
        <v>44582</v>
      </c>
      <c r="E234" s="7" t="s">
        <v>313</v>
      </c>
      <c r="F234" s="7" t="s">
        <v>314</v>
      </c>
      <c r="G234" s="87">
        <v>6.06</v>
      </c>
      <c r="H234" s="11">
        <v>22100</v>
      </c>
      <c r="I234" s="11">
        <v>12000</v>
      </c>
    </row>
    <row r="235" spans="1:9" hidden="1" x14ac:dyDescent="0.25">
      <c r="A235" t="s">
        <v>30</v>
      </c>
      <c r="B235" s="7">
        <v>406694</v>
      </c>
      <c r="C235" s="8">
        <v>44582</v>
      </c>
      <c r="D235" s="9">
        <f t="shared" si="3"/>
        <v>44582</v>
      </c>
      <c r="E235" s="7" t="s">
        <v>253</v>
      </c>
      <c r="F235" s="7" t="s">
        <v>315</v>
      </c>
      <c r="G235" s="87">
        <v>8.0399999999999991</v>
      </c>
      <c r="H235" s="11">
        <v>22100</v>
      </c>
      <c r="I235" s="11">
        <v>12000</v>
      </c>
    </row>
    <row r="236" spans="1:9" hidden="1" x14ac:dyDescent="0.25">
      <c r="A236" t="s">
        <v>65</v>
      </c>
      <c r="B236" s="7">
        <v>406711</v>
      </c>
      <c r="C236" s="8">
        <v>44583</v>
      </c>
      <c r="D236" s="9">
        <f t="shared" si="3"/>
        <v>44583</v>
      </c>
      <c r="E236" s="7" t="s">
        <v>16</v>
      </c>
      <c r="F236" s="7" t="s">
        <v>316</v>
      </c>
      <c r="G236" s="87">
        <v>10.7</v>
      </c>
      <c r="H236" s="11">
        <v>22100</v>
      </c>
      <c r="I236" s="11">
        <v>12000</v>
      </c>
    </row>
    <row r="237" spans="1:9" hidden="1" x14ac:dyDescent="0.25">
      <c r="A237" t="s">
        <v>63</v>
      </c>
      <c r="B237" s="7">
        <v>406716</v>
      </c>
      <c r="C237" s="8">
        <v>44583</v>
      </c>
      <c r="D237" s="9">
        <f t="shared" si="3"/>
        <v>44583</v>
      </c>
      <c r="E237" s="7" t="s">
        <v>21</v>
      </c>
      <c r="F237" s="7" t="s">
        <v>317</v>
      </c>
      <c r="G237" s="87">
        <v>14.94</v>
      </c>
      <c r="H237" s="11">
        <v>22100</v>
      </c>
      <c r="I237" s="11">
        <v>12000</v>
      </c>
    </row>
    <row r="238" spans="1:9" hidden="1" x14ac:dyDescent="0.25">
      <c r="A238" t="s">
        <v>67</v>
      </c>
      <c r="B238" s="7">
        <v>406727</v>
      </c>
      <c r="C238" s="8">
        <v>44583</v>
      </c>
      <c r="D238" s="9">
        <f t="shared" si="3"/>
        <v>44583</v>
      </c>
      <c r="E238" s="7" t="s">
        <v>13</v>
      </c>
      <c r="F238" s="7" t="s">
        <v>318</v>
      </c>
      <c r="G238" s="87">
        <v>12.23</v>
      </c>
      <c r="H238" s="11">
        <v>22100</v>
      </c>
      <c r="I238" s="11">
        <v>12000</v>
      </c>
    </row>
    <row r="239" spans="1:9" hidden="1" x14ac:dyDescent="0.25">
      <c r="A239" t="s">
        <v>69</v>
      </c>
      <c r="B239" s="7">
        <v>406740</v>
      </c>
      <c r="C239" s="8">
        <v>44583</v>
      </c>
      <c r="D239" s="9">
        <f t="shared" si="3"/>
        <v>44583</v>
      </c>
      <c r="E239" s="7" t="s">
        <v>43</v>
      </c>
      <c r="F239" s="7" t="s">
        <v>246</v>
      </c>
      <c r="G239" s="87">
        <v>14.48</v>
      </c>
      <c r="H239" s="11">
        <v>22100</v>
      </c>
      <c r="I239" s="11">
        <v>12000</v>
      </c>
    </row>
    <row r="240" spans="1:9" hidden="1" x14ac:dyDescent="0.25">
      <c r="A240" t="s">
        <v>65</v>
      </c>
      <c r="B240" s="7">
        <v>406768</v>
      </c>
      <c r="C240" s="8">
        <v>44583</v>
      </c>
      <c r="D240" s="9">
        <f t="shared" si="3"/>
        <v>44583</v>
      </c>
      <c r="E240" s="7" t="s">
        <v>16</v>
      </c>
      <c r="F240" s="7" t="s">
        <v>319</v>
      </c>
      <c r="G240" s="87">
        <v>11.47</v>
      </c>
      <c r="H240" s="11">
        <v>22100</v>
      </c>
      <c r="I240" s="11">
        <v>12000</v>
      </c>
    </row>
    <row r="241" spans="1:9" hidden="1" x14ac:dyDescent="0.25">
      <c r="A241" s="13" t="s">
        <v>46</v>
      </c>
      <c r="B241" s="14">
        <v>406773</v>
      </c>
      <c r="C241" s="15">
        <v>44583</v>
      </c>
      <c r="D241" s="9">
        <f t="shared" si="3"/>
        <v>44583</v>
      </c>
      <c r="E241" s="14" t="s">
        <v>47</v>
      </c>
      <c r="F241" s="14" t="s">
        <v>190</v>
      </c>
      <c r="G241" s="88">
        <v>2</v>
      </c>
      <c r="H241" s="17">
        <v>22100</v>
      </c>
      <c r="I241" s="17">
        <v>12000</v>
      </c>
    </row>
    <row r="242" spans="1:9" hidden="1" x14ac:dyDescent="0.25">
      <c r="A242" t="s">
        <v>63</v>
      </c>
      <c r="B242" s="7">
        <v>406774</v>
      </c>
      <c r="C242" s="8">
        <v>44583</v>
      </c>
      <c r="D242" s="9">
        <f t="shared" si="3"/>
        <v>44583</v>
      </c>
      <c r="E242" s="7" t="s">
        <v>21</v>
      </c>
      <c r="F242" s="7" t="s">
        <v>268</v>
      </c>
      <c r="G242" s="87">
        <v>9.5500000000000007</v>
      </c>
      <c r="H242" s="11">
        <v>22100</v>
      </c>
      <c r="I242" s="11">
        <v>12000</v>
      </c>
    </row>
    <row r="243" spans="1:9" hidden="1" x14ac:dyDescent="0.25">
      <c r="A243" t="s">
        <v>67</v>
      </c>
      <c r="B243" s="7">
        <v>406790</v>
      </c>
      <c r="C243" s="8">
        <v>44583</v>
      </c>
      <c r="D243" s="9">
        <f t="shared" si="3"/>
        <v>44583</v>
      </c>
      <c r="E243" s="7" t="s">
        <v>13</v>
      </c>
      <c r="F243" s="7" t="s">
        <v>320</v>
      </c>
      <c r="G243" s="87">
        <v>10.11</v>
      </c>
      <c r="H243" s="11">
        <v>22100</v>
      </c>
      <c r="I243" s="11">
        <v>12000</v>
      </c>
    </row>
    <row r="244" spans="1:9" hidden="1" x14ac:dyDescent="0.25">
      <c r="A244" t="s">
        <v>63</v>
      </c>
      <c r="B244" s="7">
        <v>406794</v>
      </c>
      <c r="C244" s="8">
        <v>44583</v>
      </c>
      <c r="D244" s="9">
        <f t="shared" si="3"/>
        <v>44583</v>
      </c>
      <c r="E244" s="7" t="s">
        <v>205</v>
      </c>
      <c r="F244" s="7" t="s">
        <v>321</v>
      </c>
      <c r="G244" s="87">
        <v>6.99</v>
      </c>
      <c r="H244" s="11">
        <v>22100</v>
      </c>
      <c r="I244" s="11">
        <v>12000</v>
      </c>
    </row>
    <row r="245" spans="1:9" hidden="1" x14ac:dyDescent="0.25">
      <c r="A245" t="s">
        <v>69</v>
      </c>
      <c r="B245" s="7">
        <v>406796</v>
      </c>
      <c r="C245" s="8">
        <v>44583</v>
      </c>
      <c r="D245" s="9">
        <f t="shared" si="3"/>
        <v>44583</v>
      </c>
      <c r="E245" s="7" t="s">
        <v>43</v>
      </c>
      <c r="F245" s="7" t="s">
        <v>322</v>
      </c>
      <c r="G245" s="87">
        <v>8.5500000000000007</v>
      </c>
      <c r="H245" s="11">
        <v>22100</v>
      </c>
      <c r="I245" s="11">
        <v>12000</v>
      </c>
    </row>
    <row r="246" spans="1:9" hidden="1" x14ac:dyDescent="0.25">
      <c r="A246" t="s">
        <v>23</v>
      </c>
      <c r="B246" s="7">
        <v>406839</v>
      </c>
      <c r="C246" s="8">
        <v>44585</v>
      </c>
      <c r="D246" s="9">
        <f t="shared" si="3"/>
        <v>44585</v>
      </c>
      <c r="E246" s="7" t="s">
        <v>24</v>
      </c>
      <c r="F246" s="7" t="s">
        <v>323</v>
      </c>
      <c r="G246" s="89">
        <v>6.05</v>
      </c>
      <c r="H246" s="11">
        <v>22100</v>
      </c>
      <c r="I246" s="11">
        <v>12000</v>
      </c>
    </row>
    <row r="247" spans="1:9" hidden="1" x14ac:dyDescent="0.25">
      <c r="A247" t="s">
        <v>9</v>
      </c>
      <c r="B247" s="7">
        <v>406846</v>
      </c>
      <c r="C247" s="8">
        <v>44585</v>
      </c>
      <c r="D247" s="9">
        <f t="shared" si="3"/>
        <v>44585</v>
      </c>
      <c r="E247" s="7" t="s">
        <v>10</v>
      </c>
      <c r="F247" s="7" t="s">
        <v>324</v>
      </c>
      <c r="G247" s="89">
        <v>9.0500000000000007</v>
      </c>
      <c r="H247" s="11">
        <v>22100</v>
      </c>
      <c r="I247" s="11">
        <v>12000</v>
      </c>
    </row>
    <row r="248" spans="1:9" hidden="1" x14ac:dyDescent="0.25">
      <c r="A248" t="s">
        <v>18</v>
      </c>
      <c r="B248" s="7">
        <v>406857</v>
      </c>
      <c r="C248" s="8">
        <v>44585</v>
      </c>
      <c r="D248" s="9">
        <f t="shared" si="3"/>
        <v>44585</v>
      </c>
      <c r="E248" s="7" t="s">
        <v>21</v>
      </c>
      <c r="F248" s="7" t="s">
        <v>325</v>
      </c>
      <c r="G248" s="89">
        <v>14.87</v>
      </c>
      <c r="H248" s="11">
        <v>22100</v>
      </c>
      <c r="I248" s="11">
        <v>12000</v>
      </c>
    </row>
    <row r="249" spans="1:9" hidden="1" x14ac:dyDescent="0.25">
      <c r="A249" t="s">
        <v>15</v>
      </c>
      <c r="B249" s="7">
        <v>406858</v>
      </c>
      <c r="C249" s="8">
        <v>44585</v>
      </c>
      <c r="D249" s="9">
        <f t="shared" si="3"/>
        <v>44585</v>
      </c>
      <c r="E249" s="7" t="s">
        <v>16</v>
      </c>
      <c r="F249" s="7" t="s">
        <v>70</v>
      </c>
      <c r="G249" s="89">
        <v>15.1</v>
      </c>
      <c r="H249" s="11">
        <v>22100</v>
      </c>
      <c r="I249" s="11">
        <v>12000</v>
      </c>
    </row>
    <row r="250" spans="1:9" hidden="1" x14ac:dyDescent="0.25">
      <c r="A250" t="s">
        <v>12</v>
      </c>
      <c r="B250" s="7">
        <v>406859</v>
      </c>
      <c r="C250" s="8">
        <v>44585</v>
      </c>
      <c r="D250" s="9">
        <f t="shared" si="3"/>
        <v>44585</v>
      </c>
      <c r="E250" s="7" t="s">
        <v>13</v>
      </c>
      <c r="F250" s="7" t="s">
        <v>267</v>
      </c>
      <c r="G250" s="89">
        <v>13</v>
      </c>
      <c r="H250" s="11">
        <v>22100</v>
      </c>
      <c r="I250" s="11">
        <v>12000</v>
      </c>
    </row>
    <row r="251" spans="1:9" hidden="1" x14ac:dyDescent="0.25">
      <c r="A251" t="s">
        <v>37</v>
      </c>
      <c r="B251" s="7">
        <v>406885</v>
      </c>
      <c r="C251" s="8">
        <v>44585</v>
      </c>
      <c r="D251" s="9">
        <f t="shared" si="3"/>
        <v>44585</v>
      </c>
      <c r="E251" s="7" t="s">
        <v>24</v>
      </c>
      <c r="F251" s="7" t="s">
        <v>326</v>
      </c>
      <c r="G251" s="89">
        <v>4.5</v>
      </c>
      <c r="H251" s="11">
        <v>22100</v>
      </c>
      <c r="I251" s="11">
        <v>12000</v>
      </c>
    </row>
    <row r="252" spans="1:9" hidden="1" x14ac:dyDescent="0.25">
      <c r="A252" t="s">
        <v>9</v>
      </c>
      <c r="B252" s="7">
        <v>406920</v>
      </c>
      <c r="C252" s="8">
        <v>44585</v>
      </c>
      <c r="D252" s="9">
        <f t="shared" si="3"/>
        <v>44585</v>
      </c>
      <c r="E252" s="7" t="s">
        <v>10</v>
      </c>
      <c r="F252" s="7" t="s">
        <v>327</v>
      </c>
      <c r="G252" s="89">
        <v>12.98</v>
      </c>
      <c r="H252" s="11">
        <v>22100</v>
      </c>
      <c r="I252" s="11">
        <v>12000</v>
      </c>
    </row>
    <row r="253" spans="1:9" hidden="1" x14ac:dyDescent="0.25">
      <c r="A253" t="s">
        <v>37</v>
      </c>
      <c r="B253" s="7">
        <v>406924</v>
      </c>
      <c r="C253" s="8">
        <v>44585</v>
      </c>
      <c r="D253" s="9">
        <f t="shared" si="3"/>
        <v>44585</v>
      </c>
      <c r="E253" s="7" t="s">
        <v>24</v>
      </c>
      <c r="F253" s="7" t="s">
        <v>328</v>
      </c>
      <c r="G253" s="89">
        <v>5.4</v>
      </c>
      <c r="H253" s="11">
        <v>22100</v>
      </c>
      <c r="I253" s="11">
        <v>12000</v>
      </c>
    </row>
    <row r="254" spans="1:9" hidden="1" x14ac:dyDescent="0.25">
      <c r="A254" t="s">
        <v>18</v>
      </c>
      <c r="B254" s="7">
        <v>406941</v>
      </c>
      <c r="C254" s="8">
        <v>44585</v>
      </c>
      <c r="D254" s="9">
        <f t="shared" si="3"/>
        <v>44585</v>
      </c>
      <c r="E254" s="7" t="s">
        <v>21</v>
      </c>
      <c r="F254" s="7" t="s">
        <v>329</v>
      </c>
      <c r="G254" s="89">
        <v>15.31</v>
      </c>
      <c r="H254" s="11">
        <v>22100</v>
      </c>
      <c r="I254" s="11">
        <v>12000</v>
      </c>
    </row>
    <row r="255" spans="1:9" hidden="1" x14ac:dyDescent="0.25">
      <c r="A255" t="s">
        <v>15</v>
      </c>
      <c r="B255" s="7">
        <v>406942</v>
      </c>
      <c r="C255" s="8">
        <v>44585</v>
      </c>
      <c r="D255" s="9">
        <f t="shared" si="3"/>
        <v>44585</v>
      </c>
      <c r="E255" s="7" t="s">
        <v>16</v>
      </c>
      <c r="F255" s="7" t="s">
        <v>162</v>
      </c>
      <c r="G255" s="89">
        <v>12.3</v>
      </c>
      <c r="H255" s="11">
        <v>22100</v>
      </c>
      <c r="I255" s="11">
        <v>12000</v>
      </c>
    </row>
    <row r="256" spans="1:9" hidden="1" x14ac:dyDescent="0.25">
      <c r="A256" t="s">
        <v>12</v>
      </c>
      <c r="B256" s="7">
        <v>406950</v>
      </c>
      <c r="C256" s="8">
        <v>44585</v>
      </c>
      <c r="D256" s="9">
        <f t="shared" si="3"/>
        <v>44585</v>
      </c>
      <c r="E256" s="7" t="s">
        <v>13</v>
      </c>
      <c r="F256" s="7" t="s">
        <v>170</v>
      </c>
      <c r="G256" s="89">
        <v>13.12</v>
      </c>
      <c r="H256" s="11">
        <v>22100</v>
      </c>
      <c r="I256" s="11">
        <v>12000</v>
      </c>
    </row>
    <row r="257" spans="1:9" hidden="1" x14ac:dyDescent="0.25">
      <c r="A257" t="s">
        <v>9</v>
      </c>
      <c r="B257" s="7">
        <v>406974</v>
      </c>
      <c r="C257" s="8">
        <v>44585</v>
      </c>
      <c r="D257" s="9">
        <f t="shared" si="3"/>
        <v>44585</v>
      </c>
      <c r="E257" s="7" t="s">
        <v>10</v>
      </c>
      <c r="F257" s="7" t="s">
        <v>330</v>
      </c>
      <c r="G257" s="89">
        <v>4.59</v>
      </c>
      <c r="H257" s="11">
        <v>22100</v>
      </c>
      <c r="I257" s="11">
        <v>12000</v>
      </c>
    </row>
    <row r="258" spans="1:9" hidden="1" x14ac:dyDescent="0.25">
      <c r="A258" t="s">
        <v>30</v>
      </c>
      <c r="B258" s="7">
        <v>407023</v>
      </c>
      <c r="C258" s="8">
        <v>44585</v>
      </c>
      <c r="D258" s="9">
        <f t="shared" ref="D258:D321" si="4">+C258</f>
        <v>44585</v>
      </c>
      <c r="E258" s="7" t="s">
        <v>313</v>
      </c>
      <c r="F258" s="7" t="s">
        <v>331</v>
      </c>
      <c r="G258" s="89">
        <v>7.86</v>
      </c>
      <c r="H258" s="11">
        <v>22100</v>
      </c>
      <c r="I258" s="11">
        <v>12000</v>
      </c>
    </row>
    <row r="259" spans="1:9" hidden="1" x14ac:dyDescent="0.25">
      <c r="A259" t="s">
        <v>30</v>
      </c>
      <c r="B259" s="7">
        <v>407024</v>
      </c>
      <c r="C259" s="8">
        <v>44585</v>
      </c>
      <c r="D259" s="9">
        <f t="shared" si="4"/>
        <v>44585</v>
      </c>
      <c r="E259" s="7" t="s">
        <v>178</v>
      </c>
      <c r="F259" s="7" t="s">
        <v>235</v>
      </c>
      <c r="G259" s="89">
        <v>8.2799999999999994</v>
      </c>
      <c r="H259" s="11">
        <v>22100</v>
      </c>
      <c r="I259" s="11">
        <v>12000</v>
      </c>
    </row>
    <row r="260" spans="1:9" hidden="1" x14ac:dyDescent="0.25">
      <c r="A260" t="s">
        <v>30</v>
      </c>
      <c r="B260" s="7">
        <v>407026</v>
      </c>
      <c r="C260" s="8">
        <v>44585</v>
      </c>
      <c r="D260" s="9">
        <f t="shared" si="4"/>
        <v>44585</v>
      </c>
      <c r="E260" s="7" t="s">
        <v>16</v>
      </c>
      <c r="F260" s="7" t="s">
        <v>332</v>
      </c>
      <c r="G260" s="89">
        <v>8.17</v>
      </c>
      <c r="H260" s="11">
        <v>22100</v>
      </c>
      <c r="I260" s="11">
        <v>12000</v>
      </c>
    </row>
    <row r="261" spans="1:9" hidden="1" x14ac:dyDescent="0.25">
      <c r="A261" t="s">
        <v>30</v>
      </c>
      <c r="B261" s="7">
        <v>407028</v>
      </c>
      <c r="C261" s="8">
        <v>44585</v>
      </c>
      <c r="D261" s="9">
        <f t="shared" si="4"/>
        <v>44585</v>
      </c>
      <c r="E261" s="7" t="s">
        <v>205</v>
      </c>
      <c r="F261" s="7" t="s">
        <v>206</v>
      </c>
      <c r="G261" s="89">
        <v>9.24</v>
      </c>
      <c r="H261" s="11">
        <v>22100</v>
      </c>
      <c r="I261" s="11">
        <v>12000</v>
      </c>
    </row>
    <row r="262" spans="1:9" hidden="1" x14ac:dyDescent="0.25">
      <c r="A262" t="s">
        <v>39</v>
      </c>
      <c r="B262" s="7">
        <v>407056</v>
      </c>
      <c r="C262" s="8">
        <v>44586</v>
      </c>
      <c r="D262" s="9">
        <f t="shared" si="4"/>
        <v>44586</v>
      </c>
      <c r="E262" s="7" t="s">
        <v>10</v>
      </c>
      <c r="F262" s="7" t="s">
        <v>333</v>
      </c>
      <c r="G262" s="89">
        <v>13.77</v>
      </c>
      <c r="H262" s="11">
        <v>22100</v>
      </c>
      <c r="I262" s="11">
        <v>12000</v>
      </c>
    </row>
    <row r="263" spans="1:9" hidden="1" x14ac:dyDescent="0.25">
      <c r="A263" t="s">
        <v>41</v>
      </c>
      <c r="B263" s="7">
        <v>407057</v>
      </c>
      <c r="C263" s="8">
        <v>44586</v>
      </c>
      <c r="D263" s="9">
        <f t="shared" si="4"/>
        <v>44586</v>
      </c>
      <c r="E263" s="7" t="s">
        <v>16</v>
      </c>
      <c r="F263" s="7" t="s">
        <v>223</v>
      </c>
      <c r="G263" s="89">
        <v>13.41</v>
      </c>
      <c r="H263" s="11">
        <v>22100</v>
      </c>
      <c r="I263" s="11">
        <v>12000</v>
      </c>
    </row>
    <row r="264" spans="1:9" hidden="1" x14ac:dyDescent="0.25">
      <c r="A264" t="s">
        <v>45</v>
      </c>
      <c r="B264" s="7">
        <v>407068</v>
      </c>
      <c r="C264" s="8">
        <v>44586</v>
      </c>
      <c r="D264" s="9">
        <f t="shared" si="4"/>
        <v>44586</v>
      </c>
      <c r="E264" s="7" t="s">
        <v>13</v>
      </c>
      <c r="F264" s="7" t="s">
        <v>267</v>
      </c>
      <c r="G264" s="89">
        <v>12.94</v>
      </c>
      <c r="H264" s="11">
        <v>22100</v>
      </c>
      <c r="I264" s="11">
        <v>12000</v>
      </c>
    </row>
    <row r="265" spans="1:9" hidden="1" x14ac:dyDescent="0.25">
      <c r="A265" t="s">
        <v>42</v>
      </c>
      <c r="B265" s="7">
        <v>407073</v>
      </c>
      <c r="C265" s="8">
        <v>44586</v>
      </c>
      <c r="D265" s="9">
        <f t="shared" si="4"/>
        <v>44586</v>
      </c>
      <c r="E265" s="7" t="s">
        <v>21</v>
      </c>
      <c r="F265" s="7" t="s">
        <v>334</v>
      </c>
      <c r="G265" s="89">
        <v>15.37</v>
      </c>
      <c r="H265" s="11">
        <v>22100</v>
      </c>
      <c r="I265" s="11">
        <v>12000</v>
      </c>
    </row>
    <row r="266" spans="1:9" hidden="1" x14ac:dyDescent="0.25">
      <c r="A266" s="13" t="s">
        <v>46</v>
      </c>
      <c r="B266" s="14">
        <v>407106</v>
      </c>
      <c r="C266" s="15">
        <v>44586</v>
      </c>
      <c r="D266" s="9">
        <f t="shared" si="4"/>
        <v>44586</v>
      </c>
      <c r="E266" s="14" t="s">
        <v>47</v>
      </c>
      <c r="F266" s="14" t="s">
        <v>335</v>
      </c>
      <c r="G266" s="88">
        <v>1.34</v>
      </c>
      <c r="H266" s="17">
        <v>22100</v>
      </c>
      <c r="I266" s="17">
        <v>12000</v>
      </c>
    </row>
    <row r="267" spans="1:9" hidden="1" x14ac:dyDescent="0.25">
      <c r="A267" t="s">
        <v>39</v>
      </c>
      <c r="B267" s="7">
        <v>407119</v>
      </c>
      <c r="C267" s="8">
        <v>44586</v>
      </c>
      <c r="D267" s="9">
        <f t="shared" si="4"/>
        <v>44586</v>
      </c>
      <c r="E267" s="7" t="s">
        <v>10</v>
      </c>
      <c r="F267" s="7" t="s">
        <v>336</v>
      </c>
      <c r="G267" s="89">
        <v>11.7</v>
      </c>
      <c r="H267" s="11">
        <v>22100</v>
      </c>
      <c r="I267" s="11">
        <v>12000</v>
      </c>
    </row>
    <row r="268" spans="1:9" hidden="1" x14ac:dyDescent="0.25">
      <c r="A268" t="s">
        <v>41</v>
      </c>
      <c r="B268" s="7">
        <v>407127</v>
      </c>
      <c r="C268" s="8">
        <v>44586</v>
      </c>
      <c r="D268" s="9">
        <f t="shared" si="4"/>
        <v>44586</v>
      </c>
      <c r="E268" s="7" t="s">
        <v>16</v>
      </c>
      <c r="F268" s="7" t="s">
        <v>337</v>
      </c>
      <c r="G268" s="89">
        <v>14.47</v>
      </c>
      <c r="H268" s="11">
        <v>22100</v>
      </c>
      <c r="I268" s="11">
        <v>12000</v>
      </c>
    </row>
    <row r="269" spans="1:9" hidden="1" x14ac:dyDescent="0.25">
      <c r="A269" t="s">
        <v>42</v>
      </c>
      <c r="B269" s="7">
        <v>407139</v>
      </c>
      <c r="C269" s="8">
        <v>44586</v>
      </c>
      <c r="D269" s="9">
        <f t="shared" si="4"/>
        <v>44586</v>
      </c>
      <c r="E269" s="7" t="s">
        <v>21</v>
      </c>
      <c r="F269" s="7" t="s">
        <v>262</v>
      </c>
      <c r="G269" s="89">
        <v>14.36</v>
      </c>
      <c r="H269" s="11">
        <v>22100</v>
      </c>
      <c r="I269" s="11">
        <v>12000</v>
      </c>
    </row>
    <row r="270" spans="1:9" hidden="1" x14ac:dyDescent="0.25">
      <c r="A270" t="s">
        <v>42</v>
      </c>
      <c r="B270" s="7">
        <v>407170</v>
      </c>
      <c r="C270" s="8">
        <v>44586</v>
      </c>
      <c r="D270" s="9">
        <f t="shared" si="4"/>
        <v>44586</v>
      </c>
      <c r="E270" s="7" t="s">
        <v>19</v>
      </c>
      <c r="F270" s="7" t="s">
        <v>229</v>
      </c>
      <c r="G270" s="89">
        <v>0.56999999999999995</v>
      </c>
      <c r="H270" s="11">
        <v>22100</v>
      </c>
      <c r="I270" s="11">
        <v>12000</v>
      </c>
    </row>
    <row r="271" spans="1:9" hidden="1" x14ac:dyDescent="0.25">
      <c r="A271" t="s">
        <v>39</v>
      </c>
      <c r="B271" s="7">
        <v>407175</v>
      </c>
      <c r="C271" s="8">
        <v>44586</v>
      </c>
      <c r="D271" s="9">
        <f t="shared" si="4"/>
        <v>44586</v>
      </c>
      <c r="E271" s="7" t="s">
        <v>10</v>
      </c>
      <c r="F271" s="7" t="s">
        <v>338</v>
      </c>
      <c r="G271" s="89">
        <v>8.1199999999999992</v>
      </c>
      <c r="H271" s="11">
        <v>22100</v>
      </c>
      <c r="I271" s="11">
        <v>12000</v>
      </c>
    </row>
    <row r="272" spans="1:9" hidden="1" x14ac:dyDescent="0.25">
      <c r="A272" t="s">
        <v>42</v>
      </c>
      <c r="B272" s="7">
        <v>407190</v>
      </c>
      <c r="C272" s="8">
        <v>44586</v>
      </c>
      <c r="D272" s="9">
        <f t="shared" si="4"/>
        <v>44586</v>
      </c>
      <c r="E272" s="7" t="s">
        <v>78</v>
      </c>
      <c r="F272" s="7" t="s">
        <v>339</v>
      </c>
      <c r="G272" s="89">
        <v>12.98</v>
      </c>
      <c r="H272" s="11">
        <v>22100</v>
      </c>
      <c r="I272" s="11">
        <v>12000</v>
      </c>
    </row>
    <row r="273" spans="1:9" hidden="1" x14ac:dyDescent="0.25">
      <c r="A273" t="s">
        <v>42</v>
      </c>
      <c r="B273" s="7">
        <v>407192</v>
      </c>
      <c r="C273" s="8">
        <v>44586</v>
      </c>
      <c r="D273" s="9">
        <f t="shared" si="4"/>
        <v>44586</v>
      </c>
      <c r="E273" s="7" t="s">
        <v>21</v>
      </c>
      <c r="F273" s="7" t="s">
        <v>340</v>
      </c>
      <c r="G273" s="89">
        <v>8.3699999999999992</v>
      </c>
      <c r="H273" s="11">
        <v>22100</v>
      </c>
      <c r="I273" s="11">
        <v>12000</v>
      </c>
    </row>
    <row r="274" spans="1:9" hidden="1" x14ac:dyDescent="0.25">
      <c r="A274" t="s">
        <v>45</v>
      </c>
      <c r="B274" s="7">
        <v>407193</v>
      </c>
      <c r="C274" s="8">
        <v>44586</v>
      </c>
      <c r="D274" s="9">
        <f t="shared" si="4"/>
        <v>44586</v>
      </c>
      <c r="E274" s="7" t="s">
        <v>13</v>
      </c>
      <c r="F274" s="7" t="s">
        <v>29</v>
      </c>
      <c r="G274" s="89">
        <v>14.35</v>
      </c>
      <c r="H274" s="11">
        <v>22100</v>
      </c>
      <c r="I274" s="11">
        <v>12000</v>
      </c>
    </row>
    <row r="275" spans="1:9" hidden="1" x14ac:dyDescent="0.25">
      <c r="A275" t="s">
        <v>41</v>
      </c>
      <c r="B275" s="7">
        <v>407194</v>
      </c>
      <c r="C275" s="8">
        <v>44586</v>
      </c>
      <c r="D275" s="9">
        <f t="shared" si="4"/>
        <v>44586</v>
      </c>
      <c r="E275" s="7" t="s">
        <v>16</v>
      </c>
      <c r="F275" s="7" t="s">
        <v>341</v>
      </c>
      <c r="G275" s="89">
        <v>13.13</v>
      </c>
      <c r="H275" s="11">
        <v>22100</v>
      </c>
      <c r="I275" s="11">
        <v>12000</v>
      </c>
    </row>
    <row r="276" spans="1:9" hidden="1" x14ac:dyDescent="0.25">
      <c r="A276" t="s">
        <v>63</v>
      </c>
      <c r="B276" s="7">
        <v>407255</v>
      </c>
      <c r="C276" s="8">
        <v>44587</v>
      </c>
      <c r="D276" s="9">
        <f t="shared" si="4"/>
        <v>44587</v>
      </c>
      <c r="E276" s="7" t="s">
        <v>21</v>
      </c>
      <c r="F276" s="7" t="s">
        <v>342</v>
      </c>
      <c r="G276" s="89">
        <v>14.12</v>
      </c>
      <c r="H276" s="11">
        <v>22100</v>
      </c>
      <c r="I276" s="11">
        <v>12000</v>
      </c>
    </row>
    <row r="277" spans="1:9" hidden="1" x14ac:dyDescent="0.25">
      <c r="A277" t="s">
        <v>67</v>
      </c>
      <c r="B277" s="7">
        <v>407259</v>
      </c>
      <c r="C277" s="8">
        <v>44587</v>
      </c>
      <c r="D277" s="9">
        <f t="shared" si="4"/>
        <v>44587</v>
      </c>
      <c r="E277" s="7" t="s">
        <v>13</v>
      </c>
      <c r="F277" s="7" t="s">
        <v>182</v>
      </c>
      <c r="G277" s="89">
        <v>12.99</v>
      </c>
      <c r="H277" s="11">
        <v>22100</v>
      </c>
      <c r="I277" s="11">
        <v>12000</v>
      </c>
    </row>
    <row r="278" spans="1:9" hidden="1" x14ac:dyDescent="0.25">
      <c r="A278" t="s">
        <v>65</v>
      </c>
      <c r="B278" s="7">
        <v>407263</v>
      </c>
      <c r="C278" s="8">
        <v>44587</v>
      </c>
      <c r="D278" s="9">
        <f t="shared" si="4"/>
        <v>44587</v>
      </c>
      <c r="E278" s="7" t="s">
        <v>16</v>
      </c>
      <c r="F278" s="7" t="s">
        <v>343</v>
      </c>
      <c r="G278" s="89">
        <v>14.93</v>
      </c>
      <c r="H278" s="11">
        <v>22100</v>
      </c>
      <c r="I278" s="11">
        <v>12000</v>
      </c>
    </row>
    <row r="279" spans="1:9" hidden="1" x14ac:dyDescent="0.25">
      <c r="A279" t="s">
        <v>69</v>
      </c>
      <c r="B279" s="7">
        <v>407272</v>
      </c>
      <c r="C279" s="8">
        <v>44587</v>
      </c>
      <c r="D279" s="9">
        <f t="shared" si="4"/>
        <v>44587</v>
      </c>
      <c r="E279" s="7" t="s">
        <v>10</v>
      </c>
      <c r="F279" s="7" t="s">
        <v>238</v>
      </c>
      <c r="G279" s="89">
        <v>13.8</v>
      </c>
      <c r="H279" s="11">
        <v>22100</v>
      </c>
      <c r="I279" s="11">
        <v>12000</v>
      </c>
    </row>
    <row r="280" spans="1:9" hidden="1" x14ac:dyDescent="0.25">
      <c r="A280" t="s">
        <v>37</v>
      </c>
      <c r="B280" s="7">
        <v>407273</v>
      </c>
      <c r="C280" s="8">
        <v>44587</v>
      </c>
      <c r="D280" s="9">
        <f t="shared" si="4"/>
        <v>44587</v>
      </c>
      <c r="E280" s="7" t="s">
        <v>24</v>
      </c>
      <c r="F280" s="7" t="s">
        <v>14</v>
      </c>
      <c r="G280" s="89">
        <v>4.25</v>
      </c>
      <c r="H280" s="11">
        <v>22100</v>
      </c>
      <c r="I280" s="11">
        <v>12000</v>
      </c>
    </row>
    <row r="281" spans="1:9" hidden="1" x14ac:dyDescent="0.25">
      <c r="A281" t="s">
        <v>65</v>
      </c>
      <c r="B281" s="7">
        <v>407304</v>
      </c>
      <c r="C281" s="8">
        <v>44587</v>
      </c>
      <c r="D281" s="9">
        <f t="shared" si="4"/>
        <v>44587</v>
      </c>
      <c r="E281" s="7" t="s">
        <v>16</v>
      </c>
      <c r="F281" s="7" t="s">
        <v>72</v>
      </c>
      <c r="G281" s="89">
        <v>11.53</v>
      </c>
      <c r="H281" s="11">
        <v>22100</v>
      </c>
      <c r="I281" s="11">
        <v>12000</v>
      </c>
    </row>
    <row r="282" spans="1:9" hidden="1" x14ac:dyDescent="0.25">
      <c r="A282" t="s">
        <v>63</v>
      </c>
      <c r="B282" s="7">
        <v>407308</v>
      </c>
      <c r="C282" s="8">
        <v>44587</v>
      </c>
      <c r="D282" s="9">
        <f t="shared" si="4"/>
        <v>44587</v>
      </c>
      <c r="E282" s="7" t="s">
        <v>21</v>
      </c>
      <c r="F282" s="7" t="s">
        <v>260</v>
      </c>
      <c r="G282" s="89">
        <v>13.01</v>
      </c>
      <c r="H282" s="11">
        <v>22100</v>
      </c>
      <c r="I282" s="11">
        <v>12000</v>
      </c>
    </row>
    <row r="283" spans="1:9" hidden="1" x14ac:dyDescent="0.25">
      <c r="A283" t="s">
        <v>67</v>
      </c>
      <c r="B283" s="7">
        <v>407319</v>
      </c>
      <c r="C283" s="8">
        <v>44587</v>
      </c>
      <c r="D283" s="9">
        <f t="shared" si="4"/>
        <v>44587</v>
      </c>
      <c r="E283" s="7" t="s">
        <v>13</v>
      </c>
      <c r="F283" s="7" t="s">
        <v>344</v>
      </c>
      <c r="G283" s="89">
        <v>11.5</v>
      </c>
      <c r="H283" s="11">
        <v>22100</v>
      </c>
      <c r="I283" s="11">
        <v>12000</v>
      </c>
    </row>
    <row r="284" spans="1:9" hidden="1" x14ac:dyDescent="0.25">
      <c r="A284" t="s">
        <v>63</v>
      </c>
      <c r="B284" s="7">
        <v>407322</v>
      </c>
      <c r="C284" s="8">
        <v>44587</v>
      </c>
      <c r="D284" s="9">
        <f t="shared" si="4"/>
        <v>44587</v>
      </c>
      <c r="E284" s="7" t="s">
        <v>19</v>
      </c>
      <c r="F284" s="7" t="s">
        <v>345</v>
      </c>
      <c r="G284" s="89">
        <v>0.63</v>
      </c>
      <c r="H284" s="11">
        <v>22100</v>
      </c>
      <c r="I284" s="11">
        <v>12000</v>
      </c>
    </row>
    <row r="285" spans="1:9" hidden="1" x14ac:dyDescent="0.25">
      <c r="A285" t="s">
        <v>63</v>
      </c>
      <c r="B285" s="7">
        <v>407362</v>
      </c>
      <c r="C285" s="8">
        <v>44587</v>
      </c>
      <c r="D285" s="9">
        <f t="shared" si="4"/>
        <v>44587</v>
      </c>
      <c r="E285" s="7" t="s">
        <v>21</v>
      </c>
      <c r="F285" s="7" t="s">
        <v>346</v>
      </c>
      <c r="G285" s="89">
        <v>7.95</v>
      </c>
      <c r="H285" s="11">
        <v>22100</v>
      </c>
      <c r="I285" s="11">
        <v>12000</v>
      </c>
    </row>
    <row r="286" spans="1:9" hidden="1" x14ac:dyDescent="0.25">
      <c r="A286" t="s">
        <v>67</v>
      </c>
      <c r="B286" s="7">
        <v>407365</v>
      </c>
      <c r="C286" s="8">
        <v>44587</v>
      </c>
      <c r="D286" s="9">
        <f t="shared" si="4"/>
        <v>44587</v>
      </c>
      <c r="E286" s="7" t="s">
        <v>13</v>
      </c>
      <c r="F286" s="7" t="s">
        <v>347</v>
      </c>
      <c r="G286" s="89">
        <v>4.83</v>
      </c>
      <c r="H286" s="11">
        <v>22100</v>
      </c>
      <c r="I286" s="11">
        <v>12000</v>
      </c>
    </row>
    <row r="287" spans="1:9" hidden="1" x14ac:dyDescent="0.25">
      <c r="A287" t="s">
        <v>65</v>
      </c>
      <c r="B287" s="7">
        <v>407376</v>
      </c>
      <c r="C287" s="8">
        <v>44587</v>
      </c>
      <c r="D287" s="9">
        <f t="shared" si="4"/>
        <v>44587</v>
      </c>
      <c r="E287" s="7" t="s">
        <v>16</v>
      </c>
      <c r="F287" s="7" t="s">
        <v>348</v>
      </c>
      <c r="G287" s="89">
        <v>12.55</v>
      </c>
      <c r="H287" s="11">
        <v>22100</v>
      </c>
      <c r="I287" s="11">
        <v>12000</v>
      </c>
    </row>
    <row r="288" spans="1:9" hidden="1" x14ac:dyDescent="0.25">
      <c r="A288" t="s">
        <v>69</v>
      </c>
      <c r="B288" s="7">
        <v>407377</v>
      </c>
      <c r="C288" s="8">
        <v>44587</v>
      </c>
      <c r="D288" s="9">
        <f t="shared" si="4"/>
        <v>44587</v>
      </c>
      <c r="E288" s="7" t="s">
        <v>10</v>
      </c>
      <c r="F288" s="7" t="s">
        <v>349</v>
      </c>
      <c r="G288" s="89">
        <v>16.23</v>
      </c>
      <c r="H288" s="11">
        <v>22100</v>
      </c>
      <c r="I288" s="11">
        <v>12000</v>
      </c>
    </row>
    <row r="289" spans="1:9" hidden="1" x14ac:dyDescent="0.25">
      <c r="A289" t="s">
        <v>30</v>
      </c>
      <c r="B289" s="7">
        <v>407417</v>
      </c>
      <c r="C289" s="8">
        <v>44587</v>
      </c>
      <c r="D289" s="9">
        <f t="shared" si="4"/>
        <v>44587</v>
      </c>
      <c r="E289" s="7" t="s">
        <v>13</v>
      </c>
      <c r="F289" s="7" t="s">
        <v>350</v>
      </c>
      <c r="G289" s="90">
        <v>6.21</v>
      </c>
      <c r="H289" s="11">
        <v>22100</v>
      </c>
      <c r="I289" s="11">
        <v>12000</v>
      </c>
    </row>
    <row r="290" spans="1:9" hidden="1" x14ac:dyDescent="0.25">
      <c r="A290" t="s">
        <v>30</v>
      </c>
      <c r="B290" s="7">
        <v>407418</v>
      </c>
      <c r="C290" s="8">
        <v>44587</v>
      </c>
      <c r="D290" s="9">
        <f t="shared" si="4"/>
        <v>44587</v>
      </c>
      <c r="E290" s="7" t="s">
        <v>200</v>
      </c>
      <c r="F290" s="7" t="s">
        <v>351</v>
      </c>
      <c r="G290" s="90">
        <v>5.91</v>
      </c>
      <c r="H290" s="11">
        <v>22100</v>
      </c>
      <c r="I290" s="11">
        <v>12000</v>
      </c>
    </row>
    <row r="291" spans="1:9" hidden="1" x14ac:dyDescent="0.25">
      <c r="A291" t="s">
        <v>30</v>
      </c>
      <c r="B291" s="7">
        <v>407419</v>
      </c>
      <c r="C291" s="8">
        <v>44587</v>
      </c>
      <c r="D291" s="9">
        <f t="shared" si="4"/>
        <v>44587</v>
      </c>
      <c r="E291" s="7" t="s">
        <v>352</v>
      </c>
      <c r="F291" s="7" t="s">
        <v>332</v>
      </c>
      <c r="G291" s="90">
        <v>6.28</v>
      </c>
      <c r="H291" s="11">
        <v>22100</v>
      </c>
      <c r="I291" s="11">
        <v>12000</v>
      </c>
    </row>
    <row r="292" spans="1:9" hidden="1" x14ac:dyDescent="0.25">
      <c r="A292" t="s">
        <v>30</v>
      </c>
      <c r="B292" s="7">
        <v>407424</v>
      </c>
      <c r="C292" s="8">
        <v>44587</v>
      </c>
      <c r="D292" s="9">
        <f t="shared" si="4"/>
        <v>44587</v>
      </c>
      <c r="E292" s="7" t="s">
        <v>251</v>
      </c>
      <c r="F292" s="20">
        <v>0.87708333333333333</v>
      </c>
      <c r="G292" s="10">
        <v>6.67</v>
      </c>
      <c r="H292" s="11">
        <v>22100</v>
      </c>
      <c r="I292" s="11">
        <v>12000</v>
      </c>
    </row>
    <row r="293" spans="1:9" hidden="1" x14ac:dyDescent="0.25">
      <c r="A293" t="s">
        <v>9</v>
      </c>
      <c r="B293" s="7">
        <v>407453</v>
      </c>
      <c r="C293" s="8">
        <v>44588</v>
      </c>
      <c r="D293" s="9">
        <f t="shared" si="4"/>
        <v>44588</v>
      </c>
      <c r="E293" s="7" t="s">
        <v>10</v>
      </c>
      <c r="F293" s="20">
        <v>0.3298611111111111</v>
      </c>
      <c r="G293" s="91">
        <v>12.57</v>
      </c>
      <c r="H293" s="11">
        <v>22100</v>
      </c>
      <c r="I293" s="11">
        <v>12000</v>
      </c>
    </row>
    <row r="294" spans="1:9" hidden="1" x14ac:dyDescent="0.25">
      <c r="A294" t="s">
        <v>18</v>
      </c>
      <c r="B294" s="7">
        <v>407456</v>
      </c>
      <c r="C294" s="8">
        <v>44588</v>
      </c>
      <c r="D294" s="9">
        <f t="shared" si="4"/>
        <v>44588</v>
      </c>
      <c r="E294" s="7" t="s">
        <v>21</v>
      </c>
      <c r="F294" s="20">
        <v>0.34930555555555554</v>
      </c>
      <c r="G294" s="91">
        <v>12.93</v>
      </c>
      <c r="H294" s="11">
        <v>22100</v>
      </c>
      <c r="I294" s="11">
        <v>12000</v>
      </c>
    </row>
    <row r="295" spans="1:9" hidden="1" x14ac:dyDescent="0.25">
      <c r="A295" t="s">
        <v>12</v>
      </c>
      <c r="B295" s="7">
        <v>407459</v>
      </c>
      <c r="C295" s="8">
        <v>44588</v>
      </c>
      <c r="D295" s="9">
        <f t="shared" si="4"/>
        <v>44588</v>
      </c>
      <c r="E295" s="7" t="s">
        <v>13</v>
      </c>
      <c r="F295" s="20">
        <v>0.35972222222222222</v>
      </c>
      <c r="G295" s="91">
        <v>11.06</v>
      </c>
      <c r="H295" s="11">
        <v>22100</v>
      </c>
      <c r="I295" s="11">
        <v>12000</v>
      </c>
    </row>
    <row r="296" spans="1:9" hidden="1" x14ac:dyDescent="0.25">
      <c r="A296" t="s">
        <v>15</v>
      </c>
      <c r="B296" s="7">
        <v>407475</v>
      </c>
      <c r="C296" s="8">
        <v>44588</v>
      </c>
      <c r="D296" s="9">
        <f t="shared" si="4"/>
        <v>44588</v>
      </c>
      <c r="E296" s="7" t="s">
        <v>16</v>
      </c>
      <c r="F296" s="20">
        <v>0.41250000000000003</v>
      </c>
      <c r="G296" s="91">
        <v>15.23</v>
      </c>
      <c r="H296" s="11">
        <v>22100</v>
      </c>
      <c r="I296" s="11">
        <v>12000</v>
      </c>
    </row>
    <row r="297" spans="1:9" hidden="1" x14ac:dyDescent="0.25">
      <c r="A297" t="s">
        <v>9</v>
      </c>
      <c r="B297" s="7">
        <v>407523</v>
      </c>
      <c r="C297" s="8">
        <v>44588</v>
      </c>
      <c r="D297" s="9">
        <f t="shared" si="4"/>
        <v>44588</v>
      </c>
      <c r="E297" s="7" t="s">
        <v>10</v>
      </c>
      <c r="F297" s="20">
        <v>0.52569444444444446</v>
      </c>
      <c r="G297" s="91">
        <v>11.84</v>
      </c>
      <c r="H297" s="11">
        <v>22100</v>
      </c>
      <c r="I297" s="11">
        <v>12000</v>
      </c>
    </row>
    <row r="298" spans="1:9" x14ac:dyDescent="0.25">
      <c r="A298" t="s">
        <v>355</v>
      </c>
      <c r="B298" s="7">
        <v>407537</v>
      </c>
      <c r="C298" s="8">
        <v>44588</v>
      </c>
      <c r="D298" s="9">
        <f t="shared" si="4"/>
        <v>44588</v>
      </c>
      <c r="E298" s="7" t="s">
        <v>21</v>
      </c>
      <c r="F298" s="20">
        <v>0.56388888888888888</v>
      </c>
      <c r="G298" s="91">
        <v>11.34</v>
      </c>
      <c r="H298" s="11">
        <v>22100</v>
      </c>
      <c r="I298" s="11">
        <v>12000</v>
      </c>
    </row>
    <row r="299" spans="1:9" x14ac:dyDescent="0.25">
      <c r="A299" t="s">
        <v>355</v>
      </c>
      <c r="B299" s="7">
        <v>407538</v>
      </c>
      <c r="C299" s="8">
        <v>44588</v>
      </c>
      <c r="D299" s="9">
        <f t="shared" si="4"/>
        <v>44588</v>
      </c>
      <c r="E299" s="7" t="s">
        <v>80</v>
      </c>
      <c r="F299" s="20">
        <v>0.56944444444444442</v>
      </c>
      <c r="G299" s="91">
        <v>9.02</v>
      </c>
      <c r="H299" s="11">
        <v>22100</v>
      </c>
      <c r="I299" s="11">
        <v>12000</v>
      </c>
    </row>
    <row r="300" spans="1:9" x14ac:dyDescent="0.25">
      <c r="A300" t="s">
        <v>355</v>
      </c>
      <c r="B300" s="7">
        <v>407540</v>
      </c>
      <c r="C300" s="8">
        <v>44588</v>
      </c>
      <c r="D300" s="9">
        <f t="shared" si="4"/>
        <v>44588</v>
      </c>
      <c r="E300" s="7" t="s">
        <v>13</v>
      </c>
      <c r="F300" s="20">
        <v>0.57222222222222219</v>
      </c>
      <c r="G300" s="91">
        <v>8.67</v>
      </c>
      <c r="H300" s="11">
        <v>22100</v>
      </c>
      <c r="I300" s="11">
        <v>12000</v>
      </c>
    </row>
    <row r="301" spans="1:9" x14ac:dyDescent="0.25">
      <c r="A301" t="s">
        <v>355</v>
      </c>
      <c r="B301" s="7">
        <v>407553</v>
      </c>
      <c r="C301" s="8">
        <v>44588</v>
      </c>
      <c r="D301" s="9">
        <f t="shared" si="4"/>
        <v>44588</v>
      </c>
      <c r="E301" s="7" t="s">
        <v>16</v>
      </c>
      <c r="F301" s="20">
        <v>0.59930555555555554</v>
      </c>
      <c r="G301" s="91">
        <v>6.27</v>
      </c>
      <c r="H301" s="11">
        <v>22100</v>
      </c>
      <c r="I301" s="11">
        <v>12000</v>
      </c>
    </row>
    <row r="302" spans="1:9" x14ac:dyDescent="0.25">
      <c r="A302" t="s">
        <v>355</v>
      </c>
      <c r="B302" s="7">
        <v>407564</v>
      </c>
      <c r="C302" s="8">
        <v>44588</v>
      </c>
      <c r="D302" s="9">
        <f t="shared" si="4"/>
        <v>44588</v>
      </c>
      <c r="E302" s="7" t="s">
        <v>78</v>
      </c>
      <c r="F302" s="20">
        <v>0.64722222222222225</v>
      </c>
      <c r="G302" s="91">
        <v>6.64</v>
      </c>
      <c r="H302" s="11">
        <v>22100</v>
      </c>
      <c r="I302" s="11">
        <v>12000</v>
      </c>
    </row>
    <row r="303" spans="1:9" x14ac:dyDescent="0.25">
      <c r="A303" t="s">
        <v>355</v>
      </c>
      <c r="B303" s="7">
        <v>407572</v>
      </c>
      <c r="C303" s="8">
        <v>44588</v>
      </c>
      <c r="D303" s="9">
        <f t="shared" si="4"/>
        <v>44588</v>
      </c>
      <c r="E303" s="7" t="s">
        <v>21</v>
      </c>
      <c r="F303" s="20">
        <v>0.67499999999999993</v>
      </c>
      <c r="G303" s="91">
        <v>1.94</v>
      </c>
      <c r="H303" s="11">
        <v>22100</v>
      </c>
      <c r="I303" s="11">
        <v>12000</v>
      </c>
    </row>
    <row r="304" spans="1:9" x14ac:dyDescent="0.25">
      <c r="A304" t="s">
        <v>355</v>
      </c>
      <c r="B304" s="7">
        <v>407574</v>
      </c>
      <c r="C304" s="8">
        <v>44588</v>
      </c>
      <c r="D304" s="9">
        <f t="shared" si="4"/>
        <v>44588</v>
      </c>
      <c r="E304" s="7" t="s">
        <v>13</v>
      </c>
      <c r="F304" s="20">
        <v>0.67638888888888893</v>
      </c>
      <c r="G304" s="91">
        <v>1.31</v>
      </c>
      <c r="H304" s="11">
        <v>22100</v>
      </c>
      <c r="I304" s="11">
        <v>12000</v>
      </c>
    </row>
    <row r="305" spans="1:9" hidden="1" x14ac:dyDescent="0.25">
      <c r="A305" t="s">
        <v>39</v>
      </c>
      <c r="B305" s="7">
        <v>407619</v>
      </c>
      <c r="C305" s="8">
        <v>44589</v>
      </c>
      <c r="D305" s="9">
        <f t="shared" si="4"/>
        <v>44589</v>
      </c>
      <c r="E305" s="7" t="s">
        <v>10</v>
      </c>
      <c r="F305" s="20">
        <v>0.32361111111111113</v>
      </c>
      <c r="G305" s="91">
        <v>13.14</v>
      </c>
      <c r="H305" s="11">
        <v>22100</v>
      </c>
      <c r="I305" s="11">
        <v>12000</v>
      </c>
    </row>
    <row r="306" spans="1:9" hidden="1" x14ac:dyDescent="0.25">
      <c r="A306" t="s">
        <v>42</v>
      </c>
      <c r="B306" s="7">
        <v>407622</v>
      </c>
      <c r="C306" s="8">
        <v>44589</v>
      </c>
      <c r="D306" s="9">
        <f t="shared" si="4"/>
        <v>44589</v>
      </c>
      <c r="E306" s="7" t="s">
        <v>21</v>
      </c>
      <c r="F306" s="20">
        <v>0.33819444444444446</v>
      </c>
      <c r="G306" s="91">
        <v>14.26</v>
      </c>
      <c r="H306" s="11">
        <v>22100</v>
      </c>
      <c r="I306" s="11">
        <v>12000</v>
      </c>
    </row>
    <row r="307" spans="1:9" hidden="1" x14ac:dyDescent="0.25">
      <c r="A307" t="s">
        <v>41</v>
      </c>
      <c r="B307" s="7">
        <v>407627</v>
      </c>
      <c r="C307" s="8">
        <v>44589</v>
      </c>
      <c r="D307" s="9">
        <f t="shared" si="4"/>
        <v>44589</v>
      </c>
      <c r="E307" s="7" t="s">
        <v>16</v>
      </c>
      <c r="F307" s="20">
        <v>0.35347222222222219</v>
      </c>
      <c r="G307" s="91">
        <v>14.37</v>
      </c>
      <c r="H307" s="11">
        <v>22100</v>
      </c>
      <c r="I307" s="11">
        <v>12000</v>
      </c>
    </row>
    <row r="308" spans="1:9" hidden="1" x14ac:dyDescent="0.25">
      <c r="A308" t="s">
        <v>45</v>
      </c>
      <c r="B308" s="7">
        <v>407629</v>
      </c>
      <c r="C308" s="8">
        <v>44589</v>
      </c>
      <c r="D308" s="9">
        <f t="shared" si="4"/>
        <v>44589</v>
      </c>
      <c r="E308" s="7" t="s">
        <v>13</v>
      </c>
      <c r="F308" s="20">
        <v>0.3576388888888889</v>
      </c>
      <c r="G308" s="91">
        <v>11.7</v>
      </c>
      <c r="H308" s="11">
        <v>22100</v>
      </c>
      <c r="I308" s="11">
        <v>12000</v>
      </c>
    </row>
    <row r="309" spans="1:9" hidden="1" x14ac:dyDescent="0.25">
      <c r="A309" t="s">
        <v>42</v>
      </c>
      <c r="B309" s="7">
        <v>407666</v>
      </c>
      <c r="C309" s="8">
        <v>44589</v>
      </c>
      <c r="D309" s="9">
        <f t="shared" si="4"/>
        <v>44589</v>
      </c>
      <c r="E309" s="7" t="s">
        <v>21</v>
      </c>
      <c r="F309" s="20">
        <v>0.46319444444444446</v>
      </c>
      <c r="G309" s="91">
        <v>11.58</v>
      </c>
      <c r="H309" s="11">
        <v>22100</v>
      </c>
      <c r="I309" s="11">
        <v>12000</v>
      </c>
    </row>
    <row r="310" spans="1:9" hidden="1" x14ac:dyDescent="0.25">
      <c r="A310" t="s">
        <v>39</v>
      </c>
      <c r="B310" s="7">
        <v>407685</v>
      </c>
      <c r="C310" s="8">
        <v>44589</v>
      </c>
      <c r="D310" s="9">
        <f t="shared" si="4"/>
        <v>44589</v>
      </c>
      <c r="E310" s="7" t="s">
        <v>10</v>
      </c>
      <c r="F310" s="20">
        <v>0.5131944444444444</v>
      </c>
      <c r="G310" s="91">
        <v>12.82</v>
      </c>
      <c r="H310" s="11">
        <v>22100</v>
      </c>
      <c r="I310" s="11">
        <v>12000</v>
      </c>
    </row>
    <row r="311" spans="1:9" hidden="1" x14ac:dyDescent="0.25">
      <c r="A311" t="s">
        <v>41</v>
      </c>
      <c r="B311" s="7">
        <v>407699</v>
      </c>
      <c r="C311" s="8">
        <v>44589</v>
      </c>
      <c r="D311" s="9">
        <f t="shared" si="4"/>
        <v>44589</v>
      </c>
      <c r="E311" s="7" t="s">
        <v>16</v>
      </c>
      <c r="F311" s="20">
        <v>0.5493055555555556</v>
      </c>
      <c r="G311" s="91">
        <v>12.96</v>
      </c>
      <c r="H311" s="11">
        <v>22100</v>
      </c>
      <c r="I311" s="11">
        <v>12000</v>
      </c>
    </row>
    <row r="312" spans="1:9" hidden="1" x14ac:dyDescent="0.25">
      <c r="A312" t="s">
        <v>45</v>
      </c>
      <c r="B312" s="7">
        <v>407700</v>
      </c>
      <c r="C312" s="8">
        <v>44589</v>
      </c>
      <c r="D312" s="9">
        <f t="shared" si="4"/>
        <v>44589</v>
      </c>
      <c r="E312" s="7" t="s">
        <v>87</v>
      </c>
      <c r="F312" s="20">
        <v>0.55138888888888882</v>
      </c>
      <c r="G312" s="91">
        <v>3.73</v>
      </c>
      <c r="H312" s="11">
        <v>22100</v>
      </c>
      <c r="I312" s="11">
        <v>12000</v>
      </c>
    </row>
    <row r="313" spans="1:9" hidden="1" x14ac:dyDescent="0.25">
      <c r="A313" t="s">
        <v>45</v>
      </c>
      <c r="B313" s="7">
        <v>407701</v>
      </c>
      <c r="C313" s="8">
        <v>44589</v>
      </c>
      <c r="D313" s="9">
        <f t="shared" si="4"/>
        <v>44589</v>
      </c>
      <c r="E313" s="7" t="s">
        <v>13</v>
      </c>
      <c r="F313" s="20">
        <v>0.55694444444444446</v>
      </c>
      <c r="G313" s="91">
        <v>11.83</v>
      </c>
      <c r="H313" s="11">
        <v>22100</v>
      </c>
      <c r="I313" s="11">
        <v>12000</v>
      </c>
    </row>
    <row r="314" spans="1:9" hidden="1" x14ac:dyDescent="0.25">
      <c r="A314" t="s">
        <v>30</v>
      </c>
      <c r="B314" s="7">
        <v>407748</v>
      </c>
      <c r="C314" s="8">
        <v>44589</v>
      </c>
      <c r="D314" s="9">
        <f t="shared" si="4"/>
        <v>44589</v>
      </c>
      <c r="E314" s="7" t="s">
        <v>277</v>
      </c>
      <c r="F314" s="20">
        <v>0.83333333333333337</v>
      </c>
      <c r="G314" s="92">
        <v>6.19</v>
      </c>
      <c r="H314" s="11">
        <v>22100</v>
      </c>
      <c r="I314" s="11">
        <v>12000</v>
      </c>
    </row>
    <row r="315" spans="1:9" hidden="1" x14ac:dyDescent="0.25">
      <c r="A315" t="s">
        <v>30</v>
      </c>
      <c r="B315" s="7">
        <v>407749</v>
      </c>
      <c r="C315" s="8">
        <v>44589</v>
      </c>
      <c r="D315" s="9">
        <f t="shared" si="4"/>
        <v>44589</v>
      </c>
      <c r="E315" s="7" t="s">
        <v>356</v>
      </c>
      <c r="F315" s="20">
        <v>0.84861111111111109</v>
      </c>
      <c r="G315" s="92">
        <v>6.79</v>
      </c>
      <c r="H315" s="11">
        <v>22100</v>
      </c>
      <c r="I315" s="11">
        <v>12000</v>
      </c>
    </row>
    <row r="316" spans="1:9" hidden="1" x14ac:dyDescent="0.25">
      <c r="A316" t="s">
        <v>30</v>
      </c>
      <c r="B316" s="7">
        <v>407750</v>
      </c>
      <c r="C316" s="8">
        <v>44589</v>
      </c>
      <c r="D316" s="9">
        <f t="shared" si="4"/>
        <v>44589</v>
      </c>
      <c r="E316" s="7" t="s">
        <v>13</v>
      </c>
      <c r="F316" s="20">
        <v>0.85625000000000007</v>
      </c>
      <c r="G316" s="92">
        <v>5.78</v>
      </c>
      <c r="H316" s="11">
        <v>22100</v>
      </c>
      <c r="I316" s="11">
        <v>12000</v>
      </c>
    </row>
    <row r="317" spans="1:9" hidden="1" x14ac:dyDescent="0.25">
      <c r="A317" t="s">
        <v>30</v>
      </c>
      <c r="B317" s="7">
        <v>407752</v>
      </c>
      <c r="C317" s="8">
        <v>44589</v>
      </c>
      <c r="D317" s="9">
        <f t="shared" si="4"/>
        <v>44589</v>
      </c>
      <c r="E317" s="7" t="s">
        <v>256</v>
      </c>
      <c r="F317" s="20">
        <v>0.8881944444444444</v>
      </c>
      <c r="G317" s="92">
        <v>7.31</v>
      </c>
      <c r="H317" s="11">
        <v>22100</v>
      </c>
      <c r="I317" s="11">
        <v>12000</v>
      </c>
    </row>
    <row r="318" spans="1:9" hidden="1" x14ac:dyDescent="0.25">
      <c r="A318" t="s">
        <v>63</v>
      </c>
      <c r="B318" s="7">
        <v>407776</v>
      </c>
      <c r="C318" s="8">
        <v>44590</v>
      </c>
      <c r="D318" s="9">
        <f t="shared" si="4"/>
        <v>44590</v>
      </c>
      <c r="E318" s="7" t="s">
        <v>21</v>
      </c>
      <c r="F318" s="20">
        <v>0.31458333333333333</v>
      </c>
      <c r="G318" s="93">
        <v>15.06</v>
      </c>
      <c r="H318" s="11">
        <v>22100</v>
      </c>
      <c r="I318" s="11">
        <v>12000</v>
      </c>
    </row>
    <row r="319" spans="1:9" hidden="1" x14ac:dyDescent="0.25">
      <c r="A319" t="s">
        <v>65</v>
      </c>
      <c r="B319" s="7">
        <v>407778</v>
      </c>
      <c r="C319" s="8">
        <v>44590</v>
      </c>
      <c r="D319" s="9">
        <f t="shared" si="4"/>
        <v>44590</v>
      </c>
      <c r="E319" s="7" t="s">
        <v>16</v>
      </c>
      <c r="F319" s="20">
        <v>0.31805555555555554</v>
      </c>
      <c r="G319" s="93">
        <v>12.42</v>
      </c>
      <c r="H319" s="11">
        <v>22100</v>
      </c>
      <c r="I319" s="11">
        <v>12000</v>
      </c>
    </row>
    <row r="320" spans="1:9" hidden="1" x14ac:dyDescent="0.25">
      <c r="A320" t="s">
        <v>67</v>
      </c>
      <c r="B320" s="7">
        <v>407784</v>
      </c>
      <c r="C320" s="8">
        <v>44590</v>
      </c>
      <c r="D320" s="9">
        <f t="shared" si="4"/>
        <v>44590</v>
      </c>
      <c r="E320" s="7" t="s">
        <v>13</v>
      </c>
      <c r="F320" s="20">
        <v>0.34166666666666662</v>
      </c>
      <c r="G320" s="93">
        <v>13.83</v>
      </c>
      <c r="H320" s="11">
        <v>22100</v>
      </c>
      <c r="I320" s="11">
        <v>12000</v>
      </c>
    </row>
    <row r="321" spans="1:9" hidden="1" x14ac:dyDescent="0.25">
      <c r="A321" t="s">
        <v>69</v>
      </c>
      <c r="B321" s="7">
        <v>407795</v>
      </c>
      <c r="C321" s="8">
        <v>44590</v>
      </c>
      <c r="D321" s="9">
        <f t="shared" si="4"/>
        <v>44590</v>
      </c>
      <c r="E321" s="7" t="s">
        <v>10</v>
      </c>
      <c r="F321" s="20">
        <v>0.37222222222222223</v>
      </c>
      <c r="G321" s="93">
        <v>15.56</v>
      </c>
      <c r="H321" s="11">
        <v>22100</v>
      </c>
      <c r="I321" s="11">
        <v>12000</v>
      </c>
    </row>
    <row r="322" spans="1:9" hidden="1" x14ac:dyDescent="0.25">
      <c r="A322" t="s">
        <v>63</v>
      </c>
      <c r="B322" s="7">
        <v>407824</v>
      </c>
      <c r="C322" s="8">
        <v>44590</v>
      </c>
      <c r="D322" s="9">
        <f t="shared" ref="D322:D385" si="5">+C322</f>
        <v>44590</v>
      </c>
      <c r="E322" s="7" t="s">
        <v>19</v>
      </c>
      <c r="F322" s="20">
        <v>0.44444444444444442</v>
      </c>
      <c r="G322" s="93">
        <v>0.65</v>
      </c>
      <c r="H322" s="11">
        <v>22100</v>
      </c>
      <c r="I322" s="11">
        <v>12000</v>
      </c>
    </row>
    <row r="323" spans="1:9" hidden="1" x14ac:dyDescent="0.25">
      <c r="A323" s="13" t="s">
        <v>46</v>
      </c>
      <c r="B323" s="14">
        <v>407825</v>
      </c>
      <c r="C323" s="15">
        <v>44590</v>
      </c>
      <c r="D323" s="9">
        <f t="shared" si="5"/>
        <v>44590</v>
      </c>
      <c r="E323" s="14" t="s">
        <v>47</v>
      </c>
      <c r="F323" s="94">
        <v>0.44513888888888892</v>
      </c>
      <c r="G323" s="95">
        <v>2.14</v>
      </c>
      <c r="H323" s="17">
        <v>22100</v>
      </c>
      <c r="I323" s="17">
        <v>12000</v>
      </c>
    </row>
    <row r="324" spans="1:9" hidden="1" x14ac:dyDescent="0.25">
      <c r="A324" t="s">
        <v>63</v>
      </c>
      <c r="B324" s="7">
        <v>407840</v>
      </c>
      <c r="C324" s="8">
        <v>44590</v>
      </c>
      <c r="D324" s="9">
        <f t="shared" si="5"/>
        <v>44590</v>
      </c>
      <c r="E324" s="7" t="s">
        <v>21</v>
      </c>
      <c r="F324" s="20">
        <v>0.47916666666666669</v>
      </c>
      <c r="G324" s="93">
        <v>11.14</v>
      </c>
      <c r="H324" s="11">
        <v>22100</v>
      </c>
      <c r="I324" s="11">
        <v>12000</v>
      </c>
    </row>
    <row r="325" spans="1:9" hidden="1" x14ac:dyDescent="0.25">
      <c r="A325" t="s">
        <v>67</v>
      </c>
      <c r="B325" s="7">
        <v>407848</v>
      </c>
      <c r="C325" s="8">
        <v>44590</v>
      </c>
      <c r="D325" s="9">
        <f t="shared" si="5"/>
        <v>44590</v>
      </c>
      <c r="E325" s="7" t="s">
        <v>13</v>
      </c>
      <c r="F325" s="20">
        <v>0.50624999999999998</v>
      </c>
      <c r="G325" s="93">
        <v>9.41</v>
      </c>
      <c r="H325" s="11">
        <v>22100</v>
      </c>
      <c r="I325" s="11">
        <v>12000</v>
      </c>
    </row>
    <row r="326" spans="1:9" hidden="1" x14ac:dyDescent="0.25">
      <c r="A326" t="s">
        <v>65</v>
      </c>
      <c r="B326" s="7">
        <v>407847</v>
      </c>
      <c r="C326" s="8">
        <v>44590</v>
      </c>
      <c r="D326" s="9">
        <f t="shared" si="5"/>
        <v>44590</v>
      </c>
      <c r="E326" s="7" t="s">
        <v>16</v>
      </c>
      <c r="F326" s="20">
        <v>0.50624999999999998</v>
      </c>
      <c r="G326" s="93">
        <v>12.2</v>
      </c>
      <c r="H326" s="11">
        <v>22100</v>
      </c>
      <c r="I326" s="11">
        <v>12000</v>
      </c>
    </row>
    <row r="327" spans="1:9" hidden="1" x14ac:dyDescent="0.25">
      <c r="A327" t="s">
        <v>69</v>
      </c>
      <c r="B327" s="7">
        <v>407862</v>
      </c>
      <c r="C327" s="8">
        <v>44590</v>
      </c>
      <c r="D327" s="9">
        <f t="shared" si="5"/>
        <v>44590</v>
      </c>
      <c r="E327" s="7" t="s">
        <v>10</v>
      </c>
      <c r="F327" s="20">
        <v>0.55277777777777781</v>
      </c>
      <c r="G327" s="93">
        <v>9.93</v>
      </c>
      <c r="H327" s="11">
        <v>22100</v>
      </c>
      <c r="I327" s="11">
        <v>12000</v>
      </c>
    </row>
    <row r="328" spans="1:9" hidden="1" x14ac:dyDescent="0.25">
      <c r="A328" t="s">
        <v>9</v>
      </c>
      <c r="B328" s="7">
        <v>407910</v>
      </c>
      <c r="C328" s="8">
        <v>44592</v>
      </c>
      <c r="D328" s="9">
        <f t="shared" si="5"/>
        <v>44592</v>
      </c>
      <c r="E328" s="7" t="s">
        <v>10</v>
      </c>
      <c r="F328" s="20">
        <v>0.31875000000000003</v>
      </c>
      <c r="G328" s="96">
        <v>14.05</v>
      </c>
      <c r="H328" s="11">
        <v>22100</v>
      </c>
      <c r="I328" s="11">
        <v>12000</v>
      </c>
    </row>
    <row r="329" spans="1:9" hidden="1" x14ac:dyDescent="0.25">
      <c r="A329" t="s">
        <v>12</v>
      </c>
      <c r="B329" s="7">
        <v>407921</v>
      </c>
      <c r="C329" s="8">
        <v>44592</v>
      </c>
      <c r="D329" s="9">
        <f t="shared" si="5"/>
        <v>44592</v>
      </c>
      <c r="E329" s="7" t="s">
        <v>13</v>
      </c>
      <c r="F329" s="20">
        <v>0.34861111111111115</v>
      </c>
      <c r="G329" s="96">
        <v>13.19</v>
      </c>
      <c r="H329" s="11">
        <v>22100</v>
      </c>
      <c r="I329" s="11">
        <v>12000</v>
      </c>
    </row>
    <row r="330" spans="1:9" hidden="1" x14ac:dyDescent="0.25">
      <c r="A330" t="s">
        <v>18</v>
      </c>
      <c r="B330" s="7">
        <v>407922</v>
      </c>
      <c r="C330" s="8">
        <v>44592</v>
      </c>
      <c r="D330" s="9">
        <f t="shared" si="5"/>
        <v>44592</v>
      </c>
      <c r="E330" s="7" t="s">
        <v>21</v>
      </c>
      <c r="F330" s="20">
        <v>0.35000000000000003</v>
      </c>
      <c r="G330" s="96">
        <v>15.27</v>
      </c>
      <c r="H330" s="11">
        <v>22100</v>
      </c>
      <c r="I330" s="11">
        <v>12000</v>
      </c>
    </row>
    <row r="331" spans="1:9" hidden="1" x14ac:dyDescent="0.25">
      <c r="A331" t="s">
        <v>15</v>
      </c>
      <c r="B331" s="7">
        <v>407925</v>
      </c>
      <c r="C331" s="8">
        <v>44592</v>
      </c>
      <c r="D331" s="9">
        <f t="shared" si="5"/>
        <v>44592</v>
      </c>
      <c r="E331" s="7" t="s">
        <v>16</v>
      </c>
      <c r="F331" s="20">
        <v>0.35555555555555557</v>
      </c>
      <c r="G331" s="96">
        <v>15.3</v>
      </c>
      <c r="H331" s="11">
        <v>22100</v>
      </c>
      <c r="I331" s="11">
        <v>12000</v>
      </c>
    </row>
    <row r="332" spans="1:9" hidden="1" x14ac:dyDescent="0.25">
      <c r="A332" t="s">
        <v>23</v>
      </c>
      <c r="B332" s="7">
        <v>407927</v>
      </c>
      <c r="C332" s="8">
        <v>44592</v>
      </c>
      <c r="D332" s="9">
        <f t="shared" si="5"/>
        <v>44592</v>
      </c>
      <c r="E332" s="7" t="s">
        <v>24</v>
      </c>
      <c r="F332" s="20">
        <v>0.35972222222222222</v>
      </c>
      <c r="G332" s="96">
        <v>6.21</v>
      </c>
      <c r="H332" s="11">
        <v>22100</v>
      </c>
      <c r="I332" s="11">
        <v>12000</v>
      </c>
    </row>
    <row r="333" spans="1:9" hidden="1" x14ac:dyDescent="0.25">
      <c r="A333" t="s">
        <v>9</v>
      </c>
      <c r="B333" s="7">
        <v>407987</v>
      </c>
      <c r="C333" s="8">
        <v>44592</v>
      </c>
      <c r="D333" s="9">
        <f t="shared" si="5"/>
        <v>44592</v>
      </c>
      <c r="E333" s="7" t="s">
        <v>10</v>
      </c>
      <c r="F333" s="20">
        <v>0.5083333333333333</v>
      </c>
      <c r="G333" s="96">
        <v>14</v>
      </c>
      <c r="H333" s="11">
        <v>22100</v>
      </c>
      <c r="I333" s="11">
        <v>12000</v>
      </c>
    </row>
    <row r="334" spans="1:9" hidden="1" x14ac:dyDescent="0.25">
      <c r="A334" t="s">
        <v>18</v>
      </c>
      <c r="B334" s="7">
        <v>407995</v>
      </c>
      <c r="C334" s="8">
        <v>44592</v>
      </c>
      <c r="D334" s="9">
        <f t="shared" si="5"/>
        <v>44592</v>
      </c>
      <c r="E334" s="7" t="s">
        <v>19</v>
      </c>
      <c r="F334" s="20">
        <v>0.52847222222222223</v>
      </c>
      <c r="G334" s="96">
        <v>1.07</v>
      </c>
      <c r="H334" s="11">
        <v>22100</v>
      </c>
      <c r="I334" s="11">
        <v>12000</v>
      </c>
    </row>
    <row r="335" spans="1:9" hidden="1" x14ac:dyDescent="0.25">
      <c r="A335" t="s">
        <v>18</v>
      </c>
      <c r="B335" s="7">
        <v>407999</v>
      </c>
      <c r="C335" s="8">
        <v>44592</v>
      </c>
      <c r="D335" s="9">
        <f t="shared" si="5"/>
        <v>44592</v>
      </c>
      <c r="E335" s="7" t="s">
        <v>21</v>
      </c>
      <c r="F335" s="20">
        <v>0.53402777777777777</v>
      </c>
      <c r="G335" s="96">
        <v>14.76</v>
      </c>
      <c r="H335" s="11">
        <v>22100</v>
      </c>
      <c r="I335" s="11">
        <v>12000</v>
      </c>
    </row>
    <row r="336" spans="1:9" hidden="1" x14ac:dyDescent="0.25">
      <c r="A336" t="s">
        <v>12</v>
      </c>
      <c r="B336" s="7">
        <v>408006</v>
      </c>
      <c r="C336" s="8">
        <v>44592</v>
      </c>
      <c r="D336" s="9">
        <f t="shared" si="5"/>
        <v>44592</v>
      </c>
      <c r="E336" s="7" t="s">
        <v>13</v>
      </c>
      <c r="F336" s="20">
        <v>0.55208333333333337</v>
      </c>
      <c r="G336" s="96">
        <v>8.27</v>
      </c>
      <c r="H336" s="11">
        <v>22100</v>
      </c>
      <c r="I336" s="11">
        <v>12000</v>
      </c>
    </row>
    <row r="337" spans="1:26" hidden="1" x14ac:dyDescent="0.25">
      <c r="A337" t="s">
        <v>15</v>
      </c>
      <c r="B337" s="7">
        <v>408036</v>
      </c>
      <c r="C337" s="8">
        <v>44592</v>
      </c>
      <c r="D337" s="9">
        <f t="shared" si="5"/>
        <v>44592</v>
      </c>
      <c r="E337" s="7" t="s">
        <v>16</v>
      </c>
      <c r="F337" s="20">
        <v>0.63055555555555554</v>
      </c>
      <c r="G337" s="96">
        <v>13.01</v>
      </c>
      <c r="H337" s="11">
        <v>22100</v>
      </c>
      <c r="I337" s="11">
        <v>12000</v>
      </c>
    </row>
    <row r="338" spans="1:26" hidden="1" x14ac:dyDescent="0.25">
      <c r="A338" t="s">
        <v>30</v>
      </c>
      <c r="B338" s="7">
        <v>408079</v>
      </c>
      <c r="C338" s="8">
        <v>44592</v>
      </c>
      <c r="D338" s="9">
        <f t="shared" si="5"/>
        <v>44592</v>
      </c>
      <c r="E338" s="7" t="s">
        <v>35</v>
      </c>
      <c r="F338" s="20">
        <v>0.8305555555555556</v>
      </c>
      <c r="G338" s="96">
        <v>8.74</v>
      </c>
      <c r="H338" s="11">
        <v>22100</v>
      </c>
      <c r="I338" s="11">
        <v>12000</v>
      </c>
    </row>
    <row r="339" spans="1:26" hidden="1" x14ac:dyDescent="0.25">
      <c r="A339" t="s">
        <v>30</v>
      </c>
      <c r="B339" s="7">
        <v>408081</v>
      </c>
      <c r="C339" s="8">
        <v>44592</v>
      </c>
      <c r="D339" s="9">
        <f t="shared" si="5"/>
        <v>44592</v>
      </c>
      <c r="E339" s="7" t="s">
        <v>357</v>
      </c>
      <c r="F339" s="20">
        <v>0.84305555555555556</v>
      </c>
      <c r="G339" s="97">
        <v>9.14</v>
      </c>
      <c r="H339" s="11">
        <v>22100</v>
      </c>
      <c r="I339" s="11">
        <v>12000</v>
      </c>
    </row>
    <row r="340" spans="1:26" hidden="1" x14ac:dyDescent="0.25">
      <c r="A340" t="s">
        <v>30</v>
      </c>
      <c r="B340" s="7">
        <v>408086</v>
      </c>
      <c r="C340" s="8">
        <v>44592</v>
      </c>
      <c r="D340" s="9">
        <f t="shared" si="5"/>
        <v>44592</v>
      </c>
      <c r="E340" s="7" t="s">
        <v>16</v>
      </c>
      <c r="F340" s="20">
        <v>0.86388888888888893</v>
      </c>
      <c r="G340" s="97">
        <v>9.4499999999999993</v>
      </c>
      <c r="H340" s="11">
        <v>22100</v>
      </c>
      <c r="I340" s="11">
        <v>12000</v>
      </c>
    </row>
    <row r="341" spans="1:26" hidden="1" x14ac:dyDescent="0.25">
      <c r="A341" t="s">
        <v>30</v>
      </c>
      <c r="B341" s="7">
        <v>408089</v>
      </c>
      <c r="C341" s="8">
        <v>44592</v>
      </c>
      <c r="D341" s="9">
        <f t="shared" si="5"/>
        <v>44592</v>
      </c>
      <c r="E341" s="7" t="s">
        <v>167</v>
      </c>
      <c r="F341" s="20">
        <v>0.9159722222222223</v>
      </c>
      <c r="G341" s="97">
        <v>9.56</v>
      </c>
      <c r="H341" s="11">
        <v>22100</v>
      </c>
      <c r="I341" s="11">
        <v>12000</v>
      </c>
    </row>
    <row r="342" spans="1:26" hidden="1" x14ac:dyDescent="0.25">
      <c r="A342" t="s">
        <v>39</v>
      </c>
      <c r="B342" s="7">
        <v>408105</v>
      </c>
      <c r="C342" s="8">
        <v>44593</v>
      </c>
      <c r="D342" s="9">
        <f t="shared" si="5"/>
        <v>44593</v>
      </c>
      <c r="E342" s="7" t="s">
        <v>10</v>
      </c>
      <c r="F342" s="7" t="s">
        <v>222</v>
      </c>
      <c r="G342" s="98">
        <v>14.14</v>
      </c>
      <c r="H342" s="99">
        <v>22100</v>
      </c>
      <c r="I342" s="99">
        <v>12000</v>
      </c>
    </row>
    <row r="343" spans="1:26" hidden="1" x14ac:dyDescent="0.25">
      <c r="A343" t="s">
        <v>42</v>
      </c>
      <c r="B343" s="7">
        <v>408110</v>
      </c>
      <c r="C343" s="8">
        <v>44593</v>
      </c>
      <c r="D343" s="9">
        <f t="shared" si="5"/>
        <v>44593</v>
      </c>
      <c r="E343" s="7" t="s">
        <v>21</v>
      </c>
      <c r="F343" s="7" t="s">
        <v>358</v>
      </c>
      <c r="G343" s="98">
        <v>14.62</v>
      </c>
      <c r="H343" s="99">
        <v>22100</v>
      </c>
      <c r="I343" s="99">
        <v>12000</v>
      </c>
      <c r="T343" s="105"/>
      <c r="U343" s="98"/>
      <c r="V343" s="98"/>
      <c r="W343" s="103"/>
      <c r="X343" s="103"/>
      <c r="Y343" s="103"/>
      <c r="Z343" s="122"/>
    </row>
    <row r="344" spans="1:26" hidden="1" x14ac:dyDescent="0.25">
      <c r="A344" t="s">
        <v>37</v>
      </c>
      <c r="B344" s="7">
        <v>408111</v>
      </c>
      <c r="C344" s="8">
        <v>44593</v>
      </c>
      <c r="D344" s="9">
        <f t="shared" si="5"/>
        <v>44593</v>
      </c>
      <c r="E344" s="7" t="s">
        <v>24</v>
      </c>
      <c r="F344" s="7" t="s">
        <v>155</v>
      </c>
      <c r="G344" s="98">
        <v>7.89</v>
      </c>
      <c r="H344" s="99">
        <v>22100</v>
      </c>
      <c r="I344" s="99">
        <v>12000</v>
      </c>
      <c r="T344" s="105"/>
      <c r="U344" s="98"/>
      <c r="V344" s="98"/>
      <c r="W344" s="103"/>
      <c r="X344" s="103"/>
      <c r="Y344" s="103"/>
      <c r="Z344" s="122"/>
    </row>
    <row r="345" spans="1:26" hidden="1" x14ac:dyDescent="0.25">
      <c r="A345" t="s">
        <v>41</v>
      </c>
      <c r="B345" s="7">
        <v>408113</v>
      </c>
      <c r="C345" s="8">
        <v>44593</v>
      </c>
      <c r="D345" s="9">
        <f t="shared" si="5"/>
        <v>44593</v>
      </c>
      <c r="E345" s="7" t="s">
        <v>16</v>
      </c>
      <c r="F345" s="7" t="s">
        <v>70</v>
      </c>
      <c r="G345" s="98">
        <v>13.93</v>
      </c>
      <c r="H345" s="99">
        <v>22100</v>
      </c>
      <c r="I345" s="99">
        <v>12000</v>
      </c>
      <c r="T345" s="105"/>
      <c r="U345" s="98"/>
      <c r="V345" s="98"/>
      <c r="W345" s="103"/>
      <c r="X345" s="103"/>
      <c r="Y345" s="103"/>
      <c r="Z345" s="122"/>
    </row>
    <row r="346" spans="1:26" hidden="1" x14ac:dyDescent="0.25">
      <c r="A346" t="s">
        <v>45</v>
      </c>
      <c r="B346" s="7">
        <v>408118</v>
      </c>
      <c r="C346" s="8">
        <v>44593</v>
      </c>
      <c r="D346" s="9">
        <f t="shared" si="5"/>
        <v>44593</v>
      </c>
      <c r="E346" s="7" t="s">
        <v>13</v>
      </c>
      <c r="F346" s="7" t="s">
        <v>267</v>
      </c>
      <c r="G346" s="98">
        <v>11.81</v>
      </c>
      <c r="H346" s="99">
        <v>22100</v>
      </c>
      <c r="I346" s="99">
        <v>12000</v>
      </c>
      <c r="T346" s="105"/>
      <c r="U346" s="98"/>
      <c r="V346" s="98"/>
      <c r="W346" s="103"/>
      <c r="X346" s="103"/>
      <c r="Y346" s="103"/>
      <c r="Z346" s="122"/>
    </row>
    <row r="347" spans="1:26" hidden="1" x14ac:dyDescent="0.25">
      <c r="A347" s="13" t="s">
        <v>46</v>
      </c>
      <c r="B347" s="14">
        <v>408163</v>
      </c>
      <c r="C347" s="15">
        <v>44593</v>
      </c>
      <c r="D347" s="9">
        <f t="shared" si="5"/>
        <v>44593</v>
      </c>
      <c r="E347" s="14" t="s">
        <v>47</v>
      </c>
      <c r="F347" s="14" t="s">
        <v>336</v>
      </c>
      <c r="G347" s="100">
        <v>1.58</v>
      </c>
      <c r="H347" s="101">
        <v>22100</v>
      </c>
      <c r="I347" s="101">
        <v>12000</v>
      </c>
      <c r="T347" s="105"/>
      <c r="U347" s="98"/>
      <c r="V347" s="98"/>
      <c r="W347" s="103"/>
      <c r="X347" s="103"/>
      <c r="Y347" s="103"/>
      <c r="Z347" s="122"/>
    </row>
    <row r="348" spans="1:26" hidden="1" x14ac:dyDescent="0.25">
      <c r="A348" t="s">
        <v>42</v>
      </c>
      <c r="B348" s="7">
        <v>408164</v>
      </c>
      <c r="C348" s="8">
        <v>44593</v>
      </c>
      <c r="D348" s="9">
        <f t="shared" si="5"/>
        <v>44593</v>
      </c>
      <c r="E348" s="7" t="s">
        <v>19</v>
      </c>
      <c r="F348" s="7" t="s">
        <v>359</v>
      </c>
      <c r="G348" s="98">
        <v>1.53</v>
      </c>
      <c r="H348" s="99">
        <v>22100</v>
      </c>
      <c r="I348" s="99">
        <v>12000</v>
      </c>
      <c r="T348" s="105"/>
      <c r="U348" s="100"/>
      <c r="V348" s="98"/>
      <c r="W348" s="103"/>
      <c r="X348" s="103"/>
      <c r="Y348" s="103"/>
      <c r="Z348" s="122"/>
    </row>
    <row r="349" spans="1:26" hidden="1" x14ac:dyDescent="0.25">
      <c r="A349" t="s">
        <v>42</v>
      </c>
      <c r="B349" s="7">
        <v>408167</v>
      </c>
      <c r="C349" s="8">
        <v>44593</v>
      </c>
      <c r="D349" s="9">
        <f t="shared" si="5"/>
        <v>44593</v>
      </c>
      <c r="E349" s="7" t="s">
        <v>21</v>
      </c>
      <c r="F349" s="7" t="s">
        <v>345</v>
      </c>
      <c r="G349" s="98">
        <v>14.73</v>
      </c>
      <c r="H349" s="99">
        <v>22100</v>
      </c>
      <c r="I349" s="99">
        <v>12000</v>
      </c>
      <c r="T349" s="105"/>
      <c r="U349" s="98"/>
      <c r="V349" s="98"/>
      <c r="W349" s="103"/>
      <c r="X349" s="103"/>
      <c r="Y349" s="103"/>
      <c r="Z349" s="122"/>
    </row>
    <row r="350" spans="1:26" hidden="1" x14ac:dyDescent="0.25">
      <c r="A350" t="s">
        <v>39</v>
      </c>
      <c r="B350" s="7">
        <v>408170</v>
      </c>
      <c r="C350" s="8">
        <v>44593</v>
      </c>
      <c r="D350" s="9">
        <f t="shared" si="5"/>
        <v>44593</v>
      </c>
      <c r="E350" s="7" t="s">
        <v>10</v>
      </c>
      <c r="F350" s="7" t="s">
        <v>360</v>
      </c>
      <c r="G350" s="98">
        <v>11.92</v>
      </c>
      <c r="H350" s="99">
        <v>22100</v>
      </c>
      <c r="I350" s="99">
        <v>12000</v>
      </c>
      <c r="T350" s="105"/>
      <c r="U350" s="98"/>
      <c r="V350" s="98"/>
      <c r="W350" s="103"/>
      <c r="X350" s="103"/>
      <c r="Y350" s="104"/>
      <c r="Z350" s="122"/>
    </row>
    <row r="351" spans="1:26" hidden="1" x14ac:dyDescent="0.25">
      <c r="A351" t="s">
        <v>45</v>
      </c>
      <c r="B351" s="7">
        <v>408190</v>
      </c>
      <c r="C351" s="8">
        <v>44593</v>
      </c>
      <c r="D351" s="9">
        <f t="shared" si="5"/>
        <v>44593</v>
      </c>
      <c r="E351" s="7" t="s">
        <v>13</v>
      </c>
      <c r="F351" s="7" t="s">
        <v>170</v>
      </c>
      <c r="G351" s="98">
        <v>12.31</v>
      </c>
      <c r="H351" s="99">
        <v>22100</v>
      </c>
      <c r="I351" s="99">
        <v>12000</v>
      </c>
      <c r="T351" s="105"/>
      <c r="U351" s="98"/>
      <c r="V351" s="98"/>
      <c r="W351" s="103"/>
      <c r="X351" s="103"/>
      <c r="Y351" s="103"/>
      <c r="Z351" s="122"/>
    </row>
    <row r="352" spans="1:26" hidden="1" x14ac:dyDescent="0.25">
      <c r="A352" t="s">
        <v>41</v>
      </c>
      <c r="B352" s="7">
        <v>408197</v>
      </c>
      <c r="C352" s="8">
        <v>44593</v>
      </c>
      <c r="D352" s="9">
        <f t="shared" si="5"/>
        <v>44593</v>
      </c>
      <c r="E352" s="7" t="s">
        <v>16</v>
      </c>
      <c r="F352" s="7" t="s">
        <v>216</v>
      </c>
      <c r="G352" s="98">
        <v>14.17</v>
      </c>
      <c r="H352" s="99">
        <v>22100</v>
      </c>
      <c r="I352" s="99">
        <v>12000</v>
      </c>
      <c r="T352" s="105"/>
      <c r="U352" s="98"/>
      <c r="V352" s="98"/>
      <c r="W352" s="120"/>
      <c r="X352" s="103"/>
      <c r="Y352" s="103"/>
      <c r="Z352" s="122"/>
    </row>
    <row r="353" spans="1:26" hidden="1" x14ac:dyDescent="0.25">
      <c r="A353" t="s">
        <v>39</v>
      </c>
      <c r="B353" s="7">
        <v>408232</v>
      </c>
      <c r="C353" s="8">
        <v>44593</v>
      </c>
      <c r="D353" s="9">
        <f t="shared" si="5"/>
        <v>44593</v>
      </c>
      <c r="E353" s="7" t="s">
        <v>10</v>
      </c>
      <c r="F353" s="7" t="s">
        <v>361</v>
      </c>
      <c r="G353" s="98">
        <v>5.38</v>
      </c>
      <c r="H353" s="99">
        <v>22100</v>
      </c>
      <c r="I353" s="99">
        <v>12000</v>
      </c>
      <c r="T353" s="105"/>
      <c r="U353" s="98"/>
      <c r="V353" s="98"/>
      <c r="W353" s="120"/>
      <c r="X353" s="103"/>
      <c r="Y353" s="120"/>
      <c r="Z353" s="122"/>
    </row>
    <row r="354" spans="1:26" hidden="1" x14ac:dyDescent="0.25">
      <c r="A354" t="s">
        <v>42</v>
      </c>
      <c r="B354" s="7">
        <v>408236</v>
      </c>
      <c r="C354" s="8">
        <v>44593</v>
      </c>
      <c r="D354" s="9">
        <f t="shared" si="5"/>
        <v>44593</v>
      </c>
      <c r="E354" s="7" t="s">
        <v>313</v>
      </c>
      <c r="F354" s="7" t="s">
        <v>295</v>
      </c>
      <c r="G354" s="98">
        <v>15.78</v>
      </c>
      <c r="H354" s="99">
        <v>22100</v>
      </c>
      <c r="I354" s="99">
        <v>12000</v>
      </c>
      <c r="T354" s="105"/>
      <c r="U354" s="98"/>
      <c r="V354" s="102"/>
      <c r="W354" s="120"/>
      <c r="X354" s="103"/>
      <c r="Y354" s="120"/>
      <c r="Z354" s="122"/>
    </row>
    <row r="355" spans="1:26" hidden="1" x14ac:dyDescent="0.25">
      <c r="A355" t="s">
        <v>42</v>
      </c>
      <c r="B355" s="7">
        <v>408243</v>
      </c>
      <c r="C355" s="8">
        <v>44593</v>
      </c>
      <c r="D355" s="9">
        <f t="shared" si="5"/>
        <v>44593</v>
      </c>
      <c r="E355" s="7" t="s">
        <v>21</v>
      </c>
      <c r="F355" s="7" t="s">
        <v>362</v>
      </c>
      <c r="G355" s="98">
        <v>13.06</v>
      </c>
      <c r="H355" s="99">
        <v>22100</v>
      </c>
      <c r="I355" s="99">
        <v>12000</v>
      </c>
      <c r="T355" s="105"/>
      <c r="U355" s="98"/>
      <c r="V355" s="102"/>
      <c r="W355" s="120"/>
      <c r="X355" s="103"/>
      <c r="Y355" s="120"/>
      <c r="Z355" s="122"/>
    </row>
    <row r="356" spans="1:26" hidden="1" x14ac:dyDescent="0.25">
      <c r="A356" t="s">
        <v>45</v>
      </c>
      <c r="B356" s="7">
        <v>408249</v>
      </c>
      <c r="C356" s="8">
        <v>44593</v>
      </c>
      <c r="D356" s="9">
        <f t="shared" si="5"/>
        <v>44593</v>
      </c>
      <c r="E356" s="7" t="s">
        <v>13</v>
      </c>
      <c r="F356" s="7" t="s">
        <v>363</v>
      </c>
      <c r="G356" s="98">
        <v>4.9000000000000004</v>
      </c>
      <c r="H356" s="99">
        <v>22100</v>
      </c>
      <c r="I356" s="99">
        <v>12000</v>
      </c>
      <c r="T356" s="105"/>
      <c r="U356" s="98"/>
      <c r="V356" s="102"/>
      <c r="W356" s="121"/>
      <c r="X356" s="103"/>
      <c r="Y356" s="120"/>
      <c r="Z356" s="122"/>
    </row>
    <row r="357" spans="1:26" hidden="1" x14ac:dyDescent="0.25">
      <c r="A357" t="s">
        <v>41</v>
      </c>
      <c r="B357" s="7">
        <v>408250</v>
      </c>
      <c r="C357" s="8">
        <v>44593</v>
      </c>
      <c r="D357" s="9">
        <f t="shared" si="5"/>
        <v>44593</v>
      </c>
      <c r="E357" s="7" t="s">
        <v>16</v>
      </c>
      <c r="F357" s="7" t="s">
        <v>364</v>
      </c>
      <c r="G357" s="98">
        <v>6.56</v>
      </c>
      <c r="H357" s="99">
        <v>22100</v>
      </c>
      <c r="I357" s="99">
        <v>12000</v>
      </c>
      <c r="T357" s="123"/>
      <c r="U357" s="98"/>
      <c r="V357" s="102"/>
      <c r="W357" s="120"/>
      <c r="X357" s="120"/>
      <c r="Y357" s="120"/>
      <c r="Z357" s="122"/>
    </row>
    <row r="358" spans="1:26" hidden="1" x14ac:dyDescent="0.25">
      <c r="A358" t="s">
        <v>63</v>
      </c>
      <c r="B358" s="7">
        <v>408297</v>
      </c>
      <c r="C358" s="8">
        <v>44594</v>
      </c>
      <c r="D358" s="9">
        <f t="shared" si="5"/>
        <v>44594</v>
      </c>
      <c r="E358" s="7" t="s">
        <v>21</v>
      </c>
      <c r="F358" s="7" t="s">
        <v>66</v>
      </c>
      <c r="G358" s="98">
        <v>13.11</v>
      </c>
      <c r="H358" s="99">
        <v>22100</v>
      </c>
      <c r="I358" s="99">
        <v>12000</v>
      </c>
      <c r="T358" s="123"/>
      <c r="U358" s="98"/>
      <c r="V358" s="105"/>
      <c r="W358" s="120"/>
      <c r="X358" s="120"/>
      <c r="Y358" s="120"/>
      <c r="Z358" s="122"/>
    </row>
    <row r="359" spans="1:26" hidden="1" x14ac:dyDescent="0.25">
      <c r="A359" t="s">
        <v>67</v>
      </c>
      <c r="B359" s="7">
        <v>408308</v>
      </c>
      <c r="C359" s="8">
        <v>44594</v>
      </c>
      <c r="D359" s="9">
        <f t="shared" si="5"/>
        <v>44594</v>
      </c>
      <c r="E359" s="7" t="s">
        <v>13</v>
      </c>
      <c r="F359" s="7" t="s">
        <v>365</v>
      </c>
      <c r="G359" s="98">
        <v>14.64</v>
      </c>
      <c r="H359" s="99">
        <v>22100</v>
      </c>
      <c r="I359" s="99">
        <v>12000</v>
      </c>
      <c r="T359" s="123"/>
      <c r="U359" s="105"/>
      <c r="V359" s="105"/>
      <c r="W359" s="120"/>
      <c r="X359" s="120"/>
      <c r="Y359" s="120"/>
      <c r="Z359" s="122"/>
    </row>
    <row r="360" spans="1:26" hidden="1" x14ac:dyDescent="0.25">
      <c r="A360" t="s">
        <v>69</v>
      </c>
      <c r="B360" s="7">
        <v>408310</v>
      </c>
      <c r="C360" s="8">
        <v>44594</v>
      </c>
      <c r="D360" s="9">
        <f t="shared" si="5"/>
        <v>44594</v>
      </c>
      <c r="E360" s="7" t="s">
        <v>10</v>
      </c>
      <c r="F360" s="7" t="s">
        <v>155</v>
      </c>
      <c r="G360" s="98">
        <v>13.79</v>
      </c>
      <c r="H360" s="99">
        <v>22100</v>
      </c>
      <c r="I360" s="99">
        <v>12000</v>
      </c>
      <c r="T360" s="123"/>
      <c r="U360" s="105"/>
      <c r="V360" s="105"/>
      <c r="W360" s="120"/>
      <c r="X360" s="120"/>
      <c r="Y360" s="120"/>
      <c r="Z360" s="122"/>
    </row>
    <row r="361" spans="1:26" hidden="1" x14ac:dyDescent="0.25">
      <c r="A361" t="s">
        <v>65</v>
      </c>
      <c r="B361" s="7">
        <v>408315</v>
      </c>
      <c r="C361" s="8">
        <v>44594</v>
      </c>
      <c r="D361" s="9">
        <f t="shared" si="5"/>
        <v>44594</v>
      </c>
      <c r="E361" s="7" t="s">
        <v>16</v>
      </c>
      <c r="F361" s="7" t="s">
        <v>195</v>
      </c>
      <c r="G361" s="98">
        <v>15.94</v>
      </c>
      <c r="H361" s="99">
        <v>22100</v>
      </c>
      <c r="I361" s="99">
        <v>12000</v>
      </c>
      <c r="T361" s="123"/>
      <c r="U361" s="105"/>
      <c r="V361" s="105"/>
      <c r="W361" s="121"/>
      <c r="X361" s="120"/>
      <c r="Y361" s="120"/>
      <c r="Z361" s="122"/>
    </row>
    <row r="362" spans="1:26" hidden="1" x14ac:dyDescent="0.25">
      <c r="A362" t="s">
        <v>63</v>
      </c>
      <c r="B362" s="7">
        <v>408350</v>
      </c>
      <c r="C362" s="8">
        <v>44594</v>
      </c>
      <c r="D362" s="9">
        <f t="shared" si="5"/>
        <v>44594</v>
      </c>
      <c r="E362" s="7" t="s">
        <v>21</v>
      </c>
      <c r="F362" s="7" t="s">
        <v>366</v>
      </c>
      <c r="G362" s="98">
        <v>13.62</v>
      </c>
      <c r="H362" s="99">
        <v>22100</v>
      </c>
      <c r="I362" s="99">
        <v>12000</v>
      </c>
      <c r="T362" s="123"/>
      <c r="U362" s="105"/>
      <c r="V362" s="105"/>
      <c r="W362" s="133"/>
      <c r="X362" s="121"/>
      <c r="Y362" s="121"/>
      <c r="Z362" s="122"/>
    </row>
    <row r="363" spans="1:26" hidden="1" x14ac:dyDescent="0.25">
      <c r="A363" t="s">
        <v>69</v>
      </c>
      <c r="B363" s="7">
        <v>408384</v>
      </c>
      <c r="C363" s="8">
        <v>44594</v>
      </c>
      <c r="D363" s="9">
        <f t="shared" si="5"/>
        <v>44594</v>
      </c>
      <c r="E363" s="7" t="s">
        <v>10</v>
      </c>
      <c r="F363" s="7" t="s">
        <v>367</v>
      </c>
      <c r="G363" s="98">
        <v>11.11</v>
      </c>
      <c r="H363" s="99">
        <v>22100</v>
      </c>
      <c r="I363" s="99">
        <v>12000</v>
      </c>
      <c r="T363" s="123"/>
      <c r="U363" s="105"/>
      <c r="V363" s="105"/>
      <c r="W363" s="133"/>
      <c r="X363" s="120"/>
      <c r="Y363" s="137"/>
      <c r="Z363" s="122"/>
    </row>
    <row r="364" spans="1:26" hidden="1" x14ac:dyDescent="0.25">
      <c r="A364" t="s">
        <v>67</v>
      </c>
      <c r="B364" s="7">
        <v>408408</v>
      </c>
      <c r="C364" s="8">
        <v>44594</v>
      </c>
      <c r="D364" s="9">
        <f t="shared" si="5"/>
        <v>44594</v>
      </c>
      <c r="E364" s="7" t="s">
        <v>13</v>
      </c>
      <c r="F364" s="7" t="s">
        <v>368</v>
      </c>
      <c r="G364" s="98">
        <v>14.5</v>
      </c>
      <c r="H364" s="99">
        <v>22100</v>
      </c>
      <c r="I364" s="99">
        <v>12000</v>
      </c>
      <c r="T364" s="123"/>
      <c r="U364" s="104"/>
      <c r="V364" s="105"/>
      <c r="W364" s="133"/>
      <c r="X364" s="120"/>
      <c r="Y364" s="137"/>
      <c r="Z364" s="122"/>
    </row>
    <row r="365" spans="1:26" hidden="1" x14ac:dyDescent="0.25">
      <c r="A365" t="s">
        <v>63</v>
      </c>
      <c r="B365" s="7">
        <v>408420</v>
      </c>
      <c r="C365" s="8">
        <v>44594</v>
      </c>
      <c r="D365" s="9">
        <f t="shared" si="5"/>
        <v>44594</v>
      </c>
      <c r="E365" s="7" t="s">
        <v>21</v>
      </c>
      <c r="F365" s="7" t="s">
        <v>369</v>
      </c>
      <c r="G365" s="98">
        <v>9.6199999999999992</v>
      </c>
      <c r="H365" s="99">
        <v>22100</v>
      </c>
      <c r="I365" s="99">
        <v>12000</v>
      </c>
      <c r="T365" s="123"/>
      <c r="U365" s="105"/>
      <c r="V365" s="105"/>
      <c r="W365" s="133"/>
      <c r="X365" s="120"/>
      <c r="Y365" s="137"/>
      <c r="Z365" s="122"/>
    </row>
    <row r="366" spans="1:26" hidden="1" x14ac:dyDescent="0.25">
      <c r="A366" t="s">
        <v>65</v>
      </c>
      <c r="B366" s="7">
        <v>408426</v>
      </c>
      <c r="C366" s="8">
        <v>44594</v>
      </c>
      <c r="D366" s="9">
        <f t="shared" si="5"/>
        <v>44594</v>
      </c>
      <c r="E366" s="7" t="s">
        <v>16</v>
      </c>
      <c r="F366" s="7" t="s">
        <v>295</v>
      </c>
      <c r="G366" s="98">
        <v>15.28</v>
      </c>
      <c r="H366" s="99">
        <v>22100</v>
      </c>
      <c r="I366" s="99">
        <v>12000</v>
      </c>
      <c r="T366" s="123"/>
      <c r="U366" s="105"/>
      <c r="V366" s="105"/>
      <c r="W366" s="133"/>
      <c r="X366" s="120"/>
      <c r="Y366" s="137"/>
      <c r="Z366" s="139"/>
    </row>
    <row r="367" spans="1:26" hidden="1" x14ac:dyDescent="0.25">
      <c r="A367" t="s">
        <v>69</v>
      </c>
      <c r="B367" s="7">
        <v>408442</v>
      </c>
      <c r="C367" s="8">
        <v>44594</v>
      </c>
      <c r="D367" s="9">
        <f t="shared" si="5"/>
        <v>44594</v>
      </c>
      <c r="E367" s="7" t="s">
        <v>10</v>
      </c>
      <c r="F367" s="7" t="s">
        <v>370</v>
      </c>
      <c r="G367" s="98">
        <v>7.51</v>
      </c>
      <c r="H367" s="99">
        <v>22100</v>
      </c>
      <c r="I367" s="99">
        <v>12000</v>
      </c>
      <c r="T367" s="123"/>
      <c r="U367" s="105"/>
      <c r="V367" s="105"/>
      <c r="W367" s="133"/>
      <c r="X367" s="120"/>
      <c r="Y367" s="138"/>
      <c r="Z367" s="139"/>
    </row>
    <row r="368" spans="1:26" hidden="1" x14ac:dyDescent="0.25">
      <c r="A368" t="s">
        <v>63</v>
      </c>
      <c r="B368" s="7">
        <v>408443</v>
      </c>
      <c r="C368" s="8">
        <v>44594</v>
      </c>
      <c r="D368" s="9">
        <f t="shared" si="5"/>
        <v>44594</v>
      </c>
      <c r="E368" s="7" t="s">
        <v>78</v>
      </c>
      <c r="F368" s="7" t="s">
        <v>371</v>
      </c>
      <c r="G368" s="98">
        <v>8.7100000000000009</v>
      </c>
      <c r="H368" s="99">
        <v>22100</v>
      </c>
      <c r="I368" s="99">
        <v>12000</v>
      </c>
      <c r="T368" s="123"/>
      <c r="U368" s="105"/>
      <c r="V368" s="106"/>
      <c r="W368" s="133"/>
      <c r="X368" s="121"/>
      <c r="Y368" s="137"/>
      <c r="Z368" s="139"/>
    </row>
    <row r="369" spans="1:26" hidden="1" x14ac:dyDescent="0.25">
      <c r="A369" t="s">
        <v>30</v>
      </c>
      <c r="B369" s="7">
        <v>408467</v>
      </c>
      <c r="C369" s="8">
        <v>44594</v>
      </c>
      <c r="D369" s="9">
        <f t="shared" si="5"/>
        <v>44594</v>
      </c>
      <c r="E369" s="7" t="s">
        <v>167</v>
      </c>
      <c r="F369" s="7" t="s">
        <v>372</v>
      </c>
      <c r="G369" s="102">
        <v>4.9000000000000004</v>
      </c>
      <c r="H369" s="99">
        <v>22100</v>
      </c>
      <c r="I369" s="99">
        <v>12000</v>
      </c>
      <c r="T369" s="123"/>
      <c r="U369" s="105"/>
      <c r="V369" s="106"/>
      <c r="W369" s="133"/>
      <c r="X369" s="120"/>
      <c r="Y369" s="137"/>
      <c r="Z369" s="139"/>
    </row>
    <row r="370" spans="1:26" hidden="1" x14ac:dyDescent="0.25">
      <c r="A370" t="s">
        <v>30</v>
      </c>
      <c r="B370" s="7">
        <v>408468</v>
      </c>
      <c r="C370" s="8">
        <v>44594</v>
      </c>
      <c r="D370" s="9">
        <f t="shared" si="5"/>
        <v>44594</v>
      </c>
      <c r="E370" s="7" t="s">
        <v>256</v>
      </c>
      <c r="F370" s="7" t="s">
        <v>234</v>
      </c>
      <c r="G370" s="102">
        <v>6.89</v>
      </c>
      <c r="H370" s="99">
        <v>22100</v>
      </c>
      <c r="I370" s="99">
        <v>12000</v>
      </c>
      <c r="T370" s="123"/>
      <c r="U370" s="105"/>
      <c r="V370" s="106"/>
      <c r="W370" s="140"/>
      <c r="X370" s="120"/>
      <c r="Y370" s="137"/>
      <c r="Z370" s="139"/>
    </row>
    <row r="371" spans="1:26" hidden="1" x14ac:dyDescent="0.25">
      <c r="A371" t="s">
        <v>30</v>
      </c>
      <c r="B371" s="7">
        <v>408469</v>
      </c>
      <c r="C371" s="8">
        <v>44594</v>
      </c>
      <c r="D371" s="9">
        <f t="shared" si="5"/>
        <v>44594</v>
      </c>
      <c r="E371" s="7" t="s">
        <v>16</v>
      </c>
      <c r="F371" s="7" t="s">
        <v>298</v>
      </c>
      <c r="G371" s="102">
        <v>7.41</v>
      </c>
      <c r="H371" s="99">
        <v>22100</v>
      </c>
      <c r="I371" s="99">
        <v>12000</v>
      </c>
      <c r="T371" s="10"/>
      <c r="U371" s="105"/>
      <c r="V371" s="106"/>
      <c r="W371" s="140"/>
      <c r="X371" s="120"/>
      <c r="Y371" s="137"/>
      <c r="Z371" s="139"/>
    </row>
    <row r="372" spans="1:26" hidden="1" x14ac:dyDescent="0.25">
      <c r="A372" t="s">
        <v>30</v>
      </c>
      <c r="B372" s="7">
        <v>408474</v>
      </c>
      <c r="C372" s="8">
        <v>44594</v>
      </c>
      <c r="D372" s="9">
        <f t="shared" si="5"/>
        <v>44594</v>
      </c>
      <c r="E372" s="7" t="s">
        <v>352</v>
      </c>
      <c r="F372" s="7" t="s">
        <v>373</v>
      </c>
      <c r="G372" s="102">
        <v>6.56</v>
      </c>
      <c r="H372" s="99">
        <v>22100</v>
      </c>
      <c r="I372" s="99">
        <v>12000</v>
      </c>
      <c r="T372" s="10"/>
      <c r="U372" s="124"/>
      <c r="V372" s="126"/>
      <c r="W372" s="140"/>
      <c r="X372" s="120"/>
      <c r="Y372" s="137"/>
      <c r="Z372" s="139"/>
    </row>
    <row r="373" spans="1:26" hidden="1" x14ac:dyDescent="0.25">
      <c r="A373" t="s">
        <v>18</v>
      </c>
      <c r="B373" s="7">
        <v>408510</v>
      </c>
      <c r="C373" s="8">
        <v>44595</v>
      </c>
      <c r="D373" s="9">
        <f t="shared" si="5"/>
        <v>44595</v>
      </c>
      <c r="E373" s="7" t="s">
        <v>21</v>
      </c>
      <c r="F373" s="7" t="s">
        <v>374</v>
      </c>
      <c r="G373" s="103">
        <v>12.14</v>
      </c>
      <c r="H373" s="99">
        <v>22100</v>
      </c>
      <c r="I373" s="99">
        <v>12000</v>
      </c>
      <c r="T373" s="10"/>
      <c r="U373" s="124"/>
      <c r="V373" s="126"/>
      <c r="W373" s="140"/>
      <c r="X373" s="133"/>
      <c r="Y373" s="143"/>
      <c r="Z373" s="139"/>
    </row>
    <row r="374" spans="1:26" hidden="1" x14ac:dyDescent="0.25">
      <c r="A374" t="s">
        <v>15</v>
      </c>
      <c r="B374" s="7">
        <v>408514</v>
      </c>
      <c r="C374" s="8">
        <v>44595</v>
      </c>
      <c r="D374" s="9">
        <f t="shared" si="5"/>
        <v>44595</v>
      </c>
      <c r="E374" s="7" t="s">
        <v>16</v>
      </c>
      <c r="F374" s="7" t="s">
        <v>358</v>
      </c>
      <c r="G374" s="103">
        <v>11.07</v>
      </c>
      <c r="H374" s="99">
        <v>22100</v>
      </c>
      <c r="I374" s="99">
        <v>12000</v>
      </c>
      <c r="T374" s="10"/>
      <c r="U374" s="124"/>
      <c r="V374" s="126"/>
      <c r="W374" s="140"/>
      <c r="X374" s="133"/>
      <c r="Y374" s="143"/>
      <c r="Z374" s="139"/>
    </row>
    <row r="375" spans="1:26" hidden="1" x14ac:dyDescent="0.25">
      <c r="A375" t="s">
        <v>18</v>
      </c>
      <c r="B375" s="7">
        <v>408517</v>
      </c>
      <c r="C375" s="8">
        <v>44595</v>
      </c>
      <c r="D375" s="9">
        <f t="shared" si="5"/>
        <v>44595</v>
      </c>
      <c r="E375" s="7" t="s">
        <v>19</v>
      </c>
      <c r="F375" s="7" t="s">
        <v>259</v>
      </c>
      <c r="G375" s="103">
        <v>1.02</v>
      </c>
      <c r="H375" s="99">
        <v>22100</v>
      </c>
      <c r="I375" s="99">
        <v>12000</v>
      </c>
      <c r="T375" s="10"/>
      <c r="U375" s="124"/>
      <c r="V375" s="126"/>
      <c r="W375" s="140"/>
      <c r="X375" s="133"/>
      <c r="Y375" s="143"/>
      <c r="Z375" s="139"/>
    </row>
    <row r="376" spans="1:26" hidden="1" x14ac:dyDescent="0.25">
      <c r="A376" t="s">
        <v>12</v>
      </c>
      <c r="B376" s="7">
        <v>408518</v>
      </c>
      <c r="C376" s="8">
        <v>44595</v>
      </c>
      <c r="D376" s="9">
        <f t="shared" si="5"/>
        <v>44595</v>
      </c>
      <c r="E376" s="7" t="s">
        <v>13</v>
      </c>
      <c r="F376" s="7" t="s">
        <v>14</v>
      </c>
      <c r="G376" s="103">
        <v>10.57</v>
      </c>
      <c r="H376" s="99">
        <v>22100</v>
      </c>
      <c r="I376" s="99">
        <v>12000</v>
      </c>
      <c r="T376" s="10"/>
      <c r="U376" s="121"/>
      <c r="V376" s="126"/>
      <c r="W376" s="140"/>
      <c r="X376" s="133"/>
      <c r="Y376" s="143"/>
      <c r="Z376" s="139"/>
    </row>
    <row r="377" spans="1:26" hidden="1" x14ac:dyDescent="0.25">
      <c r="A377" t="s">
        <v>9</v>
      </c>
      <c r="B377" s="7">
        <v>408520</v>
      </c>
      <c r="C377" s="8">
        <v>44595</v>
      </c>
      <c r="D377" s="9">
        <f t="shared" si="5"/>
        <v>44595</v>
      </c>
      <c r="E377" s="7" t="s">
        <v>10</v>
      </c>
      <c r="F377" s="7" t="s">
        <v>375</v>
      </c>
      <c r="G377" s="103">
        <v>14.2</v>
      </c>
      <c r="H377" s="99">
        <v>22100</v>
      </c>
      <c r="I377" s="99">
        <v>12000</v>
      </c>
      <c r="T377" s="10"/>
      <c r="U377" s="124"/>
      <c r="V377" s="126"/>
      <c r="W377" s="140"/>
      <c r="X377" s="133"/>
      <c r="Y377" s="143"/>
      <c r="Z377" s="139"/>
    </row>
    <row r="378" spans="1:26" hidden="1" x14ac:dyDescent="0.25">
      <c r="A378" t="s">
        <v>18</v>
      </c>
      <c r="B378" s="7">
        <v>408552</v>
      </c>
      <c r="C378" s="8">
        <v>44595</v>
      </c>
      <c r="D378" s="9">
        <f t="shared" si="5"/>
        <v>44595</v>
      </c>
      <c r="E378" s="7" t="s">
        <v>21</v>
      </c>
      <c r="F378" s="7" t="s">
        <v>376</v>
      </c>
      <c r="G378" s="103">
        <v>7.25</v>
      </c>
      <c r="H378" s="99">
        <v>22100</v>
      </c>
      <c r="I378" s="99">
        <v>12000</v>
      </c>
      <c r="T378" s="10"/>
      <c r="U378" s="124"/>
      <c r="V378" s="126"/>
      <c r="W378" s="140"/>
      <c r="X378" s="133"/>
      <c r="Y378" s="144"/>
      <c r="Z378" s="139"/>
    </row>
    <row r="379" spans="1:26" hidden="1" x14ac:dyDescent="0.25">
      <c r="A379" t="s">
        <v>9</v>
      </c>
      <c r="B379" s="7">
        <v>408555</v>
      </c>
      <c r="C379" s="8">
        <v>44595</v>
      </c>
      <c r="D379" s="9">
        <f t="shared" si="5"/>
        <v>44595</v>
      </c>
      <c r="E379" s="7" t="s">
        <v>10</v>
      </c>
      <c r="F379" s="7" t="s">
        <v>377</v>
      </c>
      <c r="G379" s="103">
        <v>5.15</v>
      </c>
      <c r="H379" s="99">
        <v>22100</v>
      </c>
      <c r="I379" s="99">
        <v>12000</v>
      </c>
      <c r="T379" s="10"/>
      <c r="U379" s="124"/>
      <c r="V379" s="126"/>
      <c r="W379" s="140"/>
      <c r="X379" s="133"/>
      <c r="Y379" s="143"/>
      <c r="Z379" s="139"/>
    </row>
    <row r="380" spans="1:26" hidden="1" x14ac:dyDescent="0.25">
      <c r="A380" t="s">
        <v>12</v>
      </c>
      <c r="B380" s="7">
        <v>408561</v>
      </c>
      <c r="C380" s="8">
        <v>44595</v>
      </c>
      <c r="D380" s="9">
        <f t="shared" si="5"/>
        <v>44595</v>
      </c>
      <c r="E380" s="7" t="s">
        <v>13</v>
      </c>
      <c r="F380" s="7" t="s">
        <v>378</v>
      </c>
      <c r="G380" s="103">
        <v>6.29</v>
      </c>
      <c r="H380" s="99">
        <v>22100</v>
      </c>
      <c r="I380" s="99">
        <v>12000</v>
      </c>
      <c r="T380" s="10"/>
      <c r="U380" s="124"/>
      <c r="V380" s="126"/>
      <c r="W380" s="243"/>
      <c r="X380" s="133"/>
      <c r="Y380" s="143"/>
      <c r="Z380" s="139"/>
    </row>
    <row r="381" spans="1:26" hidden="1" x14ac:dyDescent="0.25">
      <c r="A381" t="s">
        <v>15</v>
      </c>
      <c r="B381" s="7">
        <v>408563</v>
      </c>
      <c r="C381" s="8">
        <v>44595</v>
      </c>
      <c r="D381" s="9">
        <f t="shared" si="5"/>
        <v>44595</v>
      </c>
      <c r="E381" s="7" t="s">
        <v>16</v>
      </c>
      <c r="F381" s="7" t="s">
        <v>379</v>
      </c>
      <c r="G381" s="103">
        <v>6.98</v>
      </c>
      <c r="H381" s="99">
        <v>22100</v>
      </c>
      <c r="I381" s="99">
        <v>12000</v>
      </c>
      <c r="T381" s="10"/>
      <c r="U381" s="124"/>
      <c r="V381" s="126"/>
      <c r="X381" s="134"/>
      <c r="Y381" s="143"/>
      <c r="Z381" s="139"/>
    </row>
    <row r="382" spans="1:26" hidden="1" x14ac:dyDescent="0.25">
      <c r="A382" t="s">
        <v>41</v>
      </c>
      <c r="B382" s="7">
        <v>408661</v>
      </c>
      <c r="C382" s="8">
        <v>44596</v>
      </c>
      <c r="D382" s="9">
        <f t="shared" si="5"/>
        <v>44596</v>
      </c>
      <c r="E382" s="7" t="s">
        <v>16</v>
      </c>
      <c r="F382" s="7" t="s">
        <v>44</v>
      </c>
      <c r="G382" s="103">
        <v>13.89</v>
      </c>
      <c r="H382" s="99">
        <v>22100</v>
      </c>
      <c r="I382" s="99">
        <v>12000</v>
      </c>
      <c r="T382" s="10"/>
      <c r="U382" s="124"/>
      <c r="V382" s="126"/>
      <c r="X382" s="134"/>
      <c r="Y382" s="143"/>
      <c r="Z382" s="145"/>
    </row>
    <row r="383" spans="1:26" hidden="1" x14ac:dyDescent="0.25">
      <c r="A383" t="s">
        <v>45</v>
      </c>
      <c r="B383" s="7">
        <v>408667</v>
      </c>
      <c r="C383" s="8">
        <v>44596</v>
      </c>
      <c r="D383" s="9">
        <f t="shared" si="5"/>
        <v>44596</v>
      </c>
      <c r="E383" s="7" t="s">
        <v>43</v>
      </c>
      <c r="F383" s="7" t="s">
        <v>195</v>
      </c>
      <c r="G383" s="103">
        <v>9.8699999999999992</v>
      </c>
      <c r="H383" s="99">
        <v>22100</v>
      </c>
      <c r="I383" s="99">
        <v>12000</v>
      </c>
      <c r="T383" s="10"/>
      <c r="U383" s="124"/>
      <c r="V383" s="126"/>
      <c r="X383" s="134"/>
      <c r="Y383" s="243"/>
      <c r="Z383" s="145"/>
    </row>
    <row r="384" spans="1:26" hidden="1" x14ac:dyDescent="0.25">
      <c r="A384" t="s">
        <v>42</v>
      </c>
      <c r="B384" s="7">
        <v>408673</v>
      </c>
      <c r="C384" s="8">
        <v>44596</v>
      </c>
      <c r="D384" s="9">
        <f t="shared" si="5"/>
        <v>44596</v>
      </c>
      <c r="E384" s="7" t="s">
        <v>380</v>
      </c>
      <c r="F384" s="7" t="s">
        <v>381</v>
      </c>
      <c r="G384" s="103">
        <v>14.08</v>
      </c>
      <c r="H384" s="99">
        <v>22100</v>
      </c>
      <c r="I384" s="99">
        <v>12000</v>
      </c>
      <c r="T384" s="146"/>
      <c r="U384" s="125"/>
      <c r="V384" s="126"/>
      <c r="X384" s="134"/>
      <c r="Z384" s="145"/>
    </row>
    <row r="385" spans="1:26" hidden="1" x14ac:dyDescent="0.25">
      <c r="A385" t="s">
        <v>39</v>
      </c>
      <c r="B385" s="7">
        <v>408680</v>
      </c>
      <c r="C385" s="8">
        <v>44596</v>
      </c>
      <c r="D385" s="9">
        <f t="shared" si="5"/>
        <v>44596</v>
      </c>
      <c r="E385" s="7" t="s">
        <v>10</v>
      </c>
      <c r="F385" s="7" t="s">
        <v>382</v>
      </c>
      <c r="G385" s="103">
        <v>13.06</v>
      </c>
      <c r="H385" s="99">
        <v>22100</v>
      </c>
      <c r="I385" s="99">
        <v>12000</v>
      </c>
      <c r="T385" s="146"/>
      <c r="U385" s="125"/>
      <c r="V385" s="126"/>
      <c r="X385" s="136"/>
      <c r="Z385" s="145"/>
    </row>
    <row r="386" spans="1:26" hidden="1" x14ac:dyDescent="0.25">
      <c r="A386" t="s">
        <v>42</v>
      </c>
      <c r="B386" s="7">
        <v>408689</v>
      </c>
      <c r="C386" s="8">
        <v>44596</v>
      </c>
      <c r="D386" s="9">
        <f t="shared" ref="D386:D449" si="6">+C386</f>
        <v>44596</v>
      </c>
      <c r="E386" s="7" t="s">
        <v>19</v>
      </c>
      <c r="F386" s="7" t="s">
        <v>383</v>
      </c>
      <c r="G386" s="103">
        <v>1.5</v>
      </c>
      <c r="H386" s="99">
        <v>22100</v>
      </c>
      <c r="I386" s="99">
        <v>12000</v>
      </c>
      <c r="T386" s="146"/>
      <c r="U386" s="10"/>
      <c r="V386" s="126"/>
      <c r="X386" s="141"/>
      <c r="Z386" s="145"/>
    </row>
    <row r="387" spans="1:26" hidden="1" x14ac:dyDescent="0.25">
      <c r="A387" t="s">
        <v>41</v>
      </c>
      <c r="B387" s="7">
        <v>408737</v>
      </c>
      <c r="C387" s="8">
        <v>44596</v>
      </c>
      <c r="D387" s="9">
        <f t="shared" si="6"/>
        <v>44596</v>
      </c>
      <c r="E387" s="7" t="s">
        <v>16</v>
      </c>
      <c r="F387" s="7" t="s">
        <v>197</v>
      </c>
      <c r="G387" s="103">
        <v>12.03</v>
      </c>
      <c r="H387" s="99">
        <v>22100</v>
      </c>
      <c r="I387" s="99">
        <v>12000</v>
      </c>
      <c r="T387" s="146"/>
      <c r="U387" s="10"/>
      <c r="V387" s="126"/>
      <c r="X387" s="141"/>
      <c r="Z387" s="145"/>
    </row>
    <row r="388" spans="1:26" hidden="1" x14ac:dyDescent="0.25">
      <c r="A388" t="s">
        <v>42</v>
      </c>
      <c r="B388" s="7">
        <v>408753</v>
      </c>
      <c r="C388" s="8">
        <v>44596</v>
      </c>
      <c r="D388" s="9">
        <f t="shared" si="6"/>
        <v>44596</v>
      </c>
      <c r="E388" s="7" t="s">
        <v>380</v>
      </c>
      <c r="F388" s="7" t="s">
        <v>384</v>
      </c>
      <c r="G388" s="103">
        <v>14.89</v>
      </c>
      <c r="H388" s="99">
        <v>22100</v>
      </c>
      <c r="I388" s="99">
        <v>12000</v>
      </c>
      <c r="T388" s="146"/>
      <c r="U388" s="10"/>
      <c r="V388" s="126"/>
      <c r="X388" s="141"/>
      <c r="Z388" s="145"/>
    </row>
    <row r="389" spans="1:26" hidden="1" x14ac:dyDescent="0.25">
      <c r="A389" t="s">
        <v>39</v>
      </c>
      <c r="B389" s="7">
        <v>408761</v>
      </c>
      <c r="C389" s="8">
        <v>44596</v>
      </c>
      <c r="D389" s="9">
        <f t="shared" si="6"/>
        <v>44596</v>
      </c>
      <c r="E389" s="7" t="s">
        <v>10</v>
      </c>
      <c r="F389" s="7" t="s">
        <v>385</v>
      </c>
      <c r="G389" s="103">
        <v>10.119999999999999</v>
      </c>
      <c r="H389" s="99">
        <v>22100</v>
      </c>
      <c r="I389" s="99">
        <v>12000</v>
      </c>
      <c r="T389" s="146"/>
      <c r="U389" s="10"/>
      <c r="V389" s="10"/>
      <c r="X389" s="141"/>
      <c r="Z389" s="145"/>
    </row>
    <row r="390" spans="1:26" hidden="1" x14ac:dyDescent="0.25">
      <c r="A390" t="s">
        <v>42</v>
      </c>
      <c r="B390" s="7">
        <v>408765</v>
      </c>
      <c r="C390" s="8">
        <v>44596</v>
      </c>
      <c r="D390" s="9">
        <f t="shared" si="6"/>
        <v>44596</v>
      </c>
      <c r="E390" s="7" t="s">
        <v>78</v>
      </c>
      <c r="F390" s="7" t="s">
        <v>386</v>
      </c>
      <c r="G390" s="103">
        <v>8.2799999999999994</v>
      </c>
      <c r="H390" s="99">
        <v>22100</v>
      </c>
      <c r="I390" s="99">
        <v>12000</v>
      </c>
      <c r="T390" s="146"/>
      <c r="U390" s="10"/>
      <c r="V390" s="10"/>
      <c r="X390" s="141"/>
      <c r="Z390" s="145"/>
    </row>
    <row r="391" spans="1:26" hidden="1" x14ac:dyDescent="0.25">
      <c r="A391" t="s">
        <v>45</v>
      </c>
      <c r="B391" s="7">
        <v>408766</v>
      </c>
      <c r="C391" s="8">
        <v>44596</v>
      </c>
      <c r="D391" s="9">
        <f t="shared" si="6"/>
        <v>44596</v>
      </c>
      <c r="E391" s="7" t="s">
        <v>43</v>
      </c>
      <c r="F391" s="7" t="s">
        <v>387</v>
      </c>
      <c r="G391" s="103">
        <v>14.51</v>
      </c>
      <c r="H391" s="99">
        <v>22100</v>
      </c>
      <c r="I391" s="99">
        <v>12000</v>
      </c>
      <c r="T391" s="146"/>
      <c r="U391" s="10"/>
      <c r="V391" s="10"/>
      <c r="X391" s="141"/>
      <c r="Z391" s="145"/>
    </row>
    <row r="392" spans="1:26" hidden="1" x14ac:dyDescent="0.25">
      <c r="A392" t="s">
        <v>30</v>
      </c>
      <c r="B392" s="7">
        <v>408794</v>
      </c>
      <c r="C392" s="8">
        <v>44596</v>
      </c>
      <c r="D392" s="9">
        <f t="shared" si="6"/>
        <v>44596</v>
      </c>
      <c r="E392" s="7" t="s">
        <v>212</v>
      </c>
      <c r="F392" s="7" t="s">
        <v>388</v>
      </c>
      <c r="G392" s="103">
        <v>7.08</v>
      </c>
      <c r="H392" s="99">
        <v>22100</v>
      </c>
      <c r="I392" s="99">
        <v>12000</v>
      </c>
      <c r="T392" s="146"/>
      <c r="U392" s="10"/>
      <c r="V392" s="10"/>
      <c r="X392" s="141"/>
      <c r="Z392" s="145"/>
    </row>
    <row r="393" spans="1:26" hidden="1" x14ac:dyDescent="0.25">
      <c r="A393" t="s">
        <v>30</v>
      </c>
      <c r="B393" s="7">
        <v>408796</v>
      </c>
      <c r="C393" s="8">
        <v>44596</v>
      </c>
      <c r="D393" s="9">
        <f t="shared" si="6"/>
        <v>44596</v>
      </c>
      <c r="E393" s="7" t="s">
        <v>167</v>
      </c>
      <c r="F393" s="7" t="s">
        <v>389</v>
      </c>
      <c r="G393" s="103">
        <v>6.76</v>
      </c>
      <c r="H393" s="99">
        <v>22100</v>
      </c>
      <c r="I393" s="99">
        <v>12000</v>
      </c>
      <c r="T393" s="146"/>
      <c r="U393" s="10"/>
      <c r="V393" s="10"/>
      <c r="X393" s="141"/>
      <c r="Z393" s="145"/>
    </row>
    <row r="394" spans="1:26" hidden="1" x14ac:dyDescent="0.25">
      <c r="A394" t="s">
        <v>30</v>
      </c>
      <c r="B394" s="7">
        <v>408797</v>
      </c>
      <c r="C394" s="8">
        <v>44596</v>
      </c>
      <c r="D394" s="9">
        <f t="shared" si="6"/>
        <v>44596</v>
      </c>
      <c r="E394" s="7" t="s">
        <v>356</v>
      </c>
      <c r="F394" s="7" t="s">
        <v>31</v>
      </c>
      <c r="G394" s="103">
        <v>6.01</v>
      </c>
      <c r="H394" s="99">
        <v>22100</v>
      </c>
      <c r="I394" s="99">
        <v>12000</v>
      </c>
      <c r="T394" s="147"/>
      <c r="U394" s="138"/>
      <c r="V394" s="10"/>
      <c r="X394" s="141"/>
      <c r="Z394" s="145"/>
    </row>
    <row r="395" spans="1:26" hidden="1" x14ac:dyDescent="0.25">
      <c r="A395" t="s">
        <v>30</v>
      </c>
      <c r="B395" s="7">
        <v>408798</v>
      </c>
      <c r="C395" s="8">
        <v>44596</v>
      </c>
      <c r="D395" s="9">
        <f t="shared" si="6"/>
        <v>44596</v>
      </c>
      <c r="E395" s="7" t="s">
        <v>256</v>
      </c>
      <c r="F395" s="7" t="s">
        <v>278</v>
      </c>
      <c r="G395" s="103">
        <v>7.97</v>
      </c>
      <c r="H395" s="99">
        <v>22100</v>
      </c>
      <c r="I395" s="99">
        <v>12000</v>
      </c>
      <c r="T395" s="147"/>
      <c r="U395" s="10"/>
      <c r="V395" s="10"/>
      <c r="X395" s="141"/>
      <c r="Z395" s="145"/>
    </row>
    <row r="396" spans="1:26" hidden="1" x14ac:dyDescent="0.25">
      <c r="A396" t="s">
        <v>65</v>
      </c>
      <c r="B396" s="7">
        <v>408818</v>
      </c>
      <c r="C396" s="8">
        <v>44597</v>
      </c>
      <c r="D396" s="9">
        <f t="shared" si="6"/>
        <v>44597</v>
      </c>
      <c r="E396" s="7" t="s">
        <v>16</v>
      </c>
      <c r="F396" s="7" t="s">
        <v>316</v>
      </c>
      <c r="G396" s="103">
        <v>10.5</v>
      </c>
      <c r="H396" s="99">
        <v>22100</v>
      </c>
      <c r="I396" s="99">
        <v>12000</v>
      </c>
      <c r="T396" s="148"/>
      <c r="U396" s="10"/>
      <c r="V396" s="10"/>
      <c r="X396" s="141"/>
      <c r="Z396" s="145"/>
    </row>
    <row r="397" spans="1:26" hidden="1" x14ac:dyDescent="0.25">
      <c r="A397" t="s">
        <v>63</v>
      </c>
      <c r="B397" s="7">
        <v>408822</v>
      </c>
      <c r="C397" s="8">
        <v>44597</v>
      </c>
      <c r="D397" s="9">
        <f t="shared" si="6"/>
        <v>44597</v>
      </c>
      <c r="E397" s="7" t="s">
        <v>380</v>
      </c>
      <c r="F397" s="7" t="s">
        <v>301</v>
      </c>
      <c r="G397" s="103">
        <v>15.61</v>
      </c>
      <c r="H397" s="99">
        <v>22100</v>
      </c>
      <c r="I397" s="99">
        <v>12000</v>
      </c>
      <c r="T397" s="245"/>
      <c r="U397" s="10"/>
      <c r="V397" s="10"/>
      <c r="X397" s="141"/>
      <c r="Z397" s="145"/>
    </row>
    <row r="398" spans="1:26" hidden="1" x14ac:dyDescent="0.25">
      <c r="A398" t="s">
        <v>67</v>
      </c>
      <c r="B398" s="7">
        <v>408825</v>
      </c>
      <c r="C398" s="8">
        <v>44597</v>
      </c>
      <c r="D398" s="9">
        <f t="shared" si="6"/>
        <v>44597</v>
      </c>
      <c r="E398" s="7" t="s">
        <v>43</v>
      </c>
      <c r="F398" s="7" t="s">
        <v>40</v>
      </c>
      <c r="G398" s="103">
        <v>13.63</v>
      </c>
      <c r="H398" s="99">
        <v>22100</v>
      </c>
      <c r="I398" s="99">
        <v>12000</v>
      </c>
      <c r="T398" s="246"/>
      <c r="U398" s="10"/>
      <c r="V398" s="10"/>
      <c r="X398" s="141"/>
      <c r="Z398" s="145"/>
    </row>
    <row r="399" spans="1:26" hidden="1" x14ac:dyDescent="0.25">
      <c r="A399" t="s">
        <v>69</v>
      </c>
      <c r="B399" s="7">
        <v>408843</v>
      </c>
      <c r="C399" s="8">
        <v>44597</v>
      </c>
      <c r="D399" s="9">
        <f t="shared" si="6"/>
        <v>44597</v>
      </c>
      <c r="E399" s="7" t="s">
        <v>10</v>
      </c>
      <c r="F399" s="7" t="s">
        <v>390</v>
      </c>
      <c r="G399" s="103">
        <v>14.34</v>
      </c>
      <c r="H399" s="99">
        <v>22100</v>
      </c>
      <c r="I399" s="99">
        <v>12000</v>
      </c>
      <c r="T399" s="243"/>
      <c r="U399" s="10"/>
      <c r="V399" s="10"/>
      <c r="X399" s="141"/>
      <c r="Z399" s="145"/>
    </row>
    <row r="400" spans="1:26" hidden="1" x14ac:dyDescent="0.25">
      <c r="A400" t="s">
        <v>65</v>
      </c>
      <c r="B400" s="7">
        <v>408879</v>
      </c>
      <c r="C400" s="8">
        <v>44597</v>
      </c>
      <c r="D400" s="9">
        <f t="shared" si="6"/>
        <v>44597</v>
      </c>
      <c r="E400" s="7" t="s">
        <v>16</v>
      </c>
      <c r="F400" s="7" t="s">
        <v>391</v>
      </c>
      <c r="G400" s="103">
        <v>10.82</v>
      </c>
      <c r="H400" s="99">
        <v>22100</v>
      </c>
      <c r="I400" s="99">
        <v>12000</v>
      </c>
      <c r="U400" s="10"/>
      <c r="V400" s="10"/>
      <c r="X400" s="142"/>
      <c r="Z400" s="145"/>
    </row>
    <row r="401" spans="1:26" hidden="1" x14ac:dyDescent="0.25">
      <c r="A401" t="s">
        <v>63</v>
      </c>
      <c r="B401" s="7">
        <v>408882</v>
      </c>
      <c r="C401" s="8">
        <v>44597</v>
      </c>
      <c r="D401" s="9">
        <f t="shared" si="6"/>
        <v>44597</v>
      </c>
      <c r="E401" s="7" t="s">
        <v>356</v>
      </c>
      <c r="F401" s="7" t="s">
        <v>20</v>
      </c>
      <c r="G401" s="103">
        <v>12.21</v>
      </c>
      <c r="H401" s="99">
        <v>22100</v>
      </c>
      <c r="I401" s="99">
        <v>12000</v>
      </c>
      <c r="U401" s="10"/>
      <c r="V401" s="10"/>
      <c r="X401" s="243"/>
      <c r="Z401" s="145"/>
    </row>
    <row r="402" spans="1:26" hidden="1" x14ac:dyDescent="0.25">
      <c r="A402" t="s">
        <v>63</v>
      </c>
      <c r="B402" s="7">
        <v>408884</v>
      </c>
      <c r="C402" s="8">
        <v>44597</v>
      </c>
      <c r="D402" s="9">
        <f t="shared" si="6"/>
        <v>44597</v>
      </c>
      <c r="E402" s="7" t="s">
        <v>380</v>
      </c>
      <c r="F402" s="7" t="s">
        <v>392</v>
      </c>
      <c r="G402" s="103">
        <v>8.8800000000000008</v>
      </c>
      <c r="H402" s="99">
        <v>22100</v>
      </c>
      <c r="I402" s="99">
        <v>12000</v>
      </c>
      <c r="U402" s="243"/>
      <c r="V402" s="10"/>
      <c r="Z402" s="145"/>
    </row>
    <row r="403" spans="1:26" hidden="1" x14ac:dyDescent="0.25">
      <c r="A403" s="13" t="s">
        <v>46</v>
      </c>
      <c r="B403" s="14">
        <v>408885</v>
      </c>
      <c r="C403" s="15">
        <v>44597</v>
      </c>
      <c r="D403" s="9">
        <f t="shared" si="6"/>
        <v>44597</v>
      </c>
      <c r="E403" s="14" t="s">
        <v>47</v>
      </c>
      <c r="F403" s="14" t="s">
        <v>393</v>
      </c>
      <c r="G403" s="104">
        <v>2.31</v>
      </c>
      <c r="H403" s="101">
        <v>22100</v>
      </c>
      <c r="I403" s="101">
        <v>12000</v>
      </c>
      <c r="V403" s="10"/>
      <c r="Z403" s="145"/>
    </row>
    <row r="404" spans="1:26" hidden="1" x14ac:dyDescent="0.25">
      <c r="A404" t="s">
        <v>67</v>
      </c>
      <c r="B404" s="7">
        <v>408888</v>
      </c>
      <c r="C404" s="8">
        <v>44597</v>
      </c>
      <c r="D404" s="9">
        <f t="shared" si="6"/>
        <v>44597</v>
      </c>
      <c r="E404" s="7" t="s">
        <v>43</v>
      </c>
      <c r="F404" s="7" t="s">
        <v>394</v>
      </c>
      <c r="G404" s="103">
        <v>6.34</v>
      </c>
      <c r="H404" s="99">
        <v>22100</v>
      </c>
      <c r="I404" s="99">
        <v>12000</v>
      </c>
      <c r="V404" s="243"/>
      <c r="Z404" s="145"/>
    </row>
    <row r="405" spans="1:26" hidden="1" x14ac:dyDescent="0.25">
      <c r="A405" t="s">
        <v>69</v>
      </c>
      <c r="B405" s="7">
        <v>408902</v>
      </c>
      <c r="C405" s="8">
        <v>44597</v>
      </c>
      <c r="D405" s="9">
        <f t="shared" si="6"/>
        <v>44597</v>
      </c>
      <c r="E405" s="7" t="s">
        <v>10</v>
      </c>
      <c r="F405" s="7" t="s">
        <v>360</v>
      </c>
      <c r="G405" s="103">
        <v>5.17</v>
      </c>
      <c r="H405" s="99">
        <v>22100</v>
      </c>
      <c r="I405" s="99">
        <v>12000</v>
      </c>
      <c r="Z405" s="145"/>
    </row>
    <row r="406" spans="1:26" hidden="1" x14ac:dyDescent="0.25">
      <c r="A406" t="s">
        <v>9</v>
      </c>
      <c r="B406" s="7">
        <v>408975</v>
      </c>
      <c r="C406" s="8">
        <v>44599</v>
      </c>
      <c r="D406" s="9">
        <f t="shared" si="6"/>
        <v>44599</v>
      </c>
      <c r="E406" s="7" t="s">
        <v>10</v>
      </c>
      <c r="F406" s="7" t="s">
        <v>395</v>
      </c>
      <c r="G406" s="105">
        <v>14.28</v>
      </c>
      <c r="H406" s="99">
        <v>22100</v>
      </c>
      <c r="I406" s="99">
        <v>12000</v>
      </c>
      <c r="Z406" s="243"/>
    </row>
    <row r="407" spans="1:26" hidden="1" x14ac:dyDescent="0.25">
      <c r="A407" t="s">
        <v>15</v>
      </c>
      <c r="B407" s="7">
        <v>408977</v>
      </c>
      <c r="C407" s="8">
        <v>44599</v>
      </c>
      <c r="D407" s="9">
        <f t="shared" si="6"/>
        <v>44599</v>
      </c>
      <c r="E407" s="7" t="s">
        <v>16</v>
      </c>
      <c r="F407" s="7" t="s">
        <v>358</v>
      </c>
      <c r="G407" s="105">
        <v>14.71</v>
      </c>
      <c r="H407" s="99">
        <v>22100</v>
      </c>
      <c r="I407" s="99">
        <v>12000</v>
      </c>
    </row>
    <row r="408" spans="1:26" hidden="1" x14ac:dyDescent="0.25">
      <c r="A408" t="s">
        <v>18</v>
      </c>
      <c r="B408" s="7">
        <v>408980</v>
      </c>
      <c r="C408" s="8">
        <v>44599</v>
      </c>
      <c r="D408" s="9">
        <f t="shared" si="6"/>
        <v>44599</v>
      </c>
      <c r="E408" s="7" t="s">
        <v>21</v>
      </c>
      <c r="F408" s="7" t="s">
        <v>44</v>
      </c>
      <c r="G408" s="105">
        <v>15.69</v>
      </c>
      <c r="H408" s="99">
        <v>22100</v>
      </c>
      <c r="I408" s="99">
        <v>12000</v>
      </c>
    </row>
    <row r="409" spans="1:26" hidden="1" x14ac:dyDescent="0.25">
      <c r="A409" t="s">
        <v>12</v>
      </c>
      <c r="B409" s="7">
        <v>408982</v>
      </c>
      <c r="C409" s="8">
        <v>44599</v>
      </c>
      <c r="D409" s="9">
        <f t="shared" si="6"/>
        <v>44599</v>
      </c>
      <c r="E409" s="7" t="s">
        <v>380</v>
      </c>
      <c r="F409" s="7" t="s">
        <v>238</v>
      </c>
      <c r="G409" s="105">
        <v>13.3</v>
      </c>
      <c r="H409" s="99">
        <v>22100</v>
      </c>
      <c r="I409" s="99">
        <v>12000</v>
      </c>
    </row>
    <row r="410" spans="1:26" hidden="1" x14ac:dyDescent="0.25">
      <c r="A410" t="s">
        <v>18</v>
      </c>
      <c r="B410" s="7">
        <v>408998</v>
      </c>
      <c r="C410" s="8">
        <v>44599</v>
      </c>
      <c r="D410" s="9">
        <f t="shared" si="6"/>
        <v>44599</v>
      </c>
      <c r="E410" s="7" t="s">
        <v>19</v>
      </c>
      <c r="F410" s="7" t="s">
        <v>166</v>
      </c>
      <c r="G410" s="105">
        <v>1.25</v>
      </c>
      <c r="H410" s="99">
        <v>22100</v>
      </c>
      <c r="I410" s="99">
        <v>12000</v>
      </c>
    </row>
    <row r="411" spans="1:26" hidden="1" x14ac:dyDescent="0.25">
      <c r="A411" t="s">
        <v>23</v>
      </c>
      <c r="B411" s="7">
        <v>409044</v>
      </c>
      <c r="C411" s="8">
        <v>44599</v>
      </c>
      <c r="D411" s="9">
        <f t="shared" si="6"/>
        <v>44599</v>
      </c>
      <c r="E411" s="7" t="s">
        <v>396</v>
      </c>
      <c r="F411" s="7" t="s">
        <v>328</v>
      </c>
      <c r="G411" s="105">
        <v>6.54</v>
      </c>
      <c r="H411" s="99">
        <v>22100</v>
      </c>
      <c r="I411" s="99">
        <v>12000</v>
      </c>
    </row>
    <row r="412" spans="1:26" hidden="1" x14ac:dyDescent="0.25">
      <c r="A412" t="s">
        <v>15</v>
      </c>
      <c r="B412" s="7">
        <v>409047</v>
      </c>
      <c r="C412" s="8">
        <v>44599</v>
      </c>
      <c r="D412" s="9">
        <f t="shared" si="6"/>
        <v>44599</v>
      </c>
      <c r="E412" s="7" t="s">
        <v>16</v>
      </c>
      <c r="F412" s="7" t="s">
        <v>360</v>
      </c>
      <c r="G412" s="105">
        <v>10.27</v>
      </c>
      <c r="H412" s="99">
        <v>22100</v>
      </c>
      <c r="I412" s="99">
        <v>12000</v>
      </c>
    </row>
    <row r="413" spans="1:26" hidden="1" x14ac:dyDescent="0.25">
      <c r="A413" t="s">
        <v>9</v>
      </c>
      <c r="B413" s="7">
        <v>409048</v>
      </c>
      <c r="C413" s="8">
        <v>44599</v>
      </c>
      <c r="D413" s="9">
        <f t="shared" si="6"/>
        <v>44599</v>
      </c>
      <c r="E413" s="7" t="s">
        <v>10</v>
      </c>
      <c r="F413" s="7" t="s">
        <v>397</v>
      </c>
      <c r="G413" s="105">
        <v>13.44</v>
      </c>
      <c r="H413" s="99">
        <v>22100</v>
      </c>
      <c r="I413" s="99">
        <v>12000</v>
      </c>
    </row>
    <row r="414" spans="1:26" hidden="1" x14ac:dyDescent="0.25">
      <c r="A414" t="s">
        <v>18</v>
      </c>
      <c r="B414" s="7">
        <v>409049</v>
      </c>
      <c r="C414" s="8">
        <v>44599</v>
      </c>
      <c r="D414" s="9">
        <f t="shared" si="6"/>
        <v>44599</v>
      </c>
      <c r="E414" s="7" t="s">
        <v>21</v>
      </c>
      <c r="F414" s="7" t="s">
        <v>397</v>
      </c>
      <c r="G414" s="105">
        <v>12.16</v>
      </c>
      <c r="H414" s="99">
        <v>22100</v>
      </c>
      <c r="I414" s="99">
        <v>12000</v>
      </c>
    </row>
    <row r="415" spans="1:26" hidden="1" x14ac:dyDescent="0.25">
      <c r="A415" t="s">
        <v>12</v>
      </c>
      <c r="B415" s="7">
        <v>409060</v>
      </c>
      <c r="C415" s="8">
        <v>44599</v>
      </c>
      <c r="D415" s="9">
        <f t="shared" si="6"/>
        <v>44599</v>
      </c>
      <c r="E415" s="7" t="s">
        <v>380</v>
      </c>
      <c r="F415" s="7" t="s">
        <v>284</v>
      </c>
      <c r="G415" s="105">
        <v>12.12</v>
      </c>
      <c r="H415" s="99">
        <v>22100</v>
      </c>
      <c r="I415" s="99">
        <v>12000</v>
      </c>
    </row>
    <row r="416" spans="1:26" hidden="1" x14ac:dyDescent="0.25">
      <c r="A416" t="s">
        <v>30</v>
      </c>
      <c r="B416" s="7">
        <v>409145</v>
      </c>
      <c r="C416" s="8">
        <v>44599</v>
      </c>
      <c r="D416" s="9">
        <f t="shared" si="6"/>
        <v>44599</v>
      </c>
      <c r="E416" s="7" t="s">
        <v>253</v>
      </c>
      <c r="F416" s="7" t="s">
        <v>398</v>
      </c>
      <c r="G416" s="105">
        <v>8.1300000000000008</v>
      </c>
      <c r="H416" s="99">
        <v>22100</v>
      </c>
      <c r="I416" s="99">
        <v>12000</v>
      </c>
    </row>
    <row r="417" spans="1:9" hidden="1" x14ac:dyDescent="0.25">
      <c r="A417" t="s">
        <v>30</v>
      </c>
      <c r="B417" s="7">
        <v>409146</v>
      </c>
      <c r="C417" s="8">
        <v>44599</v>
      </c>
      <c r="D417" s="9">
        <f t="shared" si="6"/>
        <v>44599</v>
      </c>
      <c r="E417" s="7" t="s">
        <v>35</v>
      </c>
      <c r="F417" s="7" t="s">
        <v>275</v>
      </c>
      <c r="G417" s="105">
        <v>8.7200000000000006</v>
      </c>
      <c r="H417" s="99">
        <v>22100</v>
      </c>
      <c r="I417" s="99">
        <v>12000</v>
      </c>
    </row>
    <row r="418" spans="1:9" hidden="1" x14ac:dyDescent="0.25">
      <c r="A418" t="s">
        <v>30</v>
      </c>
      <c r="B418" s="7">
        <v>409147</v>
      </c>
      <c r="C418" s="8">
        <v>44599</v>
      </c>
      <c r="D418" s="9">
        <f t="shared" si="6"/>
        <v>44599</v>
      </c>
      <c r="E418" s="7" t="s">
        <v>16</v>
      </c>
      <c r="F418" s="7" t="s">
        <v>399</v>
      </c>
      <c r="G418" s="105">
        <v>8.8800000000000008</v>
      </c>
      <c r="H418" s="99">
        <v>22100</v>
      </c>
      <c r="I418" s="99">
        <v>12000</v>
      </c>
    </row>
    <row r="419" spans="1:9" hidden="1" x14ac:dyDescent="0.25">
      <c r="A419" t="s">
        <v>30</v>
      </c>
      <c r="B419" s="7">
        <v>409148</v>
      </c>
      <c r="C419" s="8">
        <v>44599</v>
      </c>
      <c r="D419" s="9">
        <f t="shared" si="6"/>
        <v>44599</v>
      </c>
      <c r="E419" s="7" t="s">
        <v>357</v>
      </c>
      <c r="F419" s="7" t="s">
        <v>312</v>
      </c>
      <c r="G419" s="105">
        <v>9.18</v>
      </c>
      <c r="H419" s="99">
        <v>22100</v>
      </c>
      <c r="I419" s="99">
        <v>12000</v>
      </c>
    </row>
    <row r="420" spans="1:9" hidden="1" x14ac:dyDescent="0.25">
      <c r="A420" t="s">
        <v>39</v>
      </c>
      <c r="B420" s="7">
        <v>409169</v>
      </c>
      <c r="C420" s="8">
        <v>44600</v>
      </c>
      <c r="D420" s="9">
        <f t="shared" si="6"/>
        <v>44600</v>
      </c>
      <c r="E420" s="7" t="s">
        <v>10</v>
      </c>
      <c r="F420" s="7" t="s">
        <v>400</v>
      </c>
      <c r="G420" s="105">
        <v>14.21</v>
      </c>
      <c r="H420" s="99">
        <v>22100</v>
      </c>
      <c r="I420" s="99">
        <v>12000</v>
      </c>
    </row>
    <row r="421" spans="1:9" hidden="1" x14ac:dyDescent="0.25">
      <c r="A421" t="s">
        <v>41</v>
      </c>
      <c r="B421" s="7">
        <v>409173</v>
      </c>
      <c r="C421" s="8">
        <v>44600</v>
      </c>
      <c r="D421" s="9">
        <f t="shared" si="6"/>
        <v>44600</v>
      </c>
      <c r="E421" s="7" t="s">
        <v>16</v>
      </c>
      <c r="F421" s="7" t="s">
        <v>401</v>
      </c>
      <c r="G421" s="105">
        <v>13.49</v>
      </c>
      <c r="H421" s="99">
        <v>22100</v>
      </c>
      <c r="I421" s="99">
        <v>12000</v>
      </c>
    </row>
    <row r="422" spans="1:9" hidden="1" x14ac:dyDescent="0.25">
      <c r="A422" t="s">
        <v>45</v>
      </c>
      <c r="B422" s="7">
        <v>409178</v>
      </c>
      <c r="C422" s="8">
        <v>44600</v>
      </c>
      <c r="D422" s="9">
        <f t="shared" si="6"/>
        <v>44600</v>
      </c>
      <c r="E422" s="7" t="s">
        <v>380</v>
      </c>
      <c r="F422" s="7" t="s">
        <v>302</v>
      </c>
      <c r="G422" s="105">
        <v>12.53</v>
      </c>
      <c r="H422" s="99">
        <v>22100</v>
      </c>
      <c r="I422" s="99">
        <v>12000</v>
      </c>
    </row>
    <row r="423" spans="1:9" hidden="1" x14ac:dyDescent="0.25">
      <c r="A423" t="s">
        <v>42</v>
      </c>
      <c r="B423" s="7">
        <v>409190</v>
      </c>
      <c r="C423" s="8">
        <v>44600</v>
      </c>
      <c r="D423" s="9">
        <f t="shared" si="6"/>
        <v>44600</v>
      </c>
      <c r="E423" s="7" t="s">
        <v>237</v>
      </c>
      <c r="F423" s="7" t="s">
        <v>402</v>
      </c>
      <c r="G423" s="105">
        <v>13.97</v>
      </c>
      <c r="H423" s="99">
        <v>22100</v>
      </c>
      <c r="I423" s="99">
        <v>12000</v>
      </c>
    </row>
    <row r="424" spans="1:9" hidden="1" x14ac:dyDescent="0.25">
      <c r="A424" t="s">
        <v>39</v>
      </c>
      <c r="B424" s="7">
        <v>409221</v>
      </c>
      <c r="C424" s="8">
        <v>44600</v>
      </c>
      <c r="D424" s="9">
        <f t="shared" si="6"/>
        <v>44600</v>
      </c>
      <c r="E424" s="7" t="s">
        <v>10</v>
      </c>
      <c r="F424" s="7" t="s">
        <v>190</v>
      </c>
      <c r="G424" s="105">
        <v>10.52</v>
      </c>
      <c r="H424" s="99">
        <v>22100</v>
      </c>
      <c r="I424" s="99">
        <v>12000</v>
      </c>
    </row>
    <row r="425" spans="1:9" hidden="1" x14ac:dyDescent="0.25">
      <c r="A425" s="13" t="s">
        <v>46</v>
      </c>
      <c r="B425" s="14">
        <v>409225</v>
      </c>
      <c r="C425" s="15">
        <v>44600</v>
      </c>
      <c r="D425" s="9">
        <f t="shared" si="6"/>
        <v>44600</v>
      </c>
      <c r="E425" s="14" t="s">
        <v>47</v>
      </c>
      <c r="F425" s="14" t="s">
        <v>403</v>
      </c>
      <c r="G425" s="104">
        <v>1.18</v>
      </c>
      <c r="H425" s="101">
        <v>22100</v>
      </c>
      <c r="I425" s="101">
        <v>12000</v>
      </c>
    </row>
    <row r="426" spans="1:9" hidden="1" x14ac:dyDescent="0.25">
      <c r="A426" t="s">
        <v>41</v>
      </c>
      <c r="B426" s="7">
        <v>409237</v>
      </c>
      <c r="C426" s="8">
        <v>44600</v>
      </c>
      <c r="D426" s="9">
        <f t="shared" si="6"/>
        <v>44600</v>
      </c>
      <c r="E426" s="7" t="s">
        <v>16</v>
      </c>
      <c r="F426" s="7" t="s">
        <v>337</v>
      </c>
      <c r="G426" s="105">
        <v>12.46</v>
      </c>
      <c r="H426" s="99">
        <v>22100</v>
      </c>
      <c r="I426" s="99">
        <v>12000</v>
      </c>
    </row>
    <row r="427" spans="1:9" hidden="1" x14ac:dyDescent="0.25">
      <c r="A427" t="s">
        <v>45</v>
      </c>
      <c r="B427" s="7">
        <v>409247</v>
      </c>
      <c r="C427" s="8">
        <v>44600</v>
      </c>
      <c r="D427" s="9">
        <f t="shared" si="6"/>
        <v>44600</v>
      </c>
      <c r="E427" s="7" t="s">
        <v>380</v>
      </c>
      <c r="F427" s="7" t="s">
        <v>161</v>
      </c>
      <c r="G427" s="105">
        <v>10.86</v>
      </c>
      <c r="H427" s="99">
        <v>22100</v>
      </c>
      <c r="I427" s="99">
        <v>12000</v>
      </c>
    </row>
    <row r="428" spans="1:9" hidden="1" x14ac:dyDescent="0.25">
      <c r="A428" t="s">
        <v>42</v>
      </c>
      <c r="B428" s="7">
        <v>409281</v>
      </c>
      <c r="C428" s="8">
        <v>44600</v>
      </c>
      <c r="D428" s="9">
        <f t="shared" si="6"/>
        <v>44600</v>
      </c>
      <c r="E428" s="7" t="s">
        <v>237</v>
      </c>
      <c r="F428" s="7" t="s">
        <v>404</v>
      </c>
      <c r="G428" s="105">
        <v>16.52</v>
      </c>
      <c r="H428" s="99">
        <v>22100</v>
      </c>
      <c r="I428" s="99">
        <v>12000</v>
      </c>
    </row>
    <row r="429" spans="1:9" hidden="1" x14ac:dyDescent="0.25">
      <c r="A429" t="s">
        <v>39</v>
      </c>
      <c r="B429" s="7">
        <v>409300</v>
      </c>
      <c r="C429" s="8">
        <v>44600</v>
      </c>
      <c r="D429" s="9">
        <f t="shared" si="6"/>
        <v>44600</v>
      </c>
      <c r="E429" s="7" t="s">
        <v>10</v>
      </c>
      <c r="F429" s="7" t="s">
        <v>405</v>
      </c>
      <c r="G429" s="105">
        <v>9.07</v>
      </c>
      <c r="H429" s="99">
        <v>22100</v>
      </c>
      <c r="I429" s="99">
        <v>12000</v>
      </c>
    </row>
    <row r="430" spans="1:9" hidden="1" x14ac:dyDescent="0.25">
      <c r="A430" t="s">
        <v>41</v>
      </c>
      <c r="B430" s="7">
        <v>409310</v>
      </c>
      <c r="C430" s="8">
        <v>44600</v>
      </c>
      <c r="D430" s="9">
        <f t="shared" si="6"/>
        <v>44600</v>
      </c>
      <c r="E430" s="7" t="s">
        <v>16</v>
      </c>
      <c r="F430" s="7" t="s">
        <v>406</v>
      </c>
      <c r="G430" s="105">
        <v>14.19</v>
      </c>
      <c r="H430" s="99">
        <v>22100</v>
      </c>
      <c r="I430" s="99">
        <v>12000</v>
      </c>
    </row>
    <row r="431" spans="1:9" hidden="1" x14ac:dyDescent="0.25">
      <c r="A431" t="s">
        <v>42</v>
      </c>
      <c r="B431" s="7">
        <v>409313</v>
      </c>
      <c r="C431" s="8">
        <v>44600</v>
      </c>
      <c r="D431" s="9">
        <f t="shared" si="6"/>
        <v>44600</v>
      </c>
      <c r="E431" s="7" t="s">
        <v>78</v>
      </c>
      <c r="F431" s="7" t="s">
        <v>407</v>
      </c>
      <c r="G431" s="105">
        <v>12.93</v>
      </c>
      <c r="H431" s="99">
        <v>22100</v>
      </c>
      <c r="I431" s="99">
        <v>12000</v>
      </c>
    </row>
    <row r="432" spans="1:9" hidden="1" x14ac:dyDescent="0.25">
      <c r="A432" t="s">
        <v>45</v>
      </c>
      <c r="B432" s="7">
        <v>409316</v>
      </c>
      <c r="C432" s="8">
        <v>44600</v>
      </c>
      <c r="D432" s="9">
        <f t="shared" si="6"/>
        <v>44600</v>
      </c>
      <c r="E432" s="7" t="s">
        <v>380</v>
      </c>
      <c r="F432" s="7" t="s">
        <v>408</v>
      </c>
      <c r="G432" s="105">
        <v>9.2100000000000009</v>
      </c>
      <c r="H432" s="99">
        <v>22100</v>
      </c>
      <c r="I432" s="99">
        <v>12000</v>
      </c>
    </row>
    <row r="433" spans="1:9" hidden="1" x14ac:dyDescent="0.25">
      <c r="A433" t="s">
        <v>63</v>
      </c>
      <c r="B433" s="7">
        <v>409367</v>
      </c>
      <c r="C433" s="8">
        <v>44601</v>
      </c>
      <c r="D433" s="9">
        <f t="shared" si="6"/>
        <v>44601</v>
      </c>
      <c r="E433" s="7" t="s">
        <v>43</v>
      </c>
      <c r="F433" s="7" t="s">
        <v>183</v>
      </c>
      <c r="G433" s="105">
        <v>14.87</v>
      </c>
      <c r="H433" s="99">
        <v>22100</v>
      </c>
      <c r="I433" s="99">
        <v>12000</v>
      </c>
    </row>
    <row r="434" spans="1:9" hidden="1" x14ac:dyDescent="0.25">
      <c r="A434" t="s">
        <v>65</v>
      </c>
      <c r="B434" s="7">
        <v>409376</v>
      </c>
      <c r="C434" s="8">
        <v>44601</v>
      </c>
      <c r="D434" s="9">
        <f t="shared" si="6"/>
        <v>44601</v>
      </c>
      <c r="E434" s="7" t="s">
        <v>16</v>
      </c>
      <c r="F434" s="7" t="s">
        <v>358</v>
      </c>
      <c r="G434" s="105">
        <v>14.4</v>
      </c>
      <c r="H434" s="99">
        <v>22100</v>
      </c>
      <c r="I434" s="99">
        <v>12000</v>
      </c>
    </row>
    <row r="435" spans="1:9" hidden="1" x14ac:dyDescent="0.25">
      <c r="A435" t="s">
        <v>69</v>
      </c>
      <c r="B435" s="7">
        <v>409381</v>
      </c>
      <c r="C435" s="8">
        <v>44601</v>
      </c>
      <c r="D435" s="9">
        <f t="shared" si="6"/>
        <v>44601</v>
      </c>
      <c r="E435" s="7" t="s">
        <v>10</v>
      </c>
      <c r="F435" s="7" t="s">
        <v>303</v>
      </c>
      <c r="G435" s="105">
        <v>15.62</v>
      </c>
      <c r="H435" s="99">
        <v>22100</v>
      </c>
      <c r="I435" s="99">
        <v>12000</v>
      </c>
    </row>
    <row r="436" spans="1:9" hidden="1" x14ac:dyDescent="0.25">
      <c r="A436" t="s">
        <v>67</v>
      </c>
      <c r="B436" s="7">
        <v>409385</v>
      </c>
      <c r="C436" s="8">
        <v>44601</v>
      </c>
      <c r="D436" s="9">
        <f t="shared" si="6"/>
        <v>44601</v>
      </c>
      <c r="E436" s="7" t="s">
        <v>13</v>
      </c>
      <c r="F436" s="7" t="s">
        <v>409</v>
      </c>
      <c r="G436" s="105">
        <v>13.83</v>
      </c>
      <c r="H436" s="99">
        <v>22100</v>
      </c>
      <c r="I436" s="99">
        <v>12000</v>
      </c>
    </row>
    <row r="437" spans="1:9" hidden="1" x14ac:dyDescent="0.25">
      <c r="A437" t="s">
        <v>63</v>
      </c>
      <c r="B437" s="7">
        <v>409410</v>
      </c>
      <c r="C437" s="8">
        <v>44601</v>
      </c>
      <c r="D437" s="9">
        <f t="shared" si="6"/>
        <v>44601</v>
      </c>
      <c r="E437" s="7" t="s">
        <v>43</v>
      </c>
      <c r="F437" s="7" t="s">
        <v>410</v>
      </c>
      <c r="G437" s="105">
        <v>10.73</v>
      </c>
      <c r="H437" s="99">
        <v>22100</v>
      </c>
      <c r="I437" s="99">
        <v>12000</v>
      </c>
    </row>
    <row r="438" spans="1:9" hidden="1" x14ac:dyDescent="0.25">
      <c r="A438" t="s">
        <v>65</v>
      </c>
      <c r="B438" s="7">
        <v>409433</v>
      </c>
      <c r="C438" s="8">
        <v>44601</v>
      </c>
      <c r="D438" s="9">
        <f t="shared" si="6"/>
        <v>44601</v>
      </c>
      <c r="E438" s="7" t="s">
        <v>200</v>
      </c>
      <c r="F438" s="7" t="s">
        <v>320</v>
      </c>
      <c r="G438" s="105">
        <v>16.5</v>
      </c>
      <c r="H438" s="99">
        <v>22100</v>
      </c>
      <c r="I438" s="99">
        <v>12000</v>
      </c>
    </row>
    <row r="439" spans="1:9" hidden="1" x14ac:dyDescent="0.25">
      <c r="A439" t="s">
        <v>69</v>
      </c>
      <c r="B439" s="7">
        <v>409445</v>
      </c>
      <c r="C439" s="8">
        <v>44601</v>
      </c>
      <c r="D439" s="9">
        <f t="shared" si="6"/>
        <v>44601</v>
      </c>
      <c r="E439" s="7" t="s">
        <v>10</v>
      </c>
      <c r="F439" s="7" t="s">
        <v>411</v>
      </c>
      <c r="G439" s="105">
        <v>13.92</v>
      </c>
      <c r="H439" s="99">
        <v>22100</v>
      </c>
      <c r="I439" s="99">
        <v>12000</v>
      </c>
    </row>
    <row r="440" spans="1:9" hidden="1" x14ac:dyDescent="0.25">
      <c r="A440" t="s">
        <v>67</v>
      </c>
      <c r="B440" s="7">
        <v>409471</v>
      </c>
      <c r="C440" s="8">
        <v>44601</v>
      </c>
      <c r="D440" s="9">
        <f t="shared" si="6"/>
        <v>44601</v>
      </c>
      <c r="E440" s="7" t="s">
        <v>13</v>
      </c>
      <c r="F440" s="7" t="s">
        <v>412</v>
      </c>
      <c r="G440" s="105">
        <v>13.82</v>
      </c>
      <c r="H440" s="99">
        <v>22100</v>
      </c>
      <c r="I440" s="99">
        <v>12000</v>
      </c>
    </row>
    <row r="441" spans="1:9" hidden="1" x14ac:dyDescent="0.25">
      <c r="A441" t="s">
        <v>63</v>
      </c>
      <c r="B441" s="7">
        <v>409475</v>
      </c>
      <c r="C441" s="8">
        <v>44601</v>
      </c>
      <c r="D441" s="9">
        <f t="shared" si="6"/>
        <v>44601</v>
      </c>
      <c r="E441" s="7" t="s">
        <v>43</v>
      </c>
      <c r="F441" s="7" t="s">
        <v>310</v>
      </c>
      <c r="G441" s="105">
        <v>7.59</v>
      </c>
      <c r="H441" s="99">
        <v>22100</v>
      </c>
      <c r="I441" s="99">
        <v>12000</v>
      </c>
    </row>
    <row r="442" spans="1:9" hidden="1" x14ac:dyDescent="0.25">
      <c r="A442" t="s">
        <v>65</v>
      </c>
      <c r="B442" s="7">
        <v>409484</v>
      </c>
      <c r="C442" s="8">
        <v>44601</v>
      </c>
      <c r="D442" s="9">
        <f t="shared" si="6"/>
        <v>44601</v>
      </c>
      <c r="E442" s="7" t="s">
        <v>413</v>
      </c>
      <c r="F442" s="7" t="s">
        <v>414</v>
      </c>
      <c r="G442" s="105">
        <v>8.49</v>
      </c>
      <c r="H442" s="99">
        <v>22100</v>
      </c>
      <c r="I442" s="99">
        <v>12000</v>
      </c>
    </row>
    <row r="443" spans="1:9" hidden="1" x14ac:dyDescent="0.25">
      <c r="A443" t="s">
        <v>30</v>
      </c>
      <c r="B443" s="7">
        <v>409509</v>
      </c>
      <c r="C443" s="8">
        <v>44601</v>
      </c>
      <c r="D443" s="9">
        <f t="shared" si="6"/>
        <v>44601</v>
      </c>
      <c r="E443" s="7" t="s">
        <v>237</v>
      </c>
      <c r="F443" s="7" t="s">
        <v>415</v>
      </c>
      <c r="G443" s="106">
        <v>6.65</v>
      </c>
      <c r="H443" s="99">
        <v>22100</v>
      </c>
      <c r="I443" s="99">
        <v>12000</v>
      </c>
    </row>
    <row r="444" spans="1:9" hidden="1" x14ac:dyDescent="0.25">
      <c r="A444" t="s">
        <v>30</v>
      </c>
      <c r="B444" s="7">
        <v>409510</v>
      </c>
      <c r="C444" s="8">
        <v>44601</v>
      </c>
      <c r="D444" s="9">
        <f t="shared" si="6"/>
        <v>44601</v>
      </c>
      <c r="E444" s="7" t="s">
        <v>256</v>
      </c>
      <c r="F444" s="7" t="s">
        <v>235</v>
      </c>
      <c r="G444" s="106">
        <v>6.96</v>
      </c>
      <c r="H444" s="99">
        <v>22100</v>
      </c>
      <c r="I444" s="99">
        <v>12000</v>
      </c>
    </row>
    <row r="445" spans="1:9" hidden="1" x14ac:dyDescent="0.25">
      <c r="A445" t="s">
        <v>30</v>
      </c>
      <c r="B445" s="7">
        <v>409513</v>
      </c>
      <c r="C445" s="8">
        <v>44601</v>
      </c>
      <c r="D445" s="9">
        <f t="shared" si="6"/>
        <v>44601</v>
      </c>
      <c r="E445" s="7" t="s">
        <v>205</v>
      </c>
      <c r="F445" s="7" t="s">
        <v>416</v>
      </c>
      <c r="G445" s="106">
        <v>5.25</v>
      </c>
      <c r="H445" s="99">
        <v>22100</v>
      </c>
      <c r="I445" s="99">
        <v>12000</v>
      </c>
    </row>
    <row r="446" spans="1:9" hidden="1" x14ac:dyDescent="0.25">
      <c r="A446" t="s">
        <v>30</v>
      </c>
      <c r="B446" s="7">
        <v>409514</v>
      </c>
      <c r="C446" s="8">
        <v>44601</v>
      </c>
      <c r="D446" s="9">
        <f t="shared" si="6"/>
        <v>44601</v>
      </c>
      <c r="E446" s="7" t="s">
        <v>357</v>
      </c>
      <c r="F446" s="7" t="s">
        <v>332</v>
      </c>
      <c r="G446" s="106">
        <v>6.54</v>
      </c>
      <c r="H446" s="99">
        <v>22100</v>
      </c>
      <c r="I446" s="99">
        <v>12000</v>
      </c>
    </row>
    <row r="447" spans="1:9" hidden="1" x14ac:dyDescent="0.25">
      <c r="A447" t="s">
        <v>9</v>
      </c>
      <c r="B447" s="7">
        <v>409549</v>
      </c>
      <c r="C447" s="8">
        <v>44602</v>
      </c>
      <c r="D447" s="9">
        <f t="shared" si="6"/>
        <v>44602</v>
      </c>
      <c r="E447" s="7" t="s">
        <v>10</v>
      </c>
      <c r="F447" s="7" t="s">
        <v>302</v>
      </c>
      <c r="G447" s="120">
        <v>13.93</v>
      </c>
      <c r="H447" s="99">
        <v>22100</v>
      </c>
      <c r="I447" s="99">
        <v>12000</v>
      </c>
    </row>
    <row r="448" spans="1:9" hidden="1" x14ac:dyDescent="0.25">
      <c r="A448" t="s">
        <v>18</v>
      </c>
      <c r="B448" s="7">
        <v>409550</v>
      </c>
      <c r="C448" s="8">
        <v>44602</v>
      </c>
      <c r="D448" s="9">
        <f t="shared" si="6"/>
        <v>44602</v>
      </c>
      <c r="E448" s="7" t="s">
        <v>21</v>
      </c>
      <c r="F448" s="7" t="s">
        <v>429</v>
      </c>
      <c r="G448" s="120">
        <v>14.89</v>
      </c>
      <c r="H448" s="99">
        <v>22100</v>
      </c>
      <c r="I448" s="99">
        <v>12000</v>
      </c>
    </row>
    <row r="449" spans="1:9" hidden="1" x14ac:dyDescent="0.25">
      <c r="A449" t="s">
        <v>12</v>
      </c>
      <c r="B449" s="7">
        <v>409552</v>
      </c>
      <c r="C449" s="8">
        <v>44602</v>
      </c>
      <c r="D449" s="9">
        <f t="shared" si="6"/>
        <v>44602</v>
      </c>
      <c r="E449" s="7" t="s">
        <v>13</v>
      </c>
      <c r="F449" s="7" t="s">
        <v>224</v>
      </c>
      <c r="G449" s="120">
        <v>11.3</v>
      </c>
      <c r="H449" s="99">
        <v>22100</v>
      </c>
      <c r="I449" s="99">
        <v>12000</v>
      </c>
    </row>
    <row r="450" spans="1:9" hidden="1" x14ac:dyDescent="0.25">
      <c r="A450" t="s">
        <v>15</v>
      </c>
      <c r="B450" s="7">
        <v>409556</v>
      </c>
      <c r="C450" s="8">
        <v>44602</v>
      </c>
      <c r="D450" s="9">
        <f t="shared" ref="D450:D513" si="7">+C450</f>
        <v>44602</v>
      </c>
      <c r="E450" s="7" t="s">
        <v>430</v>
      </c>
      <c r="F450" s="7" t="s">
        <v>431</v>
      </c>
      <c r="G450" s="120">
        <v>7.97</v>
      </c>
      <c r="H450" s="99">
        <v>22100</v>
      </c>
      <c r="I450" s="99">
        <v>12000</v>
      </c>
    </row>
    <row r="451" spans="1:9" hidden="1" x14ac:dyDescent="0.25">
      <c r="A451" s="13" t="s">
        <v>46</v>
      </c>
      <c r="B451" s="14">
        <v>409578</v>
      </c>
      <c r="C451" s="15">
        <v>44602</v>
      </c>
      <c r="D451" s="9">
        <f t="shared" si="7"/>
        <v>44602</v>
      </c>
      <c r="E451" s="14" t="s">
        <v>47</v>
      </c>
      <c r="F451" s="14" t="s">
        <v>432</v>
      </c>
      <c r="G451" s="121">
        <v>2.0099999999999998</v>
      </c>
      <c r="H451" s="99">
        <v>22100</v>
      </c>
      <c r="I451" s="99">
        <v>12000</v>
      </c>
    </row>
    <row r="452" spans="1:9" hidden="1" x14ac:dyDescent="0.25">
      <c r="A452" t="s">
        <v>9</v>
      </c>
      <c r="B452" s="7">
        <v>409583</v>
      </c>
      <c r="C452" s="8">
        <v>44602</v>
      </c>
      <c r="D452" s="9">
        <f t="shared" si="7"/>
        <v>44602</v>
      </c>
      <c r="E452" s="7" t="s">
        <v>10</v>
      </c>
      <c r="F452" s="7" t="s">
        <v>433</v>
      </c>
      <c r="G452" s="120">
        <v>5.37</v>
      </c>
      <c r="H452" s="99">
        <v>22100</v>
      </c>
      <c r="I452" s="99">
        <v>12000</v>
      </c>
    </row>
    <row r="453" spans="1:9" hidden="1" x14ac:dyDescent="0.25">
      <c r="A453" t="s">
        <v>18</v>
      </c>
      <c r="B453" s="7">
        <v>409604</v>
      </c>
      <c r="C453" s="8">
        <v>44602</v>
      </c>
      <c r="D453" s="9">
        <f t="shared" si="7"/>
        <v>44602</v>
      </c>
      <c r="E453" s="7" t="s">
        <v>21</v>
      </c>
      <c r="F453" s="7" t="s">
        <v>434</v>
      </c>
      <c r="G453" s="120">
        <v>10.02</v>
      </c>
      <c r="H453" s="99">
        <v>22100</v>
      </c>
      <c r="I453" s="99">
        <v>12000</v>
      </c>
    </row>
    <row r="454" spans="1:9" hidden="1" x14ac:dyDescent="0.25">
      <c r="A454" t="s">
        <v>12</v>
      </c>
      <c r="B454" s="7">
        <v>409605</v>
      </c>
      <c r="C454" s="8">
        <v>44602</v>
      </c>
      <c r="D454" s="9">
        <f t="shared" si="7"/>
        <v>44602</v>
      </c>
      <c r="E454" s="7" t="s">
        <v>13</v>
      </c>
      <c r="F454" s="7" t="s">
        <v>434</v>
      </c>
      <c r="G454" s="120">
        <v>7.28</v>
      </c>
      <c r="H454" s="99">
        <v>22100</v>
      </c>
      <c r="I454" s="99">
        <v>12000</v>
      </c>
    </row>
    <row r="455" spans="1:9" hidden="1" x14ac:dyDescent="0.25">
      <c r="A455" t="s">
        <v>15</v>
      </c>
      <c r="B455" s="7">
        <v>409607</v>
      </c>
      <c r="C455" s="8">
        <v>44602</v>
      </c>
      <c r="D455" s="9">
        <f t="shared" si="7"/>
        <v>44602</v>
      </c>
      <c r="E455" s="7" t="s">
        <v>430</v>
      </c>
      <c r="F455" s="7" t="s">
        <v>435</v>
      </c>
      <c r="G455" s="120">
        <v>6.12</v>
      </c>
      <c r="H455" s="99">
        <v>22100</v>
      </c>
      <c r="I455" s="99">
        <v>12000</v>
      </c>
    </row>
    <row r="456" spans="1:9" hidden="1" x14ac:dyDescent="0.25">
      <c r="A456" s="13" t="s">
        <v>46</v>
      </c>
      <c r="B456" s="14">
        <v>409655</v>
      </c>
      <c r="C456" s="15">
        <v>44602</v>
      </c>
      <c r="D456" s="9">
        <f t="shared" si="7"/>
        <v>44602</v>
      </c>
      <c r="E456" s="14" t="s">
        <v>47</v>
      </c>
      <c r="F456" s="14" t="s">
        <v>436</v>
      </c>
      <c r="G456" s="121">
        <v>2.0499999999999998</v>
      </c>
      <c r="H456" s="99">
        <v>22100</v>
      </c>
      <c r="I456" s="99">
        <v>12000</v>
      </c>
    </row>
    <row r="457" spans="1:9" hidden="1" x14ac:dyDescent="0.25">
      <c r="A457" t="s">
        <v>39</v>
      </c>
      <c r="B457" s="7">
        <v>409699</v>
      </c>
      <c r="C457" s="8">
        <v>44603</v>
      </c>
      <c r="D457" s="9">
        <f t="shared" si="7"/>
        <v>44603</v>
      </c>
      <c r="E457" s="7" t="s">
        <v>10</v>
      </c>
      <c r="F457" s="7" t="s">
        <v>258</v>
      </c>
      <c r="G457" s="120">
        <v>13.89</v>
      </c>
      <c r="H457" s="99">
        <v>22100</v>
      </c>
      <c r="I457" s="99">
        <v>12000</v>
      </c>
    </row>
    <row r="458" spans="1:9" hidden="1" x14ac:dyDescent="0.25">
      <c r="A458" t="s">
        <v>41</v>
      </c>
      <c r="B458" s="7">
        <v>409703</v>
      </c>
      <c r="C458" s="8">
        <v>44603</v>
      </c>
      <c r="D458" s="9">
        <f t="shared" si="7"/>
        <v>44603</v>
      </c>
      <c r="E458" s="7" t="s">
        <v>16</v>
      </c>
      <c r="F458" s="7" t="s">
        <v>236</v>
      </c>
      <c r="G458" s="120">
        <v>14.79</v>
      </c>
      <c r="H458" s="99">
        <v>22100</v>
      </c>
      <c r="I458" s="99">
        <v>12000</v>
      </c>
    </row>
    <row r="459" spans="1:9" hidden="1" x14ac:dyDescent="0.25">
      <c r="A459" t="s">
        <v>42</v>
      </c>
      <c r="B459" s="7">
        <v>409707</v>
      </c>
      <c r="C459" s="8">
        <v>44603</v>
      </c>
      <c r="D459" s="9">
        <f t="shared" si="7"/>
        <v>44603</v>
      </c>
      <c r="E459" s="7" t="s">
        <v>21</v>
      </c>
      <c r="F459" s="7" t="s">
        <v>238</v>
      </c>
      <c r="G459" s="120">
        <v>15.6</v>
      </c>
      <c r="H459" s="99">
        <v>22100</v>
      </c>
      <c r="I459" s="99">
        <v>12000</v>
      </c>
    </row>
    <row r="460" spans="1:9" hidden="1" x14ac:dyDescent="0.25">
      <c r="A460" t="s">
        <v>45</v>
      </c>
      <c r="B460" s="7">
        <v>409708</v>
      </c>
      <c r="C460" s="8">
        <v>44603</v>
      </c>
      <c r="D460" s="9">
        <f t="shared" si="7"/>
        <v>44603</v>
      </c>
      <c r="E460" s="7" t="s">
        <v>13</v>
      </c>
      <c r="F460" s="7" t="s">
        <v>239</v>
      </c>
      <c r="G460" s="120">
        <v>12.67</v>
      </c>
      <c r="H460" s="99">
        <v>22100</v>
      </c>
      <c r="I460" s="99">
        <v>12000</v>
      </c>
    </row>
    <row r="461" spans="1:9" hidden="1" x14ac:dyDescent="0.25">
      <c r="A461" t="s">
        <v>42</v>
      </c>
      <c r="B461" s="7">
        <v>409713</v>
      </c>
      <c r="C461" s="8">
        <v>44603</v>
      </c>
      <c r="D461" s="9">
        <f t="shared" si="7"/>
        <v>44603</v>
      </c>
      <c r="E461" s="7" t="s">
        <v>54</v>
      </c>
      <c r="F461" s="7" t="s">
        <v>437</v>
      </c>
      <c r="G461" s="120">
        <v>1.26</v>
      </c>
      <c r="H461" s="99">
        <v>22100</v>
      </c>
      <c r="I461" s="99">
        <v>12000</v>
      </c>
    </row>
    <row r="462" spans="1:9" hidden="1" x14ac:dyDescent="0.25">
      <c r="A462" s="13" t="s">
        <v>46</v>
      </c>
      <c r="B462" s="14">
        <v>409749</v>
      </c>
      <c r="C462" s="15">
        <v>44603</v>
      </c>
      <c r="D462" s="9">
        <f t="shared" si="7"/>
        <v>44603</v>
      </c>
      <c r="E462" s="14" t="s">
        <v>47</v>
      </c>
      <c r="F462" s="14" t="s">
        <v>335</v>
      </c>
      <c r="G462" s="121">
        <v>2.19</v>
      </c>
      <c r="H462" s="99">
        <v>22100</v>
      </c>
      <c r="I462" s="99">
        <v>12000</v>
      </c>
    </row>
    <row r="463" spans="1:9" hidden="1" x14ac:dyDescent="0.25">
      <c r="A463" t="s">
        <v>37</v>
      </c>
      <c r="B463" s="7">
        <v>409765</v>
      </c>
      <c r="C463" s="8">
        <v>44603</v>
      </c>
      <c r="D463" s="9">
        <f t="shared" si="7"/>
        <v>44603</v>
      </c>
      <c r="E463" s="7" t="s">
        <v>24</v>
      </c>
      <c r="F463" s="7" t="s">
        <v>438</v>
      </c>
      <c r="G463" s="120">
        <v>9.67</v>
      </c>
      <c r="H463" s="99">
        <v>22100</v>
      </c>
      <c r="I463" s="99">
        <v>12000</v>
      </c>
    </row>
    <row r="464" spans="1:9" hidden="1" x14ac:dyDescent="0.25">
      <c r="A464" t="s">
        <v>42</v>
      </c>
      <c r="B464" s="7">
        <v>409774</v>
      </c>
      <c r="C464" s="8">
        <v>44603</v>
      </c>
      <c r="D464" s="9">
        <f t="shared" si="7"/>
        <v>44603</v>
      </c>
      <c r="E464" s="7" t="s">
        <v>21</v>
      </c>
      <c r="F464" s="7" t="s">
        <v>439</v>
      </c>
      <c r="G464" s="120">
        <v>13.24</v>
      </c>
      <c r="H464" s="99">
        <v>22100</v>
      </c>
      <c r="I464" s="99">
        <v>12000</v>
      </c>
    </row>
    <row r="465" spans="1:9" hidden="1" x14ac:dyDescent="0.25">
      <c r="A465" t="s">
        <v>41</v>
      </c>
      <c r="B465" s="7">
        <v>409784</v>
      </c>
      <c r="C465" s="8">
        <v>44603</v>
      </c>
      <c r="D465" s="9">
        <f t="shared" si="7"/>
        <v>44603</v>
      </c>
      <c r="E465" s="7" t="s">
        <v>16</v>
      </c>
      <c r="F465" s="7" t="s">
        <v>440</v>
      </c>
      <c r="G465" s="120">
        <v>14.72</v>
      </c>
      <c r="H465" s="99">
        <v>22100</v>
      </c>
      <c r="I465" s="99">
        <v>12000</v>
      </c>
    </row>
    <row r="466" spans="1:9" hidden="1" x14ac:dyDescent="0.25">
      <c r="A466" t="s">
        <v>45</v>
      </c>
      <c r="B466" s="7">
        <v>409789</v>
      </c>
      <c r="C466" s="8">
        <v>44603</v>
      </c>
      <c r="D466" s="9">
        <f t="shared" si="7"/>
        <v>44603</v>
      </c>
      <c r="E466" s="7" t="s">
        <v>13</v>
      </c>
      <c r="F466" s="7" t="s">
        <v>441</v>
      </c>
      <c r="G466" s="120">
        <v>13.4</v>
      </c>
      <c r="H466" s="99">
        <v>22100</v>
      </c>
      <c r="I466" s="99">
        <v>12000</v>
      </c>
    </row>
    <row r="467" spans="1:9" hidden="1" x14ac:dyDescent="0.25">
      <c r="A467" t="s">
        <v>39</v>
      </c>
      <c r="B467" s="7">
        <v>409791</v>
      </c>
      <c r="C467" s="8">
        <v>44603</v>
      </c>
      <c r="D467" s="9">
        <f t="shared" si="7"/>
        <v>44603</v>
      </c>
      <c r="E467" s="7" t="s">
        <v>10</v>
      </c>
      <c r="F467" s="7" t="s">
        <v>442</v>
      </c>
      <c r="G467" s="120">
        <v>13.61</v>
      </c>
      <c r="H467" s="99">
        <v>22100</v>
      </c>
      <c r="I467" s="99">
        <v>12000</v>
      </c>
    </row>
    <row r="468" spans="1:9" hidden="1" x14ac:dyDescent="0.25">
      <c r="A468" s="13" t="s">
        <v>46</v>
      </c>
      <c r="B468" s="14">
        <v>409819</v>
      </c>
      <c r="C468" s="15">
        <v>44603</v>
      </c>
      <c r="D468" s="9">
        <f t="shared" si="7"/>
        <v>44603</v>
      </c>
      <c r="E468" s="14" t="s">
        <v>443</v>
      </c>
      <c r="F468" s="14" t="s">
        <v>296</v>
      </c>
      <c r="G468" s="121">
        <v>0.81</v>
      </c>
      <c r="H468" s="99">
        <v>22100</v>
      </c>
      <c r="I468" s="99">
        <v>12000</v>
      </c>
    </row>
    <row r="469" spans="1:9" hidden="1" x14ac:dyDescent="0.25">
      <c r="A469" t="s">
        <v>30</v>
      </c>
      <c r="B469" s="7">
        <v>409835</v>
      </c>
      <c r="C469" s="8">
        <v>44603</v>
      </c>
      <c r="D469" s="9">
        <f t="shared" si="7"/>
        <v>44603</v>
      </c>
      <c r="E469" s="7" t="s">
        <v>178</v>
      </c>
      <c r="F469" s="7" t="s">
        <v>444</v>
      </c>
      <c r="G469" s="120">
        <v>5.52</v>
      </c>
      <c r="H469" s="99">
        <v>22100</v>
      </c>
      <c r="I469" s="99">
        <v>12000</v>
      </c>
    </row>
    <row r="470" spans="1:9" hidden="1" x14ac:dyDescent="0.25">
      <c r="A470" t="s">
        <v>30</v>
      </c>
      <c r="B470" s="7">
        <v>409836</v>
      </c>
      <c r="C470" s="8">
        <v>44603</v>
      </c>
      <c r="D470" s="9">
        <f t="shared" si="7"/>
        <v>44603</v>
      </c>
      <c r="E470" s="7" t="s">
        <v>16</v>
      </c>
      <c r="F470" s="7" t="s">
        <v>399</v>
      </c>
      <c r="G470" s="120">
        <v>7.37</v>
      </c>
      <c r="H470" s="99">
        <v>22100</v>
      </c>
      <c r="I470" s="99">
        <v>12000</v>
      </c>
    </row>
    <row r="471" spans="1:9" hidden="1" x14ac:dyDescent="0.25">
      <c r="A471" t="s">
        <v>30</v>
      </c>
      <c r="B471" s="7">
        <v>409838</v>
      </c>
      <c r="C471" s="8">
        <v>44603</v>
      </c>
      <c r="D471" s="9">
        <f t="shared" si="7"/>
        <v>44603</v>
      </c>
      <c r="E471" s="7" t="s">
        <v>253</v>
      </c>
      <c r="F471" s="7" t="s">
        <v>445</v>
      </c>
      <c r="G471" s="120">
        <v>7.85</v>
      </c>
      <c r="H471" s="99">
        <v>22100</v>
      </c>
      <c r="I471" s="99">
        <v>12000</v>
      </c>
    </row>
    <row r="472" spans="1:9" hidden="1" x14ac:dyDescent="0.25">
      <c r="A472" t="s">
        <v>30</v>
      </c>
      <c r="B472" s="7">
        <v>409839</v>
      </c>
      <c r="C472" s="8">
        <v>44603</v>
      </c>
      <c r="D472" s="9">
        <f t="shared" si="7"/>
        <v>44603</v>
      </c>
      <c r="E472" s="7" t="s">
        <v>167</v>
      </c>
      <c r="F472" s="7" t="s">
        <v>446</v>
      </c>
      <c r="G472" s="120">
        <v>7.88</v>
      </c>
      <c r="H472" s="99">
        <v>22100</v>
      </c>
      <c r="I472" s="99">
        <v>12000</v>
      </c>
    </row>
    <row r="473" spans="1:9" hidden="1" x14ac:dyDescent="0.25">
      <c r="A473" t="s">
        <v>65</v>
      </c>
      <c r="B473" s="7">
        <v>409863</v>
      </c>
      <c r="C473" s="8">
        <v>44604</v>
      </c>
      <c r="D473" s="9">
        <f t="shared" si="7"/>
        <v>44604</v>
      </c>
      <c r="E473" s="7" t="s">
        <v>16</v>
      </c>
      <c r="F473" s="7" t="s">
        <v>447</v>
      </c>
      <c r="G473" s="120">
        <v>12.51</v>
      </c>
      <c r="H473" s="99">
        <v>22100</v>
      </c>
      <c r="I473" s="99">
        <v>12000</v>
      </c>
    </row>
    <row r="474" spans="1:9" hidden="1" x14ac:dyDescent="0.25">
      <c r="A474" t="s">
        <v>63</v>
      </c>
      <c r="B474" s="7">
        <v>409866</v>
      </c>
      <c r="C474" s="8">
        <v>44604</v>
      </c>
      <c r="D474" s="9">
        <f t="shared" si="7"/>
        <v>44604</v>
      </c>
      <c r="E474" s="7" t="s">
        <v>21</v>
      </c>
      <c r="F474" s="7" t="s">
        <v>301</v>
      </c>
      <c r="G474" s="120">
        <v>15.18</v>
      </c>
      <c r="H474" s="99">
        <v>22100</v>
      </c>
      <c r="I474" s="99">
        <v>12000</v>
      </c>
    </row>
    <row r="475" spans="1:9" hidden="1" x14ac:dyDescent="0.25">
      <c r="A475" t="s">
        <v>67</v>
      </c>
      <c r="B475" s="7">
        <v>409871</v>
      </c>
      <c r="C475" s="8">
        <v>44604</v>
      </c>
      <c r="D475" s="9">
        <f t="shared" si="7"/>
        <v>44604</v>
      </c>
      <c r="E475" s="7" t="s">
        <v>13</v>
      </c>
      <c r="F475" s="7" t="s">
        <v>302</v>
      </c>
      <c r="G475" s="120">
        <v>14.85</v>
      </c>
      <c r="H475" s="99">
        <v>22100</v>
      </c>
      <c r="I475" s="99">
        <v>12000</v>
      </c>
    </row>
    <row r="476" spans="1:9" hidden="1" x14ac:dyDescent="0.25">
      <c r="A476" t="s">
        <v>69</v>
      </c>
      <c r="B476" s="7">
        <v>409872</v>
      </c>
      <c r="C476" s="8">
        <v>44604</v>
      </c>
      <c r="D476" s="9">
        <f t="shared" si="7"/>
        <v>44604</v>
      </c>
      <c r="E476" s="7" t="s">
        <v>10</v>
      </c>
      <c r="F476" s="7" t="s">
        <v>44</v>
      </c>
      <c r="G476" s="120">
        <v>13.83</v>
      </c>
      <c r="H476" s="99">
        <v>22100</v>
      </c>
      <c r="I476" s="99">
        <v>12000</v>
      </c>
    </row>
    <row r="477" spans="1:9" hidden="1" x14ac:dyDescent="0.25">
      <c r="A477" t="s">
        <v>63</v>
      </c>
      <c r="B477" s="7">
        <v>409910</v>
      </c>
      <c r="C477" s="8">
        <v>44604</v>
      </c>
      <c r="D477" s="9">
        <f t="shared" si="7"/>
        <v>44604</v>
      </c>
      <c r="E477" s="7" t="s">
        <v>448</v>
      </c>
      <c r="F477" s="7" t="s">
        <v>449</v>
      </c>
      <c r="G477" s="120">
        <v>0.83</v>
      </c>
      <c r="H477" s="99">
        <v>22100</v>
      </c>
      <c r="I477" s="99">
        <v>12000</v>
      </c>
    </row>
    <row r="478" spans="1:9" hidden="1" x14ac:dyDescent="0.25">
      <c r="A478" t="s">
        <v>67</v>
      </c>
      <c r="B478" s="7">
        <v>409922</v>
      </c>
      <c r="C478" s="8">
        <v>44604</v>
      </c>
      <c r="D478" s="9">
        <f t="shared" si="7"/>
        <v>44604</v>
      </c>
      <c r="E478" s="7" t="s">
        <v>13</v>
      </c>
      <c r="F478" s="7" t="s">
        <v>450</v>
      </c>
      <c r="G478" s="120">
        <v>7.33</v>
      </c>
      <c r="H478" s="99">
        <v>22100</v>
      </c>
      <c r="I478" s="99">
        <v>12000</v>
      </c>
    </row>
    <row r="479" spans="1:9" hidden="1" x14ac:dyDescent="0.25">
      <c r="A479" t="s">
        <v>63</v>
      </c>
      <c r="B479" s="7">
        <v>409937</v>
      </c>
      <c r="C479" s="8">
        <v>44604</v>
      </c>
      <c r="D479" s="9">
        <f t="shared" si="7"/>
        <v>44604</v>
      </c>
      <c r="E479" s="7" t="s">
        <v>21</v>
      </c>
      <c r="F479" s="7" t="s">
        <v>51</v>
      </c>
      <c r="G479" s="120">
        <v>11.37</v>
      </c>
      <c r="H479" s="99">
        <v>22100</v>
      </c>
      <c r="I479" s="99">
        <v>12000</v>
      </c>
    </row>
    <row r="480" spans="1:9" hidden="1" x14ac:dyDescent="0.25">
      <c r="A480" t="s">
        <v>69</v>
      </c>
      <c r="B480" s="7">
        <v>409939</v>
      </c>
      <c r="C480" s="8">
        <v>44604</v>
      </c>
      <c r="D480" s="9">
        <f t="shared" si="7"/>
        <v>44604</v>
      </c>
      <c r="E480" s="7" t="s">
        <v>10</v>
      </c>
      <c r="F480" s="7" t="s">
        <v>435</v>
      </c>
      <c r="G480" s="120">
        <v>11.65</v>
      </c>
      <c r="H480" s="99">
        <v>22100</v>
      </c>
      <c r="I480" s="99">
        <v>12000</v>
      </c>
    </row>
    <row r="481" spans="1:18" hidden="1" x14ac:dyDescent="0.25">
      <c r="A481" t="s">
        <v>65</v>
      </c>
      <c r="B481" s="7">
        <v>409941</v>
      </c>
      <c r="C481" s="8">
        <v>44604</v>
      </c>
      <c r="D481" s="9">
        <f t="shared" si="7"/>
        <v>44604</v>
      </c>
      <c r="E481" s="7" t="s">
        <v>16</v>
      </c>
      <c r="F481" s="7" t="s">
        <v>451</v>
      </c>
      <c r="G481" s="120">
        <v>12.25</v>
      </c>
      <c r="H481" s="99">
        <v>22100</v>
      </c>
      <c r="I481" s="99">
        <v>12000</v>
      </c>
    </row>
    <row r="482" spans="1:18" hidden="1" x14ac:dyDescent="0.25">
      <c r="A482" s="13" t="s">
        <v>46</v>
      </c>
      <c r="B482" s="14">
        <v>409962</v>
      </c>
      <c r="C482" s="15">
        <v>44604</v>
      </c>
      <c r="D482" s="9">
        <f t="shared" si="7"/>
        <v>44604</v>
      </c>
      <c r="E482" s="14" t="s">
        <v>47</v>
      </c>
      <c r="F482" s="14" t="s">
        <v>452</v>
      </c>
      <c r="G482" s="121">
        <v>2.09</v>
      </c>
      <c r="H482" s="99">
        <v>22100</v>
      </c>
      <c r="I482" s="99">
        <v>12000</v>
      </c>
    </row>
    <row r="483" spans="1:18" hidden="1" x14ac:dyDescent="0.25">
      <c r="A483" t="s">
        <v>453</v>
      </c>
      <c r="B483" s="7">
        <v>409992</v>
      </c>
      <c r="C483" s="8">
        <v>44605</v>
      </c>
      <c r="D483" s="9">
        <f t="shared" si="7"/>
        <v>44605</v>
      </c>
      <c r="E483" s="7" t="s">
        <v>10</v>
      </c>
      <c r="F483" s="7" t="s">
        <v>454</v>
      </c>
      <c r="G483" s="122">
        <v>6.26</v>
      </c>
      <c r="H483" s="99">
        <v>22100</v>
      </c>
      <c r="I483" s="99">
        <v>12000</v>
      </c>
      <c r="M483" s="122"/>
      <c r="O483" s="139"/>
      <c r="Q483" s="145"/>
      <c r="R483" s="145"/>
    </row>
    <row r="484" spans="1:18" hidden="1" x14ac:dyDescent="0.25">
      <c r="A484" t="s">
        <v>453</v>
      </c>
      <c r="B484" s="7">
        <v>409993</v>
      </c>
      <c r="C484" s="8">
        <v>44605</v>
      </c>
      <c r="D484" s="9">
        <f t="shared" si="7"/>
        <v>44605</v>
      </c>
      <c r="E484" s="7" t="s">
        <v>16</v>
      </c>
      <c r="F484" s="7" t="s">
        <v>455</v>
      </c>
      <c r="G484" s="122">
        <v>6.67</v>
      </c>
      <c r="H484" s="99">
        <v>22100</v>
      </c>
      <c r="I484" s="99">
        <v>12000</v>
      </c>
      <c r="M484" s="122"/>
      <c r="O484" s="139"/>
      <c r="Q484" s="145"/>
      <c r="R484" s="145"/>
    </row>
    <row r="485" spans="1:18" hidden="1" x14ac:dyDescent="0.25">
      <c r="A485" t="s">
        <v>453</v>
      </c>
      <c r="B485" s="7">
        <v>409994</v>
      </c>
      <c r="C485" s="8">
        <v>44605</v>
      </c>
      <c r="D485" s="9">
        <f t="shared" si="7"/>
        <v>44605</v>
      </c>
      <c r="E485" s="7" t="s">
        <v>43</v>
      </c>
      <c r="F485" s="7" t="s">
        <v>306</v>
      </c>
      <c r="G485" s="122">
        <v>4.8499999999999996</v>
      </c>
      <c r="H485" s="99">
        <v>22100</v>
      </c>
      <c r="I485" s="99">
        <v>12000</v>
      </c>
      <c r="M485" s="122"/>
      <c r="O485" s="139"/>
      <c r="Q485" s="145"/>
      <c r="R485" s="145"/>
    </row>
    <row r="486" spans="1:18" hidden="1" x14ac:dyDescent="0.25">
      <c r="A486" t="s">
        <v>453</v>
      </c>
      <c r="B486" s="7">
        <v>409996</v>
      </c>
      <c r="C486" s="8">
        <v>44605</v>
      </c>
      <c r="D486" s="9">
        <f t="shared" si="7"/>
        <v>44605</v>
      </c>
      <c r="E486" s="7" t="s">
        <v>21</v>
      </c>
      <c r="F486" s="7" t="s">
        <v>456</v>
      </c>
      <c r="G486" s="122">
        <v>6.47</v>
      </c>
      <c r="H486" s="99">
        <v>22100</v>
      </c>
      <c r="I486" s="99">
        <v>12000</v>
      </c>
      <c r="M486" s="122"/>
      <c r="O486" s="139"/>
      <c r="Q486" s="145"/>
      <c r="R486" s="145"/>
    </row>
    <row r="487" spans="1:18" hidden="1" x14ac:dyDescent="0.25">
      <c r="A487" t="s">
        <v>453</v>
      </c>
      <c r="B487" s="7">
        <v>409998</v>
      </c>
      <c r="C487" s="8">
        <v>44605</v>
      </c>
      <c r="D487" s="9">
        <f t="shared" si="7"/>
        <v>44605</v>
      </c>
      <c r="E487" s="7" t="s">
        <v>13</v>
      </c>
      <c r="F487" s="7" t="s">
        <v>457</v>
      </c>
      <c r="G487" s="122">
        <v>7.53</v>
      </c>
      <c r="H487" s="99">
        <v>22100</v>
      </c>
      <c r="I487" s="99">
        <v>12000</v>
      </c>
      <c r="M487" s="122"/>
      <c r="O487" s="139"/>
      <c r="Q487" s="145"/>
      <c r="R487" s="145"/>
    </row>
    <row r="488" spans="1:18" hidden="1" x14ac:dyDescent="0.25">
      <c r="A488" t="s">
        <v>453</v>
      </c>
      <c r="B488" s="7">
        <v>409999</v>
      </c>
      <c r="C488" s="8">
        <v>44605</v>
      </c>
      <c r="D488" s="9">
        <f t="shared" si="7"/>
        <v>44605</v>
      </c>
      <c r="E488" s="7" t="s">
        <v>356</v>
      </c>
      <c r="F488" s="7" t="s">
        <v>458</v>
      </c>
      <c r="G488" s="122">
        <v>4.4400000000000004</v>
      </c>
      <c r="H488" s="99">
        <v>22100</v>
      </c>
      <c r="I488" s="99">
        <v>12000</v>
      </c>
      <c r="M488" s="122"/>
      <c r="O488" s="139"/>
      <c r="Q488" s="145"/>
      <c r="R488" s="145"/>
    </row>
    <row r="489" spans="1:18" hidden="1" x14ac:dyDescent="0.25">
      <c r="A489" t="s">
        <v>453</v>
      </c>
      <c r="B489" s="7">
        <v>410000</v>
      </c>
      <c r="C489" s="8">
        <v>44605</v>
      </c>
      <c r="D489" s="9">
        <f t="shared" si="7"/>
        <v>44605</v>
      </c>
      <c r="E489" s="7" t="s">
        <v>237</v>
      </c>
      <c r="F489" s="7" t="s">
        <v>459</v>
      </c>
      <c r="G489" s="122">
        <v>5.89</v>
      </c>
      <c r="H489" s="99">
        <v>22100</v>
      </c>
      <c r="I489" s="99">
        <v>12000</v>
      </c>
      <c r="M489" s="122"/>
      <c r="O489" s="139"/>
      <c r="Q489" s="145"/>
      <c r="R489" s="145"/>
    </row>
    <row r="490" spans="1:18" hidden="1" x14ac:dyDescent="0.25">
      <c r="A490" t="s">
        <v>453</v>
      </c>
      <c r="B490" s="7">
        <v>410001</v>
      </c>
      <c r="C490" s="8">
        <v>44605</v>
      </c>
      <c r="D490" s="9">
        <f t="shared" si="7"/>
        <v>44605</v>
      </c>
      <c r="E490" s="7" t="s">
        <v>313</v>
      </c>
      <c r="F490" s="7" t="s">
        <v>460</v>
      </c>
      <c r="G490" s="122">
        <v>5.16</v>
      </c>
      <c r="H490" s="99">
        <v>22100</v>
      </c>
      <c r="I490" s="99">
        <v>12000</v>
      </c>
      <c r="M490" s="122"/>
      <c r="O490" s="139"/>
      <c r="Q490" s="145"/>
      <c r="R490" s="145"/>
    </row>
    <row r="491" spans="1:18" hidden="1" x14ac:dyDescent="0.25">
      <c r="A491" t="s">
        <v>453</v>
      </c>
      <c r="B491" s="7">
        <v>410013</v>
      </c>
      <c r="C491" s="8">
        <v>44605</v>
      </c>
      <c r="D491" s="9">
        <f t="shared" si="7"/>
        <v>44605</v>
      </c>
      <c r="E491" s="7" t="s">
        <v>205</v>
      </c>
      <c r="F491" s="7" t="s">
        <v>461</v>
      </c>
      <c r="G491" s="122">
        <v>5.48</v>
      </c>
      <c r="H491" s="99">
        <v>22100</v>
      </c>
      <c r="I491" s="99">
        <v>12000</v>
      </c>
      <c r="M491" s="122"/>
      <c r="O491" s="139"/>
      <c r="Q491" s="145"/>
      <c r="R491" s="145"/>
    </row>
    <row r="492" spans="1:18" hidden="1" x14ac:dyDescent="0.25">
      <c r="A492" t="s">
        <v>453</v>
      </c>
      <c r="B492" s="7">
        <v>410019</v>
      </c>
      <c r="C492" s="8">
        <v>44605</v>
      </c>
      <c r="D492" s="9">
        <f t="shared" si="7"/>
        <v>44605</v>
      </c>
      <c r="E492" s="7" t="s">
        <v>356</v>
      </c>
      <c r="F492" s="7" t="s">
        <v>462</v>
      </c>
      <c r="G492" s="122">
        <v>3.18</v>
      </c>
      <c r="H492" s="99">
        <v>22100</v>
      </c>
      <c r="I492" s="99">
        <v>12000</v>
      </c>
      <c r="M492" s="122"/>
      <c r="O492" s="139"/>
      <c r="Q492" s="145"/>
      <c r="R492" s="145"/>
    </row>
    <row r="493" spans="1:18" hidden="1" x14ac:dyDescent="0.25">
      <c r="A493" t="s">
        <v>453</v>
      </c>
      <c r="B493" s="7">
        <v>410024</v>
      </c>
      <c r="C493" s="8">
        <v>44605</v>
      </c>
      <c r="D493" s="9">
        <f t="shared" si="7"/>
        <v>44605</v>
      </c>
      <c r="E493" s="7" t="s">
        <v>10</v>
      </c>
      <c r="F493" s="7" t="s">
        <v>197</v>
      </c>
      <c r="G493" s="122">
        <v>6.29</v>
      </c>
      <c r="H493" s="99">
        <v>22100</v>
      </c>
      <c r="I493" s="99">
        <v>12000</v>
      </c>
      <c r="M493" s="122"/>
      <c r="O493" s="139"/>
      <c r="Q493" s="145"/>
      <c r="R493" s="145"/>
    </row>
    <row r="494" spans="1:18" hidden="1" x14ac:dyDescent="0.25">
      <c r="A494" t="s">
        <v>453</v>
      </c>
      <c r="B494" s="7">
        <v>410025</v>
      </c>
      <c r="C494" s="8">
        <v>44605</v>
      </c>
      <c r="D494" s="9">
        <f t="shared" si="7"/>
        <v>44605</v>
      </c>
      <c r="E494" s="7" t="s">
        <v>43</v>
      </c>
      <c r="F494" s="7" t="s">
        <v>308</v>
      </c>
      <c r="G494" s="122">
        <v>5.4</v>
      </c>
      <c r="H494" s="99">
        <v>22100</v>
      </c>
      <c r="I494" s="99">
        <v>12000</v>
      </c>
      <c r="M494" s="122"/>
      <c r="O494" s="139"/>
      <c r="Q494" s="145"/>
      <c r="R494" s="145"/>
    </row>
    <row r="495" spans="1:18" hidden="1" x14ac:dyDescent="0.25">
      <c r="A495" t="s">
        <v>453</v>
      </c>
      <c r="B495" s="7">
        <v>410028</v>
      </c>
      <c r="C495" s="8">
        <v>44605</v>
      </c>
      <c r="D495" s="9">
        <f t="shared" si="7"/>
        <v>44605</v>
      </c>
      <c r="E495" s="7" t="s">
        <v>16</v>
      </c>
      <c r="F495" s="7" t="s">
        <v>463</v>
      </c>
      <c r="G495" s="122">
        <v>5.97</v>
      </c>
      <c r="H495" s="99">
        <v>22100</v>
      </c>
      <c r="I495" s="99">
        <v>12000</v>
      </c>
      <c r="M495" s="122"/>
      <c r="O495" s="139"/>
      <c r="Q495" s="145"/>
      <c r="R495" s="145"/>
    </row>
    <row r="496" spans="1:18" hidden="1" x14ac:dyDescent="0.25">
      <c r="A496" t="s">
        <v>453</v>
      </c>
      <c r="B496" s="7">
        <v>410029</v>
      </c>
      <c r="C496" s="8">
        <v>44605</v>
      </c>
      <c r="D496" s="9">
        <f t="shared" si="7"/>
        <v>44605</v>
      </c>
      <c r="E496" s="7" t="s">
        <v>237</v>
      </c>
      <c r="F496" s="7" t="s">
        <v>464</v>
      </c>
      <c r="G496" s="122">
        <v>6</v>
      </c>
      <c r="H496" s="99">
        <v>22100</v>
      </c>
      <c r="I496" s="99">
        <v>12000</v>
      </c>
      <c r="M496" s="122"/>
      <c r="O496" s="139"/>
      <c r="Q496" s="145"/>
      <c r="R496" s="145"/>
    </row>
    <row r="497" spans="1:18" hidden="1" x14ac:dyDescent="0.25">
      <c r="A497" t="s">
        <v>453</v>
      </c>
      <c r="B497" s="7">
        <v>410032</v>
      </c>
      <c r="C497" s="8">
        <v>44605</v>
      </c>
      <c r="D497" s="9">
        <f t="shared" si="7"/>
        <v>44605</v>
      </c>
      <c r="E497" s="7" t="s">
        <v>13</v>
      </c>
      <c r="F497" s="7" t="s">
        <v>465</v>
      </c>
      <c r="G497" s="122">
        <v>6.43</v>
      </c>
      <c r="H497" s="99">
        <v>22100</v>
      </c>
      <c r="I497" s="99">
        <v>12000</v>
      </c>
      <c r="M497" s="122"/>
      <c r="O497" s="139"/>
      <c r="Q497" s="145"/>
      <c r="R497" s="145"/>
    </row>
    <row r="498" spans="1:18" hidden="1" x14ac:dyDescent="0.25">
      <c r="A498" t="s">
        <v>453</v>
      </c>
      <c r="B498" s="7">
        <v>410035</v>
      </c>
      <c r="C498" s="8">
        <v>44605</v>
      </c>
      <c r="D498" s="9">
        <f t="shared" si="7"/>
        <v>44605</v>
      </c>
      <c r="E498" s="7" t="s">
        <v>21</v>
      </c>
      <c r="F498" s="7" t="s">
        <v>466</v>
      </c>
      <c r="G498" s="122">
        <v>6.88</v>
      </c>
      <c r="H498" s="99">
        <v>22100</v>
      </c>
      <c r="I498" s="99">
        <v>12000</v>
      </c>
      <c r="M498" s="122"/>
      <c r="O498" s="139"/>
      <c r="Q498" s="145"/>
      <c r="R498" s="145"/>
    </row>
    <row r="499" spans="1:18" hidden="1" x14ac:dyDescent="0.25">
      <c r="A499" t="s">
        <v>453</v>
      </c>
      <c r="B499" s="7">
        <v>410043</v>
      </c>
      <c r="C499" s="8">
        <v>44605</v>
      </c>
      <c r="D499" s="9">
        <f t="shared" si="7"/>
        <v>44605</v>
      </c>
      <c r="E499" s="7" t="s">
        <v>313</v>
      </c>
      <c r="F499" s="7" t="s">
        <v>467</v>
      </c>
      <c r="G499" s="122">
        <v>7.64</v>
      </c>
      <c r="H499" s="99">
        <v>22100</v>
      </c>
      <c r="I499" s="99">
        <v>12000</v>
      </c>
      <c r="M499" s="122"/>
      <c r="Q499" s="145"/>
      <c r="R499" s="145"/>
    </row>
    <row r="500" spans="1:18" hidden="1" x14ac:dyDescent="0.25">
      <c r="A500" t="s">
        <v>453</v>
      </c>
      <c r="B500" s="7">
        <v>410047</v>
      </c>
      <c r="C500" s="8">
        <v>44605</v>
      </c>
      <c r="D500" s="9">
        <f t="shared" si="7"/>
        <v>44605</v>
      </c>
      <c r="E500" s="7" t="s">
        <v>16</v>
      </c>
      <c r="F500" s="7" t="s">
        <v>468</v>
      </c>
      <c r="G500" s="122">
        <v>2.5299999999999998</v>
      </c>
      <c r="H500" s="99">
        <v>22100</v>
      </c>
      <c r="I500" s="99">
        <v>12000</v>
      </c>
      <c r="M500" s="122"/>
      <c r="Q500" s="145"/>
      <c r="R500" s="145"/>
    </row>
    <row r="501" spans="1:18" hidden="1" x14ac:dyDescent="0.25">
      <c r="A501" t="s">
        <v>453</v>
      </c>
      <c r="B501" s="7">
        <v>410049</v>
      </c>
      <c r="C501" s="8">
        <v>44605</v>
      </c>
      <c r="D501" s="9">
        <f t="shared" si="7"/>
        <v>44605</v>
      </c>
      <c r="E501" s="7" t="s">
        <v>205</v>
      </c>
      <c r="F501" s="7" t="s">
        <v>469</v>
      </c>
      <c r="G501" s="122">
        <v>7.13</v>
      </c>
      <c r="H501" s="99">
        <v>22100</v>
      </c>
      <c r="I501" s="99">
        <v>12000</v>
      </c>
      <c r="M501" s="122"/>
      <c r="Q501" s="145"/>
      <c r="R501" s="145"/>
    </row>
    <row r="502" spans="1:18" hidden="1" x14ac:dyDescent="0.25">
      <c r="A502" t="s">
        <v>453</v>
      </c>
      <c r="B502" s="7">
        <v>410051</v>
      </c>
      <c r="C502" s="8">
        <v>44605</v>
      </c>
      <c r="D502" s="9">
        <f t="shared" si="7"/>
        <v>44605</v>
      </c>
      <c r="E502" s="7" t="s">
        <v>10</v>
      </c>
      <c r="F502" s="7" t="s">
        <v>470</v>
      </c>
      <c r="G502" s="122">
        <v>4.8899999999999997</v>
      </c>
      <c r="H502" s="99">
        <v>22100</v>
      </c>
      <c r="I502" s="99">
        <v>12000</v>
      </c>
      <c r="M502" s="122"/>
      <c r="Q502" s="145"/>
      <c r="R502" s="145"/>
    </row>
    <row r="503" spans="1:18" hidden="1" x14ac:dyDescent="0.25">
      <c r="A503" t="s">
        <v>453</v>
      </c>
      <c r="B503" s="7">
        <v>410054</v>
      </c>
      <c r="C503" s="8">
        <v>44605</v>
      </c>
      <c r="D503" s="9">
        <f t="shared" si="7"/>
        <v>44605</v>
      </c>
      <c r="E503" s="7" t="s">
        <v>43</v>
      </c>
      <c r="F503" s="7" t="s">
        <v>471</v>
      </c>
      <c r="G503" s="122">
        <v>5.66</v>
      </c>
      <c r="H503" s="99">
        <v>22100</v>
      </c>
      <c r="I503" s="99">
        <v>12000</v>
      </c>
      <c r="M503" s="122"/>
      <c r="Q503" s="145"/>
      <c r="R503" s="145"/>
    </row>
    <row r="504" spans="1:18" hidden="1" x14ac:dyDescent="0.25">
      <c r="A504" t="s">
        <v>453</v>
      </c>
      <c r="B504" s="7">
        <v>410055</v>
      </c>
      <c r="C504" s="8">
        <v>44605</v>
      </c>
      <c r="D504" s="9">
        <f t="shared" si="7"/>
        <v>44605</v>
      </c>
      <c r="E504" s="7" t="s">
        <v>356</v>
      </c>
      <c r="F504" s="7" t="s">
        <v>232</v>
      </c>
      <c r="G504" s="122">
        <v>3.72</v>
      </c>
      <c r="H504" s="99">
        <v>22100</v>
      </c>
      <c r="I504" s="99">
        <v>12000</v>
      </c>
      <c r="M504" s="122"/>
      <c r="Q504" s="145"/>
      <c r="R504" s="145"/>
    </row>
    <row r="505" spans="1:18" hidden="1" x14ac:dyDescent="0.25">
      <c r="A505" t="s">
        <v>453</v>
      </c>
      <c r="B505" s="7">
        <v>410061</v>
      </c>
      <c r="C505" s="8">
        <v>44605</v>
      </c>
      <c r="D505" s="9">
        <f t="shared" si="7"/>
        <v>44605</v>
      </c>
      <c r="E505" s="7" t="s">
        <v>21</v>
      </c>
      <c r="F505" s="7" t="s">
        <v>472</v>
      </c>
      <c r="G505" s="122">
        <v>2.2400000000000002</v>
      </c>
      <c r="H505" s="99">
        <v>22100</v>
      </c>
      <c r="I505" s="99">
        <v>12000</v>
      </c>
      <c r="M505" s="122"/>
      <c r="Q505" s="145"/>
      <c r="R505" s="145"/>
    </row>
    <row r="506" spans="1:18" hidden="1" x14ac:dyDescent="0.25">
      <c r="A506" t="s">
        <v>23</v>
      </c>
      <c r="B506" s="7">
        <v>410076</v>
      </c>
      <c r="C506" s="8">
        <v>44606</v>
      </c>
      <c r="D506" s="9">
        <f t="shared" si="7"/>
        <v>44606</v>
      </c>
      <c r="E506" s="7" t="s">
        <v>396</v>
      </c>
      <c r="F506" s="7" t="s">
        <v>473</v>
      </c>
      <c r="G506" s="123">
        <v>6.38</v>
      </c>
      <c r="H506" s="99">
        <v>22100</v>
      </c>
      <c r="I506" s="99">
        <v>12000</v>
      </c>
      <c r="Q506" s="145"/>
      <c r="R506" s="145"/>
    </row>
    <row r="507" spans="1:18" hidden="1" x14ac:dyDescent="0.25">
      <c r="A507" t="s">
        <v>18</v>
      </c>
      <c r="B507" s="7">
        <v>410102</v>
      </c>
      <c r="C507" s="8">
        <v>44606</v>
      </c>
      <c r="D507" s="9">
        <f t="shared" si="7"/>
        <v>44606</v>
      </c>
      <c r="E507" s="7" t="s">
        <v>21</v>
      </c>
      <c r="F507" s="7" t="s">
        <v>474</v>
      </c>
      <c r="G507" s="123">
        <v>16.02</v>
      </c>
      <c r="H507" s="99">
        <v>22100</v>
      </c>
      <c r="I507" s="99">
        <v>12000</v>
      </c>
    </row>
    <row r="508" spans="1:18" hidden="1" x14ac:dyDescent="0.25">
      <c r="A508" t="s">
        <v>15</v>
      </c>
      <c r="B508" s="7">
        <v>410105</v>
      </c>
      <c r="C508" s="8">
        <v>44606</v>
      </c>
      <c r="D508" s="9">
        <f t="shared" si="7"/>
        <v>44606</v>
      </c>
      <c r="E508" s="7" t="s">
        <v>16</v>
      </c>
      <c r="F508" s="7" t="s">
        <v>429</v>
      </c>
      <c r="G508" s="123">
        <v>14.5</v>
      </c>
      <c r="H508" s="99">
        <v>22100</v>
      </c>
      <c r="I508" s="99">
        <v>12000</v>
      </c>
    </row>
    <row r="509" spans="1:18" hidden="1" x14ac:dyDescent="0.25">
      <c r="A509" t="s">
        <v>9</v>
      </c>
      <c r="B509" s="7">
        <v>410106</v>
      </c>
      <c r="C509" s="8">
        <v>44606</v>
      </c>
      <c r="D509" s="9">
        <f t="shared" si="7"/>
        <v>44606</v>
      </c>
      <c r="E509" s="7" t="s">
        <v>10</v>
      </c>
      <c r="F509" s="7" t="s">
        <v>280</v>
      </c>
      <c r="G509" s="123">
        <v>14.76</v>
      </c>
      <c r="H509" s="99">
        <v>22100</v>
      </c>
      <c r="I509" s="99">
        <v>12000</v>
      </c>
    </row>
    <row r="510" spans="1:18" hidden="1" x14ac:dyDescent="0.25">
      <c r="A510" t="s">
        <v>12</v>
      </c>
      <c r="B510" s="7">
        <v>410107</v>
      </c>
      <c r="C510" s="8">
        <v>44606</v>
      </c>
      <c r="D510" s="9">
        <f t="shared" si="7"/>
        <v>44606</v>
      </c>
      <c r="E510" s="7" t="s">
        <v>13</v>
      </c>
      <c r="F510" s="7" t="s">
        <v>17</v>
      </c>
      <c r="G510" s="123">
        <v>12.34</v>
      </c>
      <c r="H510" s="99">
        <v>22100</v>
      </c>
      <c r="I510" s="99">
        <v>12000</v>
      </c>
    </row>
    <row r="511" spans="1:18" hidden="1" x14ac:dyDescent="0.25">
      <c r="A511" t="s">
        <v>18</v>
      </c>
      <c r="B511" s="7">
        <v>410134</v>
      </c>
      <c r="C511" s="8">
        <v>44606</v>
      </c>
      <c r="D511" s="9">
        <f t="shared" si="7"/>
        <v>44606</v>
      </c>
      <c r="E511" s="7" t="s">
        <v>448</v>
      </c>
      <c r="F511" s="7" t="s">
        <v>449</v>
      </c>
      <c r="G511" s="123">
        <v>1.28</v>
      </c>
      <c r="H511" s="99">
        <v>22100</v>
      </c>
      <c r="I511" s="99">
        <v>12000</v>
      </c>
    </row>
    <row r="512" spans="1:18" hidden="1" x14ac:dyDescent="0.25">
      <c r="A512" t="s">
        <v>18</v>
      </c>
      <c r="B512" s="7">
        <v>410169</v>
      </c>
      <c r="C512" s="8">
        <v>44606</v>
      </c>
      <c r="D512" s="9">
        <f t="shared" si="7"/>
        <v>44606</v>
      </c>
      <c r="E512" s="7" t="s">
        <v>21</v>
      </c>
      <c r="F512" s="7" t="s">
        <v>438</v>
      </c>
      <c r="G512" s="123">
        <v>10.79</v>
      </c>
      <c r="H512" s="99">
        <v>22100</v>
      </c>
      <c r="I512" s="99">
        <v>12000</v>
      </c>
    </row>
    <row r="513" spans="1:9" hidden="1" x14ac:dyDescent="0.25">
      <c r="A513" t="s">
        <v>15</v>
      </c>
      <c r="B513" s="7">
        <v>410173</v>
      </c>
      <c r="C513" s="8">
        <v>44606</v>
      </c>
      <c r="D513" s="9">
        <f t="shared" si="7"/>
        <v>44606</v>
      </c>
      <c r="E513" s="7" t="s">
        <v>16</v>
      </c>
      <c r="F513" s="7" t="s">
        <v>475</v>
      </c>
      <c r="G513" s="123">
        <v>9.4</v>
      </c>
      <c r="H513" s="99">
        <v>22100</v>
      </c>
      <c r="I513" s="99">
        <v>12000</v>
      </c>
    </row>
    <row r="514" spans="1:9" hidden="1" x14ac:dyDescent="0.25">
      <c r="A514" t="s">
        <v>9</v>
      </c>
      <c r="B514" s="7">
        <v>410181</v>
      </c>
      <c r="C514" s="8">
        <v>44606</v>
      </c>
      <c r="D514" s="9">
        <f t="shared" ref="D514:D577" si="8">+C514</f>
        <v>44606</v>
      </c>
      <c r="E514" s="7" t="s">
        <v>10</v>
      </c>
      <c r="F514" s="7" t="s">
        <v>284</v>
      </c>
      <c r="G514" s="123">
        <v>10.78</v>
      </c>
      <c r="H514" s="99">
        <v>22100</v>
      </c>
      <c r="I514" s="99">
        <v>12000</v>
      </c>
    </row>
    <row r="515" spans="1:9" hidden="1" x14ac:dyDescent="0.25">
      <c r="A515" t="s">
        <v>12</v>
      </c>
      <c r="B515" s="7">
        <v>410190</v>
      </c>
      <c r="C515" s="8">
        <v>44606</v>
      </c>
      <c r="D515" s="9">
        <f t="shared" si="8"/>
        <v>44606</v>
      </c>
      <c r="E515" s="7" t="s">
        <v>13</v>
      </c>
      <c r="F515" s="7" t="s">
        <v>263</v>
      </c>
      <c r="G515" s="123">
        <v>11.66</v>
      </c>
      <c r="H515" s="99">
        <v>22100</v>
      </c>
      <c r="I515" s="99">
        <v>12000</v>
      </c>
    </row>
    <row r="516" spans="1:9" hidden="1" x14ac:dyDescent="0.25">
      <c r="A516" t="s">
        <v>30</v>
      </c>
      <c r="B516" s="7">
        <v>410265</v>
      </c>
      <c r="C516" s="8">
        <v>44606</v>
      </c>
      <c r="D516" s="9">
        <f t="shared" si="8"/>
        <v>44606</v>
      </c>
      <c r="E516" s="7" t="s">
        <v>253</v>
      </c>
      <c r="F516" s="7" t="s">
        <v>252</v>
      </c>
      <c r="G516" s="123">
        <v>8.83</v>
      </c>
      <c r="H516" s="99">
        <v>22100</v>
      </c>
      <c r="I516" s="99">
        <v>12000</v>
      </c>
    </row>
    <row r="517" spans="1:9" hidden="1" x14ac:dyDescent="0.25">
      <c r="A517" t="s">
        <v>30</v>
      </c>
      <c r="B517" s="7">
        <v>410267</v>
      </c>
      <c r="C517" s="8">
        <v>44606</v>
      </c>
      <c r="D517" s="9">
        <f t="shared" si="8"/>
        <v>44606</v>
      </c>
      <c r="E517" s="7" t="s">
        <v>176</v>
      </c>
      <c r="F517" s="7" t="s">
        <v>207</v>
      </c>
      <c r="G517" s="123">
        <v>9.01</v>
      </c>
      <c r="H517" s="99">
        <v>22100</v>
      </c>
      <c r="I517" s="99">
        <v>12000</v>
      </c>
    </row>
    <row r="518" spans="1:9" hidden="1" x14ac:dyDescent="0.25">
      <c r="A518" t="s">
        <v>30</v>
      </c>
      <c r="B518" s="7">
        <v>410268</v>
      </c>
      <c r="C518" s="8">
        <v>44606</v>
      </c>
      <c r="D518" s="9">
        <f t="shared" si="8"/>
        <v>44606</v>
      </c>
      <c r="E518" s="7" t="s">
        <v>21</v>
      </c>
      <c r="F518" s="7" t="s">
        <v>476</v>
      </c>
      <c r="G518" s="123">
        <v>8.84</v>
      </c>
      <c r="H518" s="99">
        <v>22100</v>
      </c>
      <c r="I518" s="99">
        <v>12000</v>
      </c>
    </row>
    <row r="519" spans="1:9" hidden="1" x14ac:dyDescent="0.25">
      <c r="A519" t="s">
        <v>30</v>
      </c>
      <c r="B519" s="7">
        <v>410269</v>
      </c>
      <c r="C519" s="8">
        <v>44606</v>
      </c>
      <c r="D519" s="9">
        <f t="shared" si="8"/>
        <v>44606</v>
      </c>
      <c r="E519" s="7" t="s">
        <v>43</v>
      </c>
      <c r="F519" s="7" t="s">
        <v>477</v>
      </c>
      <c r="G519" s="123">
        <v>8.09</v>
      </c>
      <c r="H519" s="99">
        <v>22100</v>
      </c>
      <c r="I519" s="99">
        <v>12000</v>
      </c>
    </row>
    <row r="520" spans="1:9" hidden="1" x14ac:dyDescent="0.25">
      <c r="A520" t="s">
        <v>41</v>
      </c>
      <c r="B520" s="7">
        <v>410295</v>
      </c>
      <c r="C520" s="8">
        <v>44607</v>
      </c>
      <c r="D520" s="9">
        <f t="shared" si="8"/>
        <v>44607</v>
      </c>
      <c r="E520" s="7" t="s">
        <v>16</v>
      </c>
      <c r="F520" s="7" t="s">
        <v>40</v>
      </c>
      <c r="G520" s="124">
        <v>14.09</v>
      </c>
      <c r="H520" s="99">
        <v>22100</v>
      </c>
      <c r="I520" s="99">
        <v>12000</v>
      </c>
    </row>
    <row r="521" spans="1:9" hidden="1" x14ac:dyDescent="0.25">
      <c r="A521" t="s">
        <v>39</v>
      </c>
      <c r="B521" s="7">
        <v>410297</v>
      </c>
      <c r="C521" s="8">
        <v>44607</v>
      </c>
      <c r="D521" s="9">
        <f t="shared" si="8"/>
        <v>44607</v>
      </c>
      <c r="E521" s="7" t="s">
        <v>380</v>
      </c>
      <c r="F521" s="7" t="s">
        <v>478</v>
      </c>
      <c r="G521" s="124">
        <v>13.95</v>
      </c>
      <c r="H521" s="99">
        <v>22100</v>
      </c>
      <c r="I521" s="99">
        <v>12000</v>
      </c>
    </row>
    <row r="522" spans="1:9" hidden="1" x14ac:dyDescent="0.25">
      <c r="A522" t="s">
        <v>42</v>
      </c>
      <c r="B522" s="7">
        <v>410300</v>
      </c>
      <c r="C522" s="8">
        <v>44607</v>
      </c>
      <c r="D522" s="9">
        <f t="shared" si="8"/>
        <v>44607</v>
      </c>
      <c r="E522" s="7" t="s">
        <v>21</v>
      </c>
      <c r="F522" s="7" t="s">
        <v>474</v>
      </c>
      <c r="G522" s="124">
        <v>15.96</v>
      </c>
      <c r="H522" s="99">
        <v>22100</v>
      </c>
      <c r="I522" s="99">
        <v>12000</v>
      </c>
    </row>
    <row r="523" spans="1:9" hidden="1" x14ac:dyDescent="0.25">
      <c r="A523" t="s">
        <v>45</v>
      </c>
      <c r="B523" s="7">
        <v>410302</v>
      </c>
      <c r="C523" s="8">
        <v>44607</v>
      </c>
      <c r="D523" s="9">
        <f t="shared" si="8"/>
        <v>44607</v>
      </c>
      <c r="E523" s="7" t="s">
        <v>13</v>
      </c>
      <c r="F523" s="7" t="s">
        <v>429</v>
      </c>
      <c r="G523" s="124">
        <v>10.84</v>
      </c>
      <c r="H523" s="99">
        <v>22100</v>
      </c>
      <c r="I523" s="99">
        <v>12000</v>
      </c>
    </row>
    <row r="524" spans="1:9" hidden="1" x14ac:dyDescent="0.25">
      <c r="A524" s="13" t="s">
        <v>46</v>
      </c>
      <c r="B524" s="14">
        <v>410326</v>
      </c>
      <c r="C524" s="15">
        <v>44607</v>
      </c>
      <c r="D524" s="9">
        <f t="shared" si="8"/>
        <v>44607</v>
      </c>
      <c r="E524" s="14" t="s">
        <v>479</v>
      </c>
      <c r="F524" s="14" t="s">
        <v>449</v>
      </c>
      <c r="G524" s="121">
        <v>1.41</v>
      </c>
      <c r="H524" s="99">
        <v>22100</v>
      </c>
      <c r="I524" s="99">
        <v>12000</v>
      </c>
    </row>
    <row r="525" spans="1:9" hidden="1" x14ac:dyDescent="0.25">
      <c r="A525" t="s">
        <v>42</v>
      </c>
      <c r="B525" s="7">
        <v>410341</v>
      </c>
      <c r="C525" s="8">
        <v>44607</v>
      </c>
      <c r="D525" s="9">
        <f t="shared" si="8"/>
        <v>44607</v>
      </c>
      <c r="E525" s="7" t="s">
        <v>448</v>
      </c>
      <c r="F525" s="7" t="s">
        <v>480</v>
      </c>
      <c r="G525" s="124">
        <v>1.21</v>
      </c>
      <c r="H525" s="99">
        <v>22100</v>
      </c>
      <c r="I525" s="99">
        <v>12000</v>
      </c>
    </row>
    <row r="526" spans="1:9" hidden="1" x14ac:dyDescent="0.25">
      <c r="A526" t="s">
        <v>41</v>
      </c>
      <c r="B526" s="7">
        <v>410353</v>
      </c>
      <c r="C526" s="8">
        <v>44607</v>
      </c>
      <c r="D526" s="9">
        <f t="shared" si="8"/>
        <v>44607</v>
      </c>
      <c r="E526" s="7" t="s">
        <v>16</v>
      </c>
      <c r="F526" s="7" t="s">
        <v>74</v>
      </c>
      <c r="G526" s="124">
        <v>11.95</v>
      </c>
      <c r="H526" s="99">
        <v>22100</v>
      </c>
      <c r="I526" s="99">
        <v>12000</v>
      </c>
    </row>
    <row r="527" spans="1:9" hidden="1" x14ac:dyDescent="0.25">
      <c r="A527" t="s">
        <v>42</v>
      </c>
      <c r="B527" s="7">
        <v>410361</v>
      </c>
      <c r="C527" s="8">
        <v>44607</v>
      </c>
      <c r="D527" s="9">
        <f t="shared" si="8"/>
        <v>44607</v>
      </c>
      <c r="E527" s="7" t="s">
        <v>21</v>
      </c>
      <c r="F527" s="7" t="s">
        <v>51</v>
      </c>
      <c r="G527" s="124">
        <v>15.92</v>
      </c>
      <c r="H527" s="99">
        <v>22100</v>
      </c>
      <c r="I527" s="99">
        <v>12000</v>
      </c>
    </row>
    <row r="528" spans="1:9" hidden="1" x14ac:dyDescent="0.25">
      <c r="A528" t="s">
        <v>39</v>
      </c>
      <c r="B528" s="7">
        <v>410377</v>
      </c>
      <c r="C528" s="8">
        <v>44607</v>
      </c>
      <c r="D528" s="9">
        <f t="shared" si="8"/>
        <v>44607</v>
      </c>
      <c r="E528" s="7" t="s">
        <v>380</v>
      </c>
      <c r="F528" s="7" t="s">
        <v>481</v>
      </c>
      <c r="G528" s="124">
        <v>11.39</v>
      </c>
      <c r="H528" s="99">
        <v>22100</v>
      </c>
      <c r="I528" s="99">
        <v>12000</v>
      </c>
    </row>
    <row r="529" spans="1:9" hidden="1" x14ac:dyDescent="0.25">
      <c r="A529" t="s">
        <v>45</v>
      </c>
      <c r="B529" s="7">
        <v>410385</v>
      </c>
      <c r="C529" s="8">
        <v>44607</v>
      </c>
      <c r="D529" s="9">
        <f t="shared" si="8"/>
        <v>44607</v>
      </c>
      <c r="E529" s="7" t="s">
        <v>13</v>
      </c>
      <c r="F529" s="7" t="s">
        <v>271</v>
      </c>
      <c r="G529" s="124">
        <v>13.16</v>
      </c>
      <c r="H529" s="99">
        <v>22100</v>
      </c>
      <c r="I529" s="99">
        <v>12000</v>
      </c>
    </row>
    <row r="530" spans="1:9" hidden="1" x14ac:dyDescent="0.25">
      <c r="A530" t="s">
        <v>42</v>
      </c>
      <c r="B530" s="7">
        <v>410423</v>
      </c>
      <c r="C530" s="8">
        <v>44607</v>
      </c>
      <c r="D530" s="9">
        <f t="shared" si="8"/>
        <v>44607</v>
      </c>
      <c r="E530" s="7" t="s">
        <v>21</v>
      </c>
      <c r="F530" s="7" t="s">
        <v>482</v>
      </c>
      <c r="G530" s="124">
        <v>10.14</v>
      </c>
      <c r="H530" s="99">
        <v>22100</v>
      </c>
      <c r="I530" s="99">
        <v>12000</v>
      </c>
    </row>
    <row r="531" spans="1:9" hidden="1" x14ac:dyDescent="0.25">
      <c r="A531" t="s">
        <v>41</v>
      </c>
      <c r="B531" s="7">
        <v>410431</v>
      </c>
      <c r="C531" s="8">
        <v>44607</v>
      </c>
      <c r="D531" s="9">
        <f t="shared" si="8"/>
        <v>44607</v>
      </c>
      <c r="E531" s="7" t="s">
        <v>16</v>
      </c>
      <c r="F531" s="7" t="s">
        <v>483</v>
      </c>
      <c r="G531" s="124">
        <v>12.07</v>
      </c>
      <c r="H531" s="99">
        <v>22100</v>
      </c>
      <c r="I531" s="99">
        <v>12000</v>
      </c>
    </row>
    <row r="532" spans="1:9" hidden="1" x14ac:dyDescent="0.25">
      <c r="A532" t="s">
        <v>39</v>
      </c>
      <c r="B532" s="7">
        <v>410436</v>
      </c>
      <c r="C532" s="8">
        <v>44607</v>
      </c>
      <c r="D532" s="9">
        <f t="shared" si="8"/>
        <v>44607</v>
      </c>
      <c r="E532" s="7" t="s">
        <v>380</v>
      </c>
      <c r="F532" s="7" t="s">
        <v>484</v>
      </c>
      <c r="G532" s="125">
        <v>7.82</v>
      </c>
      <c r="H532" s="99">
        <v>22100</v>
      </c>
      <c r="I532" s="99">
        <v>12000</v>
      </c>
    </row>
    <row r="533" spans="1:9" hidden="1" x14ac:dyDescent="0.25">
      <c r="A533" t="s">
        <v>45</v>
      </c>
      <c r="B533" s="7">
        <v>410437</v>
      </c>
      <c r="C533" s="8">
        <v>44607</v>
      </c>
      <c r="D533" s="9">
        <f t="shared" si="8"/>
        <v>44607</v>
      </c>
      <c r="E533" s="7" t="s">
        <v>13</v>
      </c>
      <c r="F533" s="7" t="s">
        <v>485</v>
      </c>
      <c r="G533" s="125">
        <v>9.2200000000000006</v>
      </c>
      <c r="H533" s="99">
        <v>22100</v>
      </c>
      <c r="I533" s="99">
        <v>12000</v>
      </c>
    </row>
    <row r="534" spans="1:9" hidden="1" x14ac:dyDescent="0.25">
      <c r="A534" t="s">
        <v>63</v>
      </c>
      <c r="B534" s="7">
        <v>410472</v>
      </c>
      <c r="C534" s="8">
        <v>44608</v>
      </c>
      <c r="D534" s="9">
        <f t="shared" si="8"/>
        <v>44608</v>
      </c>
      <c r="E534" s="7" t="s">
        <v>21</v>
      </c>
      <c r="F534" s="7" t="s">
        <v>486</v>
      </c>
      <c r="G534" s="126">
        <v>14.03</v>
      </c>
      <c r="H534" s="99">
        <v>22100</v>
      </c>
      <c r="I534" s="99">
        <v>12000</v>
      </c>
    </row>
    <row r="535" spans="1:9" hidden="1" x14ac:dyDescent="0.25">
      <c r="A535" t="s">
        <v>65</v>
      </c>
      <c r="B535" s="7">
        <v>410477</v>
      </c>
      <c r="C535" s="8">
        <v>44608</v>
      </c>
      <c r="D535" s="9">
        <f t="shared" si="8"/>
        <v>44608</v>
      </c>
      <c r="E535" s="7" t="s">
        <v>16</v>
      </c>
      <c r="F535" s="7" t="s">
        <v>487</v>
      </c>
      <c r="G535" s="126">
        <v>12.54</v>
      </c>
      <c r="H535" s="99">
        <v>22100</v>
      </c>
      <c r="I535" s="99">
        <v>12000</v>
      </c>
    </row>
    <row r="536" spans="1:9" hidden="1" x14ac:dyDescent="0.25">
      <c r="A536" t="s">
        <v>69</v>
      </c>
      <c r="B536" s="7">
        <v>410498</v>
      </c>
      <c r="C536" s="8">
        <v>44608</v>
      </c>
      <c r="D536" s="9">
        <f t="shared" si="8"/>
        <v>44608</v>
      </c>
      <c r="E536" s="7" t="s">
        <v>10</v>
      </c>
      <c r="F536" s="7" t="s">
        <v>390</v>
      </c>
      <c r="G536" s="126">
        <v>14.24</v>
      </c>
      <c r="H536" s="99">
        <v>22100</v>
      </c>
      <c r="I536" s="99">
        <v>12000</v>
      </c>
    </row>
    <row r="537" spans="1:9" hidden="1" x14ac:dyDescent="0.25">
      <c r="A537" t="s">
        <v>67</v>
      </c>
      <c r="B537" s="7">
        <v>410499</v>
      </c>
      <c r="C537" s="8">
        <v>44608</v>
      </c>
      <c r="D537" s="9">
        <f t="shared" si="8"/>
        <v>44608</v>
      </c>
      <c r="E537" s="7" t="s">
        <v>43</v>
      </c>
      <c r="F537" s="7" t="s">
        <v>158</v>
      </c>
      <c r="G537" s="126">
        <v>14.77</v>
      </c>
      <c r="H537" s="99">
        <v>22100</v>
      </c>
      <c r="I537" s="99">
        <v>12000</v>
      </c>
    </row>
    <row r="538" spans="1:9" hidden="1" x14ac:dyDescent="0.25">
      <c r="A538" t="s">
        <v>37</v>
      </c>
      <c r="B538" s="7">
        <v>410514</v>
      </c>
      <c r="C538" s="8">
        <v>44608</v>
      </c>
      <c r="D538" s="9">
        <f t="shared" si="8"/>
        <v>44608</v>
      </c>
      <c r="E538" s="7" t="s">
        <v>265</v>
      </c>
      <c r="F538" s="7" t="s">
        <v>488</v>
      </c>
      <c r="G538" s="126">
        <v>5.61</v>
      </c>
      <c r="H538" s="99">
        <v>22100</v>
      </c>
      <c r="I538" s="99">
        <v>12000</v>
      </c>
    </row>
    <row r="539" spans="1:9" hidden="1" x14ac:dyDescent="0.25">
      <c r="A539" t="s">
        <v>63</v>
      </c>
      <c r="B539" s="7">
        <v>410516</v>
      </c>
      <c r="C539" s="8">
        <v>44608</v>
      </c>
      <c r="D539" s="9">
        <f t="shared" si="8"/>
        <v>44608</v>
      </c>
      <c r="E539" s="7" t="s">
        <v>21</v>
      </c>
      <c r="F539" s="7" t="s">
        <v>489</v>
      </c>
      <c r="G539" s="126">
        <v>13.92</v>
      </c>
      <c r="H539" s="99">
        <v>22100</v>
      </c>
      <c r="I539" s="99">
        <v>12000</v>
      </c>
    </row>
    <row r="540" spans="1:9" hidden="1" x14ac:dyDescent="0.25">
      <c r="A540" t="s">
        <v>65</v>
      </c>
      <c r="B540" s="7">
        <v>410527</v>
      </c>
      <c r="C540" s="8">
        <v>44608</v>
      </c>
      <c r="D540" s="9">
        <f t="shared" si="8"/>
        <v>44608</v>
      </c>
      <c r="E540" s="7" t="s">
        <v>16</v>
      </c>
      <c r="F540" s="7" t="s">
        <v>377</v>
      </c>
      <c r="G540" s="126">
        <v>13.83</v>
      </c>
      <c r="H540" s="99">
        <v>22100</v>
      </c>
      <c r="I540" s="99">
        <v>12000</v>
      </c>
    </row>
    <row r="541" spans="1:9" hidden="1" x14ac:dyDescent="0.25">
      <c r="A541" t="s">
        <v>37</v>
      </c>
      <c r="B541" s="7">
        <v>410557</v>
      </c>
      <c r="C541" s="8">
        <v>44608</v>
      </c>
      <c r="D541" s="9">
        <f t="shared" si="8"/>
        <v>44608</v>
      </c>
      <c r="E541" s="7" t="s">
        <v>265</v>
      </c>
      <c r="F541" s="7" t="s">
        <v>367</v>
      </c>
      <c r="G541" s="126">
        <v>5.09</v>
      </c>
      <c r="H541" s="99">
        <v>22100</v>
      </c>
      <c r="I541" s="99">
        <v>12000</v>
      </c>
    </row>
    <row r="542" spans="1:9" hidden="1" x14ac:dyDescent="0.25">
      <c r="A542" t="s">
        <v>63</v>
      </c>
      <c r="B542" s="7">
        <v>410576</v>
      </c>
      <c r="C542" s="8">
        <v>44608</v>
      </c>
      <c r="D542" s="9">
        <f t="shared" si="8"/>
        <v>44608</v>
      </c>
      <c r="E542" s="7" t="s">
        <v>21</v>
      </c>
      <c r="F542" s="7" t="s">
        <v>227</v>
      </c>
      <c r="G542" s="126">
        <v>8.34</v>
      </c>
      <c r="H542" s="99">
        <v>22100</v>
      </c>
      <c r="I542" s="99">
        <v>12000</v>
      </c>
    </row>
    <row r="543" spans="1:9" hidden="1" x14ac:dyDescent="0.25">
      <c r="A543" t="s">
        <v>69</v>
      </c>
      <c r="B543" s="7">
        <v>410577</v>
      </c>
      <c r="C543" s="8">
        <v>44608</v>
      </c>
      <c r="D543" s="9">
        <f t="shared" si="8"/>
        <v>44608</v>
      </c>
      <c r="E543" s="7" t="s">
        <v>10</v>
      </c>
      <c r="F543" s="7" t="s">
        <v>285</v>
      </c>
      <c r="G543" s="126">
        <v>13.42</v>
      </c>
      <c r="H543" s="99">
        <v>22100</v>
      </c>
      <c r="I543" s="99">
        <v>12000</v>
      </c>
    </row>
    <row r="544" spans="1:9" hidden="1" x14ac:dyDescent="0.25">
      <c r="A544" t="s">
        <v>67</v>
      </c>
      <c r="B544" s="7">
        <v>410579</v>
      </c>
      <c r="C544" s="8">
        <v>44608</v>
      </c>
      <c r="D544" s="9">
        <f t="shared" si="8"/>
        <v>44608</v>
      </c>
      <c r="E544" s="7" t="s">
        <v>43</v>
      </c>
      <c r="F544" s="7" t="s">
        <v>28</v>
      </c>
      <c r="G544" s="126">
        <v>15.2</v>
      </c>
      <c r="H544" s="99">
        <v>22100</v>
      </c>
      <c r="I544" s="99">
        <v>12000</v>
      </c>
    </row>
    <row r="545" spans="1:9" hidden="1" x14ac:dyDescent="0.25">
      <c r="A545" t="s">
        <v>69</v>
      </c>
      <c r="B545" s="7">
        <v>410582</v>
      </c>
      <c r="C545" s="8">
        <v>44608</v>
      </c>
      <c r="D545" s="9">
        <f t="shared" si="8"/>
        <v>44608</v>
      </c>
      <c r="E545" s="7" t="s">
        <v>78</v>
      </c>
      <c r="F545" s="7" t="s">
        <v>330</v>
      </c>
      <c r="G545" s="126">
        <v>6.52</v>
      </c>
      <c r="H545" s="99">
        <v>22100</v>
      </c>
      <c r="I545" s="99">
        <v>12000</v>
      </c>
    </row>
    <row r="546" spans="1:9" hidden="1" x14ac:dyDescent="0.25">
      <c r="A546" t="s">
        <v>65</v>
      </c>
      <c r="B546" s="7">
        <v>410584</v>
      </c>
      <c r="C546" s="8">
        <v>44608</v>
      </c>
      <c r="D546" s="9">
        <f t="shared" si="8"/>
        <v>44608</v>
      </c>
      <c r="E546" s="7" t="s">
        <v>16</v>
      </c>
      <c r="F546" s="7" t="s">
        <v>229</v>
      </c>
      <c r="G546" s="126">
        <v>7.66</v>
      </c>
      <c r="H546" s="99">
        <v>22100</v>
      </c>
      <c r="I546" s="99">
        <v>12000</v>
      </c>
    </row>
    <row r="547" spans="1:9" hidden="1" x14ac:dyDescent="0.25">
      <c r="A547" t="s">
        <v>30</v>
      </c>
      <c r="B547" s="7">
        <v>410637</v>
      </c>
      <c r="C547" s="8">
        <v>44608</v>
      </c>
      <c r="D547" s="9">
        <f t="shared" si="8"/>
        <v>44608</v>
      </c>
      <c r="E547" s="7" t="s">
        <v>251</v>
      </c>
      <c r="F547" s="7" t="s">
        <v>490</v>
      </c>
      <c r="G547" s="126">
        <v>6.99</v>
      </c>
      <c r="H547" s="99">
        <v>22100</v>
      </c>
      <c r="I547" s="99">
        <v>12000</v>
      </c>
    </row>
    <row r="548" spans="1:9" hidden="1" x14ac:dyDescent="0.25">
      <c r="A548" t="s">
        <v>30</v>
      </c>
      <c r="B548" s="7">
        <v>410639</v>
      </c>
      <c r="C548" s="8">
        <v>44608</v>
      </c>
      <c r="D548" s="9">
        <f t="shared" si="8"/>
        <v>44608</v>
      </c>
      <c r="E548" s="7" t="s">
        <v>35</v>
      </c>
      <c r="F548" s="7" t="s">
        <v>491</v>
      </c>
      <c r="G548" s="126">
        <v>6.43</v>
      </c>
      <c r="H548" s="99">
        <v>22100</v>
      </c>
      <c r="I548" s="99">
        <v>12000</v>
      </c>
    </row>
    <row r="549" spans="1:9" hidden="1" x14ac:dyDescent="0.25">
      <c r="A549" t="s">
        <v>30</v>
      </c>
      <c r="B549" s="7">
        <v>410641</v>
      </c>
      <c r="C549" s="8">
        <v>44608</v>
      </c>
      <c r="D549" s="9">
        <f t="shared" si="8"/>
        <v>44608</v>
      </c>
      <c r="E549" s="7" t="s">
        <v>237</v>
      </c>
      <c r="F549" s="7" t="s">
        <v>492</v>
      </c>
      <c r="G549" s="126">
        <v>4.92</v>
      </c>
      <c r="H549" s="99">
        <v>22100</v>
      </c>
      <c r="I549" s="99">
        <v>12000</v>
      </c>
    </row>
    <row r="550" spans="1:9" hidden="1" x14ac:dyDescent="0.25">
      <c r="A550" t="s">
        <v>30</v>
      </c>
      <c r="B550" s="7">
        <v>410642</v>
      </c>
      <c r="C550" s="8">
        <v>44608</v>
      </c>
      <c r="D550" s="9">
        <f t="shared" si="8"/>
        <v>44608</v>
      </c>
      <c r="E550" s="7" t="s">
        <v>16</v>
      </c>
      <c r="F550" s="7" t="s">
        <v>493</v>
      </c>
      <c r="G550" s="126">
        <v>7.24</v>
      </c>
      <c r="H550" s="99">
        <v>22100</v>
      </c>
      <c r="I550" s="99">
        <v>12000</v>
      </c>
    </row>
    <row r="551" spans="1:9" hidden="1" x14ac:dyDescent="0.25">
      <c r="A551" t="s">
        <v>18</v>
      </c>
      <c r="B551" s="7">
        <v>410670</v>
      </c>
      <c r="C551" s="8">
        <v>44609</v>
      </c>
      <c r="D551" s="9">
        <f t="shared" si="8"/>
        <v>44609</v>
      </c>
      <c r="E551" s="7" t="s">
        <v>448</v>
      </c>
      <c r="F551" s="7" t="s">
        <v>301</v>
      </c>
      <c r="G551" s="133">
        <v>0.88</v>
      </c>
      <c r="H551" s="11">
        <v>22100</v>
      </c>
      <c r="I551" s="11">
        <v>12000</v>
      </c>
    </row>
    <row r="552" spans="1:9" hidden="1" x14ac:dyDescent="0.25">
      <c r="A552" t="s">
        <v>18</v>
      </c>
      <c r="B552" s="7">
        <v>410676</v>
      </c>
      <c r="C552" s="8">
        <v>44609</v>
      </c>
      <c r="D552" s="9">
        <f t="shared" si="8"/>
        <v>44609</v>
      </c>
      <c r="E552" s="7" t="s">
        <v>21</v>
      </c>
      <c r="F552" s="7" t="s">
        <v>236</v>
      </c>
      <c r="G552" s="133">
        <v>14.75</v>
      </c>
      <c r="H552" s="11">
        <v>22100</v>
      </c>
      <c r="I552" s="11">
        <v>12000</v>
      </c>
    </row>
    <row r="553" spans="1:9" hidden="1" x14ac:dyDescent="0.25">
      <c r="A553" t="s">
        <v>15</v>
      </c>
      <c r="B553" s="7">
        <v>410679</v>
      </c>
      <c r="C553" s="8">
        <v>44609</v>
      </c>
      <c r="D553" s="9">
        <f t="shared" si="8"/>
        <v>44609</v>
      </c>
      <c r="E553" s="7" t="s">
        <v>16</v>
      </c>
      <c r="F553" s="7" t="s">
        <v>70</v>
      </c>
      <c r="G553" s="133">
        <v>11.51</v>
      </c>
      <c r="H553" s="11">
        <v>22100</v>
      </c>
      <c r="I553" s="11">
        <v>12000</v>
      </c>
    </row>
    <row r="554" spans="1:9" hidden="1" x14ac:dyDescent="0.25">
      <c r="A554" t="s">
        <v>12</v>
      </c>
      <c r="B554" s="7">
        <v>410681</v>
      </c>
      <c r="C554" s="8">
        <v>44609</v>
      </c>
      <c r="D554" s="9">
        <f t="shared" si="8"/>
        <v>44609</v>
      </c>
      <c r="E554" s="7" t="s">
        <v>13</v>
      </c>
      <c r="F554" s="7" t="s">
        <v>14</v>
      </c>
      <c r="G554" s="133">
        <v>11.53</v>
      </c>
      <c r="H554" s="11">
        <v>22100</v>
      </c>
      <c r="I554" s="11">
        <v>12000</v>
      </c>
    </row>
    <row r="555" spans="1:9" hidden="1" x14ac:dyDescent="0.25">
      <c r="A555" t="s">
        <v>9</v>
      </c>
      <c r="B555" s="7">
        <v>410729</v>
      </c>
      <c r="C555" s="8">
        <v>44609</v>
      </c>
      <c r="D555" s="9">
        <f t="shared" si="8"/>
        <v>44609</v>
      </c>
      <c r="E555" s="7" t="s">
        <v>380</v>
      </c>
      <c r="F555" s="7" t="s">
        <v>494</v>
      </c>
      <c r="G555" s="133">
        <v>16.28</v>
      </c>
      <c r="H555" s="11">
        <v>22100</v>
      </c>
      <c r="I555" s="11">
        <v>12000</v>
      </c>
    </row>
    <row r="556" spans="1:9" hidden="1" x14ac:dyDescent="0.25">
      <c r="A556" t="s">
        <v>15</v>
      </c>
      <c r="B556" s="7">
        <v>410731</v>
      </c>
      <c r="C556" s="8">
        <v>44609</v>
      </c>
      <c r="D556" s="9">
        <f t="shared" si="8"/>
        <v>44609</v>
      </c>
      <c r="E556" s="7" t="s">
        <v>16</v>
      </c>
      <c r="F556" s="7" t="s">
        <v>495</v>
      </c>
      <c r="G556" s="133">
        <v>7.3</v>
      </c>
      <c r="H556" s="11">
        <v>22100</v>
      </c>
      <c r="I556" s="11">
        <v>12000</v>
      </c>
    </row>
    <row r="557" spans="1:9" hidden="1" x14ac:dyDescent="0.25">
      <c r="A557" t="s">
        <v>18</v>
      </c>
      <c r="B557" s="7">
        <v>410732</v>
      </c>
      <c r="C557" s="8">
        <v>44609</v>
      </c>
      <c r="D557" s="9">
        <f t="shared" si="8"/>
        <v>44609</v>
      </c>
      <c r="E557" s="7" t="s">
        <v>21</v>
      </c>
      <c r="F557" s="7" t="s">
        <v>496</v>
      </c>
      <c r="G557" s="133">
        <v>9.01</v>
      </c>
      <c r="H557" s="11">
        <v>22100</v>
      </c>
      <c r="I557" s="11">
        <v>12000</v>
      </c>
    </row>
    <row r="558" spans="1:9" hidden="1" x14ac:dyDescent="0.25">
      <c r="A558" t="s">
        <v>12</v>
      </c>
      <c r="B558" s="7">
        <v>410739</v>
      </c>
      <c r="C558" s="8">
        <v>44609</v>
      </c>
      <c r="D558" s="9">
        <f t="shared" si="8"/>
        <v>44609</v>
      </c>
      <c r="E558" s="7" t="s">
        <v>13</v>
      </c>
      <c r="F558" s="7" t="s">
        <v>497</v>
      </c>
      <c r="G558" s="133">
        <v>5.15</v>
      </c>
      <c r="H558" s="11">
        <v>22100</v>
      </c>
      <c r="I558" s="11">
        <v>12000</v>
      </c>
    </row>
    <row r="559" spans="1:9" hidden="1" x14ac:dyDescent="0.25">
      <c r="A559" t="s">
        <v>42</v>
      </c>
      <c r="B559" s="7">
        <v>410838</v>
      </c>
      <c r="C559" s="8">
        <v>44610</v>
      </c>
      <c r="D559" s="9">
        <f t="shared" si="8"/>
        <v>44610</v>
      </c>
      <c r="E559" s="7" t="s">
        <v>21</v>
      </c>
      <c r="F559" s="7" t="s">
        <v>164</v>
      </c>
      <c r="G559" s="133">
        <v>15.55</v>
      </c>
      <c r="H559" s="11">
        <v>22100</v>
      </c>
      <c r="I559" s="11">
        <v>12000</v>
      </c>
    </row>
    <row r="560" spans="1:9" hidden="1" x14ac:dyDescent="0.25">
      <c r="A560" t="s">
        <v>45</v>
      </c>
      <c r="B560" s="7">
        <v>410839</v>
      </c>
      <c r="C560" s="8">
        <v>44610</v>
      </c>
      <c r="D560" s="9">
        <f t="shared" si="8"/>
        <v>44610</v>
      </c>
      <c r="E560" s="7" t="s">
        <v>13</v>
      </c>
      <c r="F560" s="7" t="s">
        <v>498</v>
      </c>
      <c r="G560" s="133">
        <v>10.66</v>
      </c>
      <c r="H560" s="11">
        <v>22100</v>
      </c>
      <c r="I560" s="11">
        <v>12000</v>
      </c>
    </row>
    <row r="561" spans="1:9" hidden="1" x14ac:dyDescent="0.25">
      <c r="A561" t="s">
        <v>39</v>
      </c>
      <c r="B561" s="7">
        <v>410840</v>
      </c>
      <c r="C561" s="8">
        <v>44610</v>
      </c>
      <c r="D561" s="9">
        <f t="shared" si="8"/>
        <v>44610</v>
      </c>
      <c r="E561" s="7" t="s">
        <v>380</v>
      </c>
      <c r="F561" s="7" t="s">
        <v>156</v>
      </c>
      <c r="G561" s="133">
        <v>13.26</v>
      </c>
      <c r="H561" s="11">
        <v>22100</v>
      </c>
      <c r="I561" s="11">
        <v>12000</v>
      </c>
    </row>
    <row r="562" spans="1:9" hidden="1" x14ac:dyDescent="0.25">
      <c r="A562" t="s">
        <v>42</v>
      </c>
      <c r="B562" s="7">
        <v>410845</v>
      </c>
      <c r="C562" s="8">
        <v>44610</v>
      </c>
      <c r="D562" s="9">
        <f t="shared" si="8"/>
        <v>44610</v>
      </c>
      <c r="E562" s="7" t="s">
        <v>448</v>
      </c>
      <c r="F562" s="7" t="s">
        <v>499</v>
      </c>
      <c r="G562" s="133">
        <v>0.93</v>
      </c>
      <c r="H562" s="11">
        <v>22100</v>
      </c>
      <c r="I562" s="11">
        <v>12000</v>
      </c>
    </row>
    <row r="563" spans="1:9" hidden="1" x14ac:dyDescent="0.25">
      <c r="A563" t="s">
        <v>41</v>
      </c>
      <c r="B563" s="7">
        <v>410847</v>
      </c>
      <c r="C563" s="8">
        <v>44610</v>
      </c>
      <c r="D563" s="9">
        <f t="shared" si="8"/>
        <v>44610</v>
      </c>
      <c r="E563" s="7" t="s">
        <v>10</v>
      </c>
      <c r="F563" s="7" t="s">
        <v>500</v>
      </c>
      <c r="G563" s="133">
        <v>14.82</v>
      </c>
      <c r="H563" s="11">
        <v>22100</v>
      </c>
      <c r="I563" s="11">
        <v>12000</v>
      </c>
    </row>
    <row r="564" spans="1:9" hidden="1" x14ac:dyDescent="0.25">
      <c r="A564" t="s">
        <v>42</v>
      </c>
      <c r="B564" s="7">
        <v>410901</v>
      </c>
      <c r="C564" s="8">
        <v>44610</v>
      </c>
      <c r="D564" s="9">
        <f t="shared" si="8"/>
        <v>44610</v>
      </c>
      <c r="E564" s="7" t="s">
        <v>21</v>
      </c>
      <c r="F564" s="7" t="s">
        <v>397</v>
      </c>
      <c r="G564" s="133">
        <v>14.81</v>
      </c>
      <c r="H564" s="11">
        <v>22100</v>
      </c>
      <c r="I564" s="11">
        <v>12000</v>
      </c>
    </row>
    <row r="565" spans="1:9" hidden="1" x14ac:dyDescent="0.25">
      <c r="A565" t="s">
        <v>45</v>
      </c>
      <c r="B565" s="7">
        <v>410922</v>
      </c>
      <c r="C565" s="8">
        <v>44610</v>
      </c>
      <c r="D565" s="9">
        <f t="shared" si="8"/>
        <v>44610</v>
      </c>
      <c r="E565" s="7" t="s">
        <v>13</v>
      </c>
      <c r="F565" s="7" t="s">
        <v>501</v>
      </c>
      <c r="G565" s="133">
        <v>13.63</v>
      </c>
      <c r="H565" s="11">
        <v>22100</v>
      </c>
      <c r="I565" s="11">
        <v>12000</v>
      </c>
    </row>
    <row r="566" spans="1:9" hidden="1" x14ac:dyDescent="0.25">
      <c r="A566" t="s">
        <v>39</v>
      </c>
      <c r="B566" s="7">
        <v>410928</v>
      </c>
      <c r="C566" s="8">
        <v>44610</v>
      </c>
      <c r="D566" s="9">
        <f t="shared" si="8"/>
        <v>44610</v>
      </c>
      <c r="E566" s="7" t="s">
        <v>380</v>
      </c>
      <c r="F566" s="7" t="s">
        <v>502</v>
      </c>
      <c r="G566" s="133">
        <v>14.28</v>
      </c>
      <c r="H566" s="11">
        <v>22100</v>
      </c>
      <c r="I566" s="11">
        <v>12000</v>
      </c>
    </row>
    <row r="567" spans="1:9" hidden="1" x14ac:dyDescent="0.25">
      <c r="A567" t="s">
        <v>41</v>
      </c>
      <c r="B567" s="7">
        <v>410933</v>
      </c>
      <c r="C567" s="8">
        <v>44610</v>
      </c>
      <c r="D567" s="9">
        <f t="shared" si="8"/>
        <v>44610</v>
      </c>
      <c r="E567" s="7" t="s">
        <v>10</v>
      </c>
      <c r="F567" s="7" t="s">
        <v>248</v>
      </c>
      <c r="G567" s="134">
        <v>13.56</v>
      </c>
      <c r="H567" s="11">
        <v>22100</v>
      </c>
      <c r="I567" s="11">
        <v>12000</v>
      </c>
    </row>
    <row r="568" spans="1:9" ht="15.75" hidden="1" x14ac:dyDescent="0.25">
      <c r="A568" s="135" t="s">
        <v>503</v>
      </c>
      <c r="B568" s="7">
        <v>410973</v>
      </c>
      <c r="C568" s="8">
        <v>44610</v>
      </c>
      <c r="D568" s="9">
        <f t="shared" si="8"/>
        <v>44610</v>
      </c>
      <c r="E568" s="7" t="s">
        <v>256</v>
      </c>
      <c r="F568" s="20">
        <v>0.83680555555555547</v>
      </c>
      <c r="G568" s="134">
        <v>7.5</v>
      </c>
      <c r="H568" s="11">
        <v>22100</v>
      </c>
      <c r="I568" s="11">
        <v>12000</v>
      </c>
    </row>
    <row r="569" spans="1:9" ht="15.75" hidden="1" x14ac:dyDescent="0.25">
      <c r="A569" s="135" t="s">
        <v>503</v>
      </c>
      <c r="B569" s="7">
        <v>410974</v>
      </c>
      <c r="C569" s="8">
        <v>44610</v>
      </c>
      <c r="D569" s="9">
        <f t="shared" si="8"/>
        <v>44610</v>
      </c>
      <c r="E569" s="7" t="s">
        <v>13</v>
      </c>
      <c r="F569" s="20">
        <v>0.83819444444444446</v>
      </c>
      <c r="G569" s="134">
        <v>7.5</v>
      </c>
      <c r="H569" s="11">
        <v>22100</v>
      </c>
      <c r="I569" s="11">
        <v>12000</v>
      </c>
    </row>
    <row r="570" spans="1:9" ht="15.75" hidden="1" x14ac:dyDescent="0.25">
      <c r="A570" s="135" t="s">
        <v>503</v>
      </c>
      <c r="B570" s="7">
        <v>410975</v>
      </c>
      <c r="C570" s="8">
        <v>44610</v>
      </c>
      <c r="D570" s="9">
        <f t="shared" si="8"/>
        <v>44610</v>
      </c>
      <c r="E570" s="7" t="s">
        <v>251</v>
      </c>
      <c r="F570" s="20">
        <v>0.84444444444444444</v>
      </c>
      <c r="G570" s="134">
        <v>7.22</v>
      </c>
      <c r="H570" s="11">
        <v>22100</v>
      </c>
      <c r="I570" s="11">
        <v>12000</v>
      </c>
    </row>
    <row r="571" spans="1:9" ht="15.75" hidden="1" x14ac:dyDescent="0.25">
      <c r="A571" s="135" t="s">
        <v>503</v>
      </c>
      <c r="B571" s="7">
        <v>410976</v>
      </c>
      <c r="C571" s="8">
        <v>44610</v>
      </c>
      <c r="D571" s="9">
        <f t="shared" si="8"/>
        <v>44610</v>
      </c>
      <c r="E571" s="7" t="s">
        <v>253</v>
      </c>
      <c r="F571" s="20">
        <v>0.84861111111111109</v>
      </c>
      <c r="G571" s="136">
        <v>6.36</v>
      </c>
      <c r="H571" s="11">
        <v>22100</v>
      </c>
      <c r="I571" s="11">
        <v>12000</v>
      </c>
    </row>
    <row r="572" spans="1:9" hidden="1" x14ac:dyDescent="0.25">
      <c r="A572" t="s">
        <v>63</v>
      </c>
      <c r="B572" s="7">
        <v>410992</v>
      </c>
      <c r="C572" s="8">
        <v>44611</v>
      </c>
      <c r="D572" s="9">
        <f t="shared" si="8"/>
        <v>44611</v>
      </c>
      <c r="E572" s="7" t="s">
        <v>205</v>
      </c>
      <c r="F572" s="7" t="s">
        <v>486</v>
      </c>
      <c r="G572" s="137">
        <v>9.6300000000000008</v>
      </c>
      <c r="H572" s="11">
        <v>22100</v>
      </c>
      <c r="I572" s="11">
        <v>12000</v>
      </c>
    </row>
    <row r="573" spans="1:9" hidden="1" x14ac:dyDescent="0.25">
      <c r="A573" t="s">
        <v>65</v>
      </c>
      <c r="B573" s="7">
        <v>411003</v>
      </c>
      <c r="C573" s="8">
        <v>44611</v>
      </c>
      <c r="D573" s="9">
        <f t="shared" si="8"/>
        <v>44611</v>
      </c>
      <c r="E573" s="7" t="s">
        <v>16</v>
      </c>
      <c r="F573" s="7" t="s">
        <v>504</v>
      </c>
      <c r="G573" s="137">
        <v>12.61</v>
      </c>
      <c r="H573" s="11">
        <v>22100</v>
      </c>
      <c r="I573" s="11">
        <v>12000</v>
      </c>
    </row>
    <row r="574" spans="1:9" hidden="1" x14ac:dyDescent="0.25">
      <c r="A574" t="s">
        <v>67</v>
      </c>
      <c r="B574" s="7">
        <v>411009</v>
      </c>
      <c r="C574" s="8">
        <v>44611</v>
      </c>
      <c r="D574" s="9">
        <f t="shared" si="8"/>
        <v>44611</v>
      </c>
      <c r="E574" s="7" t="s">
        <v>13</v>
      </c>
      <c r="F574" s="7" t="s">
        <v>498</v>
      </c>
      <c r="G574" s="137">
        <v>14.68</v>
      </c>
      <c r="H574" s="11">
        <v>22100</v>
      </c>
      <c r="I574" s="11">
        <v>12000</v>
      </c>
    </row>
    <row r="575" spans="1:9" hidden="1" x14ac:dyDescent="0.25">
      <c r="A575" t="s">
        <v>69</v>
      </c>
      <c r="B575" s="7">
        <v>411012</v>
      </c>
      <c r="C575" s="8">
        <v>44611</v>
      </c>
      <c r="D575" s="9">
        <f t="shared" si="8"/>
        <v>44611</v>
      </c>
      <c r="E575" s="7" t="s">
        <v>10</v>
      </c>
      <c r="F575" s="7" t="s">
        <v>156</v>
      </c>
      <c r="G575" s="137">
        <v>12.14</v>
      </c>
      <c r="H575" s="11">
        <v>22100</v>
      </c>
      <c r="I575" s="11">
        <v>12000</v>
      </c>
    </row>
    <row r="576" spans="1:9" hidden="1" x14ac:dyDescent="0.25">
      <c r="A576" s="13" t="s">
        <v>46</v>
      </c>
      <c r="B576" s="14">
        <v>411052</v>
      </c>
      <c r="C576" s="15">
        <v>44611</v>
      </c>
      <c r="D576" s="9">
        <f t="shared" si="8"/>
        <v>44611</v>
      </c>
      <c r="E576" s="14" t="s">
        <v>47</v>
      </c>
      <c r="F576" s="14" t="s">
        <v>505</v>
      </c>
      <c r="G576" s="138">
        <v>2.25</v>
      </c>
      <c r="H576" s="17">
        <v>22100</v>
      </c>
      <c r="I576" s="17">
        <v>12000</v>
      </c>
    </row>
    <row r="577" spans="1:9" hidden="1" x14ac:dyDescent="0.25">
      <c r="A577" t="s">
        <v>63</v>
      </c>
      <c r="B577" s="7">
        <v>411055</v>
      </c>
      <c r="C577" s="8">
        <v>44611</v>
      </c>
      <c r="D577" s="9">
        <f t="shared" si="8"/>
        <v>44611</v>
      </c>
      <c r="E577" s="7" t="s">
        <v>78</v>
      </c>
      <c r="F577" s="7" t="s">
        <v>506</v>
      </c>
      <c r="G577" s="137">
        <v>9.07</v>
      </c>
      <c r="H577" s="11">
        <v>22100</v>
      </c>
      <c r="I577" s="11">
        <v>12000</v>
      </c>
    </row>
    <row r="578" spans="1:9" hidden="1" x14ac:dyDescent="0.25">
      <c r="A578" t="s">
        <v>63</v>
      </c>
      <c r="B578" s="7">
        <v>411059</v>
      </c>
      <c r="C578" s="8">
        <v>44611</v>
      </c>
      <c r="D578" s="9">
        <f t="shared" ref="D578:D641" si="9">+C578</f>
        <v>44611</v>
      </c>
      <c r="E578" s="7" t="s">
        <v>43</v>
      </c>
      <c r="F578" s="7" t="s">
        <v>507</v>
      </c>
      <c r="G578" s="137">
        <v>12.76</v>
      </c>
      <c r="H578" s="11">
        <v>22100</v>
      </c>
      <c r="I578" s="11">
        <v>12000</v>
      </c>
    </row>
    <row r="579" spans="1:9" hidden="1" x14ac:dyDescent="0.25">
      <c r="A579" t="s">
        <v>65</v>
      </c>
      <c r="B579" s="7">
        <v>411079</v>
      </c>
      <c r="C579" s="8">
        <v>44611</v>
      </c>
      <c r="D579" s="9">
        <f t="shared" si="9"/>
        <v>44611</v>
      </c>
      <c r="E579" s="7" t="s">
        <v>16</v>
      </c>
      <c r="F579" s="7" t="s">
        <v>192</v>
      </c>
      <c r="G579" s="137">
        <v>11.91</v>
      </c>
      <c r="H579" s="11">
        <v>22100</v>
      </c>
      <c r="I579" s="11">
        <v>12000</v>
      </c>
    </row>
    <row r="580" spans="1:9" hidden="1" x14ac:dyDescent="0.25">
      <c r="A580" t="s">
        <v>67</v>
      </c>
      <c r="B580" s="7">
        <v>411080</v>
      </c>
      <c r="C580" s="8">
        <v>44611</v>
      </c>
      <c r="D580" s="9">
        <f t="shared" si="9"/>
        <v>44611</v>
      </c>
      <c r="E580" s="7" t="s">
        <v>13</v>
      </c>
      <c r="F580" s="7" t="s">
        <v>508</v>
      </c>
      <c r="G580" s="137">
        <v>7.42</v>
      </c>
      <c r="H580" s="11">
        <v>22100</v>
      </c>
      <c r="I580" s="11">
        <v>12000</v>
      </c>
    </row>
    <row r="581" spans="1:9" hidden="1" x14ac:dyDescent="0.25">
      <c r="A581" t="s">
        <v>69</v>
      </c>
      <c r="B581" s="7">
        <v>411093</v>
      </c>
      <c r="C581" s="8">
        <v>44611</v>
      </c>
      <c r="D581" s="9">
        <f t="shared" si="9"/>
        <v>44611</v>
      </c>
      <c r="E581" s="7" t="s">
        <v>10</v>
      </c>
      <c r="F581" s="7" t="s">
        <v>441</v>
      </c>
      <c r="G581" s="137">
        <v>10.99</v>
      </c>
      <c r="H581" s="11">
        <v>22100</v>
      </c>
      <c r="I581" s="11">
        <v>12000</v>
      </c>
    </row>
    <row r="582" spans="1:9" hidden="1" x14ac:dyDescent="0.25">
      <c r="A582" t="s">
        <v>453</v>
      </c>
      <c r="B582" s="7">
        <v>411133</v>
      </c>
      <c r="C582" s="8">
        <v>44612</v>
      </c>
      <c r="D582" s="9">
        <f t="shared" si="9"/>
        <v>44612</v>
      </c>
      <c r="E582" s="7" t="s">
        <v>13</v>
      </c>
      <c r="F582" s="7" t="s">
        <v>504</v>
      </c>
      <c r="G582" s="139">
        <v>5.15</v>
      </c>
      <c r="H582" s="11">
        <v>22100</v>
      </c>
      <c r="I582" s="11">
        <v>12000</v>
      </c>
    </row>
    <row r="583" spans="1:9" hidden="1" x14ac:dyDescent="0.25">
      <c r="A583" t="s">
        <v>453</v>
      </c>
      <c r="B583" s="7">
        <v>411134</v>
      </c>
      <c r="C583" s="8">
        <v>44612</v>
      </c>
      <c r="D583" s="9">
        <f t="shared" si="9"/>
        <v>44612</v>
      </c>
      <c r="E583" s="7" t="s">
        <v>356</v>
      </c>
      <c r="F583" s="7" t="s">
        <v>280</v>
      </c>
      <c r="G583" s="139">
        <v>6.79</v>
      </c>
      <c r="H583" s="11">
        <v>22100</v>
      </c>
      <c r="I583" s="11">
        <v>12000</v>
      </c>
    </row>
    <row r="584" spans="1:9" hidden="1" x14ac:dyDescent="0.25">
      <c r="A584" t="s">
        <v>453</v>
      </c>
      <c r="B584" s="7">
        <v>411135</v>
      </c>
      <c r="C584" s="8">
        <v>44612</v>
      </c>
      <c r="D584" s="9">
        <f t="shared" si="9"/>
        <v>44612</v>
      </c>
      <c r="E584" s="7" t="s">
        <v>78</v>
      </c>
      <c r="F584" s="7" t="s">
        <v>509</v>
      </c>
      <c r="G584" s="139">
        <v>5.74</v>
      </c>
      <c r="H584" s="11">
        <v>22100</v>
      </c>
      <c r="I584" s="11">
        <v>12000</v>
      </c>
    </row>
    <row r="585" spans="1:9" hidden="1" x14ac:dyDescent="0.25">
      <c r="A585" t="s">
        <v>453</v>
      </c>
      <c r="B585" s="7">
        <v>411136</v>
      </c>
      <c r="C585" s="8">
        <v>44612</v>
      </c>
      <c r="D585" s="9">
        <f t="shared" si="9"/>
        <v>44612</v>
      </c>
      <c r="E585" s="7" t="s">
        <v>16</v>
      </c>
      <c r="F585" s="7" t="s">
        <v>510</v>
      </c>
      <c r="G585" s="139">
        <v>5.12</v>
      </c>
      <c r="H585" s="11">
        <v>22100</v>
      </c>
      <c r="I585" s="11">
        <v>12000</v>
      </c>
    </row>
    <row r="586" spans="1:9" hidden="1" x14ac:dyDescent="0.25">
      <c r="A586" t="s">
        <v>453</v>
      </c>
      <c r="B586" s="7">
        <v>411138</v>
      </c>
      <c r="C586" s="8">
        <v>44612</v>
      </c>
      <c r="D586" s="9">
        <f t="shared" si="9"/>
        <v>44612</v>
      </c>
      <c r="E586" s="7" t="s">
        <v>89</v>
      </c>
      <c r="F586" s="7" t="s">
        <v>458</v>
      </c>
      <c r="G586" s="139">
        <v>5.82</v>
      </c>
      <c r="H586" s="11">
        <v>22100</v>
      </c>
      <c r="I586" s="11">
        <v>12000</v>
      </c>
    </row>
    <row r="587" spans="1:9" hidden="1" x14ac:dyDescent="0.25">
      <c r="A587" t="s">
        <v>453</v>
      </c>
      <c r="B587" s="7">
        <v>411139</v>
      </c>
      <c r="C587" s="8">
        <v>44612</v>
      </c>
      <c r="D587" s="9">
        <f t="shared" si="9"/>
        <v>44612</v>
      </c>
      <c r="E587" s="7" t="s">
        <v>313</v>
      </c>
      <c r="F587" s="7" t="s">
        <v>511</v>
      </c>
      <c r="G587" s="139">
        <v>7</v>
      </c>
      <c r="H587" s="11">
        <v>22100</v>
      </c>
      <c r="I587" s="11">
        <v>12000</v>
      </c>
    </row>
    <row r="588" spans="1:9" hidden="1" x14ac:dyDescent="0.25">
      <c r="A588" t="s">
        <v>453</v>
      </c>
      <c r="B588" s="7">
        <v>411140</v>
      </c>
      <c r="C588" s="8">
        <v>44612</v>
      </c>
      <c r="D588" s="9">
        <f t="shared" si="9"/>
        <v>44612</v>
      </c>
      <c r="E588" s="7" t="s">
        <v>10</v>
      </c>
      <c r="F588" s="7" t="s">
        <v>512</v>
      </c>
      <c r="G588" s="139">
        <v>6.39</v>
      </c>
      <c r="H588" s="11">
        <v>22100</v>
      </c>
      <c r="I588" s="11">
        <v>12000</v>
      </c>
    </row>
    <row r="589" spans="1:9" hidden="1" x14ac:dyDescent="0.25">
      <c r="A589" t="s">
        <v>453</v>
      </c>
      <c r="B589" s="7">
        <v>411159</v>
      </c>
      <c r="C589" s="8">
        <v>44612</v>
      </c>
      <c r="D589" s="9">
        <f t="shared" si="9"/>
        <v>44612</v>
      </c>
      <c r="E589" s="7" t="s">
        <v>78</v>
      </c>
      <c r="F589" s="7" t="s">
        <v>269</v>
      </c>
      <c r="G589" s="139">
        <v>4.3099999999999996</v>
      </c>
      <c r="H589" s="11">
        <v>22100</v>
      </c>
      <c r="I589" s="11">
        <v>12000</v>
      </c>
    </row>
    <row r="590" spans="1:9" hidden="1" x14ac:dyDescent="0.25">
      <c r="A590" t="s">
        <v>453</v>
      </c>
      <c r="B590" s="7">
        <v>411164</v>
      </c>
      <c r="C590" s="8">
        <v>44612</v>
      </c>
      <c r="D590" s="9">
        <f t="shared" si="9"/>
        <v>44612</v>
      </c>
      <c r="E590" s="7" t="s">
        <v>43</v>
      </c>
      <c r="F590" s="7" t="s">
        <v>513</v>
      </c>
      <c r="G590" s="139">
        <v>5.98</v>
      </c>
      <c r="H590" s="11">
        <v>22100</v>
      </c>
      <c r="I590" s="11">
        <v>12000</v>
      </c>
    </row>
    <row r="591" spans="1:9" hidden="1" x14ac:dyDescent="0.25">
      <c r="A591" t="s">
        <v>453</v>
      </c>
      <c r="B591" s="7">
        <v>411165</v>
      </c>
      <c r="C591" s="8">
        <v>44612</v>
      </c>
      <c r="D591" s="9">
        <f t="shared" si="9"/>
        <v>44612</v>
      </c>
      <c r="E591" s="7" t="s">
        <v>13</v>
      </c>
      <c r="F591" s="7" t="s">
        <v>514</v>
      </c>
      <c r="G591" s="139">
        <v>7.18</v>
      </c>
      <c r="H591" s="11">
        <v>22100</v>
      </c>
      <c r="I591" s="11">
        <v>12000</v>
      </c>
    </row>
    <row r="592" spans="1:9" hidden="1" x14ac:dyDescent="0.25">
      <c r="A592" t="s">
        <v>453</v>
      </c>
      <c r="B592" s="7">
        <v>411171</v>
      </c>
      <c r="C592" s="8">
        <v>44612</v>
      </c>
      <c r="D592" s="9">
        <f t="shared" si="9"/>
        <v>44612</v>
      </c>
      <c r="E592" s="7" t="s">
        <v>356</v>
      </c>
      <c r="F592" s="7" t="s">
        <v>248</v>
      </c>
      <c r="G592" s="139">
        <v>6.87</v>
      </c>
      <c r="H592" s="11">
        <v>22100</v>
      </c>
      <c r="I592" s="11">
        <v>12000</v>
      </c>
    </row>
    <row r="593" spans="1:9" hidden="1" x14ac:dyDescent="0.25">
      <c r="A593" t="s">
        <v>453</v>
      </c>
      <c r="B593" s="7">
        <v>411172</v>
      </c>
      <c r="C593" s="8">
        <v>44612</v>
      </c>
      <c r="D593" s="9">
        <f t="shared" si="9"/>
        <v>44612</v>
      </c>
      <c r="E593" s="7" t="s">
        <v>313</v>
      </c>
      <c r="F593" s="7" t="s">
        <v>515</v>
      </c>
      <c r="G593" s="139">
        <v>6.25</v>
      </c>
      <c r="H593" s="11">
        <v>22100</v>
      </c>
      <c r="I593" s="11">
        <v>12000</v>
      </c>
    </row>
    <row r="594" spans="1:9" hidden="1" x14ac:dyDescent="0.25">
      <c r="A594" t="s">
        <v>453</v>
      </c>
      <c r="B594" s="7">
        <v>411178</v>
      </c>
      <c r="C594" s="8">
        <v>44612</v>
      </c>
      <c r="D594" s="9">
        <f t="shared" si="9"/>
        <v>44612</v>
      </c>
      <c r="E594" s="7" t="s">
        <v>16</v>
      </c>
      <c r="F594" s="7" t="s">
        <v>516</v>
      </c>
      <c r="G594" s="139">
        <v>4.42</v>
      </c>
      <c r="H594" s="11">
        <v>22100</v>
      </c>
      <c r="I594" s="11">
        <v>12000</v>
      </c>
    </row>
    <row r="595" spans="1:9" hidden="1" x14ac:dyDescent="0.25">
      <c r="A595" t="s">
        <v>453</v>
      </c>
      <c r="B595" s="7">
        <v>411180</v>
      </c>
      <c r="C595" s="8">
        <v>44612</v>
      </c>
      <c r="D595" s="9">
        <f t="shared" si="9"/>
        <v>44612</v>
      </c>
      <c r="E595" s="7" t="s">
        <v>89</v>
      </c>
      <c r="F595" s="7" t="s">
        <v>311</v>
      </c>
      <c r="G595" s="139">
        <v>4.87</v>
      </c>
      <c r="H595" s="11">
        <v>22100</v>
      </c>
      <c r="I595" s="11">
        <v>12000</v>
      </c>
    </row>
    <row r="596" spans="1:9" hidden="1" x14ac:dyDescent="0.25">
      <c r="A596" t="s">
        <v>453</v>
      </c>
      <c r="B596" s="7">
        <v>411182</v>
      </c>
      <c r="C596" s="8">
        <v>44612</v>
      </c>
      <c r="D596" s="9">
        <f t="shared" si="9"/>
        <v>44612</v>
      </c>
      <c r="E596" s="7" t="s">
        <v>10</v>
      </c>
      <c r="F596" s="7" t="s">
        <v>414</v>
      </c>
      <c r="G596" s="139">
        <v>3.53</v>
      </c>
      <c r="H596" s="11">
        <v>22100</v>
      </c>
      <c r="I596" s="11">
        <v>12000</v>
      </c>
    </row>
    <row r="597" spans="1:9" hidden="1" x14ac:dyDescent="0.25">
      <c r="A597" t="s">
        <v>453</v>
      </c>
      <c r="B597" s="7">
        <v>411183</v>
      </c>
      <c r="C597" s="8">
        <v>44612</v>
      </c>
      <c r="D597" s="9">
        <f t="shared" si="9"/>
        <v>44612</v>
      </c>
      <c r="E597" s="7" t="s">
        <v>43</v>
      </c>
      <c r="F597" s="7" t="s">
        <v>517</v>
      </c>
      <c r="G597" s="139">
        <v>2.54</v>
      </c>
      <c r="H597" s="11">
        <v>22100</v>
      </c>
      <c r="I597" s="11">
        <v>12000</v>
      </c>
    </row>
    <row r="598" spans="1:9" hidden="1" x14ac:dyDescent="0.25">
      <c r="A598" t="s">
        <v>9</v>
      </c>
      <c r="B598" s="7">
        <v>411219</v>
      </c>
      <c r="C598" s="8">
        <v>44613</v>
      </c>
      <c r="D598" s="9">
        <f t="shared" si="9"/>
        <v>44613</v>
      </c>
      <c r="E598" s="7" t="s">
        <v>10</v>
      </c>
      <c r="F598" s="7" t="s">
        <v>70</v>
      </c>
      <c r="G598" s="10">
        <v>14.4</v>
      </c>
      <c r="H598" s="11">
        <v>22100</v>
      </c>
      <c r="I598" s="11">
        <v>12000</v>
      </c>
    </row>
    <row r="599" spans="1:9" hidden="1" x14ac:dyDescent="0.25">
      <c r="A599" t="s">
        <v>15</v>
      </c>
      <c r="B599" s="7">
        <v>411221</v>
      </c>
      <c r="C599" s="8">
        <v>44613</v>
      </c>
      <c r="D599" s="9">
        <f t="shared" si="9"/>
        <v>44613</v>
      </c>
      <c r="E599" s="7" t="s">
        <v>16</v>
      </c>
      <c r="F599" s="7" t="s">
        <v>165</v>
      </c>
      <c r="G599" s="10">
        <v>14.85</v>
      </c>
      <c r="H599" s="11">
        <v>22100</v>
      </c>
      <c r="I599" s="11">
        <v>12000</v>
      </c>
    </row>
    <row r="600" spans="1:9" hidden="1" x14ac:dyDescent="0.25">
      <c r="A600" t="s">
        <v>18</v>
      </c>
      <c r="B600" s="7">
        <v>411223</v>
      </c>
      <c r="C600" s="8">
        <v>44613</v>
      </c>
      <c r="D600" s="9">
        <f t="shared" si="9"/>
        <v>44613</v>
      </c>
      <c r="E600" s="7" t="s">
        <v>21</v>
      </c>
      <c r="F600" s="7" t="s">
        <v>429</v>
      </c>
      <c r="G600" s="10">
        <v>15.27</v>
      </c>
      <c r="H600" s="11">
        <v>22100</v>
      </c>
      <c r="I600" s="11">
        <v>12000</v>
      </c>
    </row>
    <row r="601" spans="1:9" hidden="1" x14ac:dyDescent="0.25">
      <c r="A601" t="s">
        <v>12</v>
      </c>
      <c r="B601" s="7">
        <v>411225</v>
      </c>
      <c r="C601" s="8">
        <v>44613</v>
      </c>
      <c r="D601" s="9">
        <f t="shared" si="9"/>
        <v>44613</v>
      </c>
      <c r="E601" s="7" t="s">
        <v>13</v>
      </c>
      <c r="F601" s="7" t="s">
        <v>518</v>
      </c>
      <c r="G601" s="10">
        <v>14.29</v>
      </c>
      <c r="H601" s="11">
        <v>22100</v>
      </c>
      <c r="I601" s="11">
        <v>12000</v>
      </c>
    </row>
    <row r="602" spans="1:9" hidden="1" x14ac:dyDescent="0.25">
      <c r="A602" t="s">
        <v>18</v>
      </c>
      <c r="B602" s="7">
        <v>411265</v>
      </c>
      <c r="C602" s="8">
        <v>44613</v>
      </c>
      <c r="D602" s="9">
        <f t="shared" si="9"/>
        <v>44613</v>
      </c>
      <c r="E602" s="7" t="s">
        <v>448</v>
      </c>
      <c r="F602" s="7" t="s">
        <v>188</v>
      </c>
      <c r="G602" s="10">
        <v>0.94</v>
      </c>
      <c r="H602" s="11">
        <v>22100</v>
      </c>
      <c r="I602" s="11">
        <v>12000</v>
      </c>
    </row>
    <row r="603" spans="1:9" hidden="1" x14ac:dyDescent="0.25">
      <c r="A603" t="s">
        <v>9</v>
      </c>
      <c r="B603" s="7">
        <v>411287</v>
      </c>
      <c r="C603" s="8">
        <v>44613</v>
      </c>
      <c r="D603" s="9">
        <f t="shared" si="9"/>
        <v>44613</v>
      </c>
      <c r="E603" s="7" t="s">
        <v>10</v>
      </c>
      <c r="F603" s="7" t="s">
        <v>337</v>
      </c>
      <c r="G603" s="10">
        <v>13.16</v>
      </c>
      <c r="H603" s="11">
        <v>22100</v>
      </c>
      <c r="I603" s="11">
        <v>12000</v>
      </c>
    </row>
    <row r="604" spans="1:9" hidden="1" x14ac:dyDescent="0.25">
      <c r="A604" t="s">
        <v>12</v>
      </c>
      <c r="B604" s="7">
        <v>411298</v>
      </c>
      <c r="C604" s="8">
        <v>44613</v>
      </c>
      <c r="D604" s="9">
        <f t="shared" si="9"/>
        <v>44613</v>
      </c>
      <c r="E604" s="7" t="s">
        <v>13</v>
      </c>
      <c r="F604" s="7" t="s">
        <v>519</v>
      </c>
      <c r="G604" s="10">
        <v>11.25</v>
      </c>
      <c r="H604" s="11">
        <v>22100</v>
      </c>
      <c r="I604" s="11">
        <v>12000</v>
      </c>
    </row>
    <row r="605" spans="1:9" hidden="1" x14ac:dyDescent="0.25">
      <c r="A605" t="s">
        <v>15</v>
      </c>
      <c r="B605" s="7">
        <v>411302</v>
      </c>
      <c r="C605" s="8">
        <v>44613</v>
      </c>
      <c r="D605" s="9">
        <f t="shared" si="9"/>
        <v>44613</v>
      </c>
      <c r="E605" s="7" t="s">
        <v>16</v>
      </c>
      <c r="F605" s="7" t="s">
        <v>520</v>
      </c>
      <c r="G605" s="10">
        <v>13.94</v>
      </c>
      <c r="H605" s="11">
        <v>22100</v>
      </c>
      <c r="I605" s="11">
        <v>12000</v>
      </c>
    </row>
    <row r="606" spans="1:9" hidden="1" x14ac:dyDescent="0.25">
      <c r="A606" t="s">
        <v>18</v>
      </c>
      <c r="B606" s="7">
        <v>411306</v>
      </c>
      <c r="C606" s="8">
        <v>44613</v>
      </c>
      <c r="D606" s="9">
        <f t="shared" si="9"/>
        <v>44613</v>
      </c>
      <c r="E606" s="7" t="s">
        <v>21</v>
      </c>
      <c r="F606" s="7" t="s">
        <v>521</v>
      </c>
      <c r="G606" s="10">
        <v>14.4</v>
      </c>
      <c r="H606" s="11">
        <v>22100</v>
      </c>
      <c r="I606" s="11">
        <v>12000</v>
      </c>
    </row>
    <row r="607" spans="1:9" hidden="1" x14ac:dyDescent="0.25">
      <c r="A607" t="s">
        <v>30</v>
      </c>
      <c r="B607" s="7">
        <v>411390</v>
      </c>
      <c r="C607" s="8">
        <v>44613</v>
      </c>
      <c r="D607" s="9">
        <f t="shared" si="9"/>
        <v>44613</v>
      </c>
      <c r="E607" s="7" t="s">
        <v>35</v>
      </c>
      <c r="F607" s="7" t="s">
        <v>522</v>
      </c>
      <c r="G607" s="10">
        <v>8.35</v>
      </c>
      <c r="H607" s="11">
        <v>22100</v>
      </c>
      <c r="I607" s="11">
        <v>12000</v>
      </c>
    </row>
    <row r="608" spans="1:9" hidden="1" x14ac:dyDescent="0.25">
      <c r="A608" t="s">
        <v>30</v>
      </c>
      <c r="B608" s="7">
        <v>411391</v>
      </c>
      <c r="C608" s="8">
        <v>44613</v>
      </c>
      <c r="D608" s="9">
        <f t="shared" si="9"/>
        <v>44613</v>
      </c>
      <c r="E608" s="7" t="s">
        <v>205</v>
      </c>
      <c r="F608" s="7" t="s">
        <v>523</v>
      </c>
      <c r="G608" s="10">
        <v>9.02</v>
      </c>
      <c r="H608" s="11">
        <v>22100</v>
      </c>
      <c r="I608" s="11">
        <v>12000</v>
      </c>
    </row>
    <row r="609" spans="1:9" hidden="1" x14ac:dyDescent="0.25">
      <c r="A609" t="s">
        <v>30</v>
      </c>
      <c r="B609" s="7">
        <v>411392</v>
      </c>
      <c r="C609" s="8">
        <v>44613</v>
      </c>
      <c r="D609" s="9">
        <f t="shared" si="9"/>
        <v>44613</v>
      </c>
      <c r="E609" s="7" t="s">
        <v>253</v>
      </c>
      <c r="F609" s="7" t="s">
        <v>445</v>
      </c>
      <c r="G609" s="10">
        <v>9.68</v>
      </c>
      <c r="H609" s="11">
        <v>22100</v>
      </c>
      <c r="I609" s="11">
        <v>12000</v>
      </c>
    </row>
    <row r="610" spans="1:9" hidden="1" x14ac:dyDescent="0.25">
      <c r="A610" t="s">
        <v>30</v>
      </c>
      <c r="B610" s="7">
        <v>411394</v>
      </c>
      <c r="C610" s="8">
        <v>44613</v>
      </c>
      <c r="D610" s="9">
        <f t="shared" si="9"/>
        <v>44613</v>
      </c>
      <c r="E610" s="7" t="s">
        <v>21</v>
      </c>
      <c r="F610" s="7" t="s">
        <v>524</v>
      </c>
      <c r="G610" s="10">
        <v>8.77</v>
      </c>
      <c r="H610" s="11">
        <v>22100</v>
      </c>
      <c r="I610" s="11">
        <v>12000</v>
      </c>
    </row>
    <row r="611" spans="1:9" hidden="1" x14ac:dyDescent="0.25">
      <c r="A611" t="s">
        <v>41</v>
      </c>
      <c r="B611" s="7">
        <v>411424</v>
      </c>
      <c r="C611" s="8">
        <v>44614</v>
      </c>
      <c r="D611" s="9">
        <f t="shared" si="9"/>
        <v>44614</v>
      </c>
      <c r="E611" s="7" t="s">
        <v>16</v>
      </c>
      <c r="F611" s="7" t="s">
        <v>525</v>
      </c>
      <c r="G611" s="10">
        <v>12.32</v>
      </c>
      <c r="H611" s="11">
        <v>22100</v>
      </c>
      <c r="I611" s="11">
        <v>12000</v>
      </c>
    </row>
    <row r="612" spans="1:9" hidden="1" x14ac:dyDescent="0.25">
      <c r="A612" t="s">
        <v>39</v>
      </c>
      <c r="B612" s="7">
        <v>411425</v>
      </c>
      <c r="C612" s="8">
        <v>44614</v>
      </c>
      <c r="D612" s="9">
        <f t="shared" si="9"/>
        <v>44614</v>
      </c>
      <c r="E612" s="7" t="s">
        <v>10</v>
      </c>
      <c r="F612" s="7" t="s">
        <v>318</v>
      </c>
      <c r="G612" s="10">
        <v>13.73</v>
      </c>
      <c r="H612" s="11">
        <v>22100</v>
      </c>
      <c r="I612" s="11">
        <v>12000</v>
      </c>
    </row>
    <row r="613" spans="1:9" hidden="1" x14ac:dyDescent="0.25">
      <c r="A613" t="s">
        <v>42</v>
      </c>
      <c r="B613" s="7">
        <v>411431</v>
      </c>
      <c r="C613" s="8">
        <v>44614</v>
      </c>
      <c r="D613" s="9">
        <f t="shared" si="9"/>
        <v>44614</v>
      </c>
      <c r="E613" s="7" t="s">
        <v>21</v>
      </c>
      <c r="F613" s="7" t="s">
        <v>259</v>
      </c>
      <c r="G613" s="10">
        <v>16.27</v>
      </c>
      <c r="H613" s="11">
        <v>22100</v>
      </c>
      <c r="I613" s="11">
        <v>12000</v>
      </c>
    </row>
    <row r="614" spans="1:9" hidden="1" x14ac:dyDescent="0.25">
      <c r="A614" t="s">
        <v>45</v>
      </c>
      <c r="B614" s="7">
        <v>411432</v>
      </c>
      <c r="C614" s="8">
        <v>44614</v>
      </c>
      <c r="D614" s="9">
        <f t="shared" si="9"/>
        <v>44614</v>
      </c>
      <c r="E614" s="7" t="s">
        <v>13</v>
      </c>
      <c r="F614" s="7" t="s">
        <v>303</v>
      </c>
      <c r="G614" s="10">
        <v>12.45</v>
      </c>
      <c r="H614" s="11">
        <v>22100</v>
      </c>
      <c r="I614" s="11">
        <v>12000</v>
      </c>
    </row>
    <row r="615" spans="1:9" hidden="1" x14ac:dyDescent="0.25">
      <c r="A615" t="s">
        <v>37</v>
      </c>
      <c r="B615" s="7">
        <v>411442</v>
      </c>
      <c r="C615" s="8">
        <v>44614</v>
      </c>
      <c r="D615" s="9">
        <f t="shared" si="9"/>
        <v>44614</v>
      </c>
      <c r="E615" s="7" t="s">
        <v>265</v>
      </c>
      <c r="F615" s="7" t="s">
        <v>526</v>
      </c>
      <c r="G615" s="10">
        <v>1.64</v>
      </c>
      <c r="H615" s="11">
        <v>22100</v>
      </c>
      <c r="I615" s="11">
        <v>12000</v>
      </c>
    </row>
    <row r="616" spans="1:9" hidden="1" x14ac:dyDescent="0.25">
      <c r="A616" t="s">
        <v>42</v>
      </c>
      <c r="B616" s="7">
        <v>411473</v>
      </c>
      <c r="C616" s="8">
        <v>44614</v>
      </c>
      <c r="D616" s="9">
        <f t="shared" si="9"/>
        <v>44614</v>
      </c>
      <c r="E616" s="7" t="s">
        <v>19</v>
      </c>
      <c r="F616" s="7" t="s">
        <v>304</v>
      </c>
      <c r="G616" s="10">
        <v>1.84</v>
      </c>
      <c r="H616" s="11">
        <v>22100</v>
      </c>
      <c r="I616" s="11">
        <v>12000</v>
      </c>
    </row>
    <row r="617" spans="1:9" hidden="1" x14ac:dyDescent="0.25">
      <c r="A617" t="s">
        <v>39</v>
      </c>
      <c r="B617" s="7">
        <v>411493</v>
      </c>
      <c r="C617" s="8">
        <v>44614</v>
      </c>
      <c r="D617" s="9">
        <f t="shared" si="9"/>
        <v>44614</v>
      </c>
      <c r="E617" s="7" t="s">
        <v>10</v>
      </c>
      <c r="F617" s="7" t="s">
        <v>527</v>
      </c>
      <c r="G617" s="10">
        <v>10.75</v>
      </c>
      <c r="H617" s="11">
        <v>22100</v>
      </c>
      <c r="I617" s="11">
        <v>12000</v>
      </c>
    </row>
    <row r="618" spans="1:9" hidden="1" x14ac:dyDescent="0.25">
      <c r="A618" t="s">
        <v>42</v>
      </c>
      <c r="B618" s="7">
        <v>411500</v>
      </c>
      <c r="C618" s="8">
        <v>44614</v>
      </c>
      <c r="D618" s="9">
        <f t="shared" si="9"/>
        <v>44614</v>
      </c>
      <c r="E618" s="7" t="s">
        <v>21</v>
      </c>
      <c r="F618" s="7" t="s">
        <v>320</v>
      </c>
      <c r="G618" s="10">
        <v>14.26</v>
      </c>
      <c r="H618" s="11">
        <v>22100</v>
      </c>
      <c r="I618" s="11">
        <v>12000</v>
      </c>
    </row>
    <row r="619" spans="1:9" hidden="1" x14ac:dyDescent="0.25">
      <c r="A619" s="13" t="s">
        <v>46</v>
      </c>
      <c r="B619" s="14">
        <v>411502</v>
      </c>
      <c r="C619" s="15">
        <v>44614</v>
      </c>
      <c r="D619" s="9">
        <f t="shared" si="9"/>
        <v>44614</v>
      </c>
      <c r="E619" s="14" t="s">
        <v>479</v>
      </c>
      <c r="F619" s="14" t="s">
        <v>367</v>
      </c>
      <c r="G619" s="138">
        <v>1.53</v>
      </c>
      <c r="H619" s="17">
        <v>22100</v>
      </c>
      <c r="I619" s="17">
        <v>12000</v>
      </c>
    </row>
    <row r="620" spans="1:9" hidden="1" x14ac:dyDescent="0.25">
      <c r="A620" t="s">
        <v>41</v>
      </c>
      <c r="B620" s="7">
        <v>411506</v>
      </c>
      <c r="C620" s="8">
        <v>44614</v>
      </c>
      <c r="D620" s="9">
        <f t="shared" si="9"/>
        <v>44614</v>
      </c>
      <c r="E620" s="7" t="s">
        <v>16</v>
      </c>
      <c r="F620" s="7" t="s">
        <v>305</v>
      </c>
      <c r="G620" s="10">
        <v>13.78</v>
      </c>
      <c r="H620" s="11">
        <v>22100</v>
      </c>
      <c r="I620" s="11">
        <v>12000</v>
      </c>
    </row>
    <row r="621" spans="1:9" hidden="1" x14ac:dyDescent="0.25">
      <c r="A621" t="s">
        <v>45</v>
      </c>
      <c r="B621" s="7">
        <v>411507</v>
      </c>
      <c r="C621" s="8">
        <v>44614</v>
      </c>
      <c r="D621" s="9">
        <f t="shared" si="9"/>
        <v>44614</v>
      </c>
      <c r="E621" s="7" t="s">
        <v>13</v>
      </c>
      <c r="F621" s="7" t="s">
        <v>169</v>
      </c>
      <c r="G621" s="10">
        <v>11.84</v>
      </c>
      <c r="H621" s="11">
        <v>22100</v>
      </c>
      <c r="I621" s="11">
        <v>12000</v>
      </c>
    </row>
    <row r="622" spans="1:9" hidden="1" x14ac:dyDescent="0.25">
      <c r="A622" t="s">
        <v>42</v>
      </c>
      <c r="B622" s="7">
        <v>411540</v>
      </c>
      <c r="C622" s="8">
        <v>44614</v>
      </c>
      <c r="D622" s="9">
        <f t="shared" si="9"/>
        <v>44614</v>
      </c>
      <c r="E622" s="7" t="s">
        <v>313</v>
      </c>
      <c r="F622" s="7" t="s">
        <v>528</v>
      </c>
      <c r="G622" s="10">
        <v>16.7</v>
      </c>
      <c r="H622" s="11">
        <v>22100</v>
      </c>
      <c r="I622" s="11">
        <v>12000</v>
      </c>
    </row>
    <row r="623" spans="1:9" hidden="1" x14ac:dyDescent="0.25">
      <c r="A623" t="s">
        <v>39</v>
      </c>
      <c r="B623" s="7">
        <v>411556</v>
      </c>
      <c r="C623" s="8">
        <v>44614</v>
      </c>
      <c r="D623" s="9">
        <f t="shared" si="9"/>
        <v>44614</v>
      </c>
      <c r="E623" s="7" t="s">
        <v>10</v>
      </c>
      <c r="F623" s="7" t="s">
        <v>468</v>
      </c>
      <c r="G623" s="10">
        <v>4.9800000000000004</v>
      </c>
      <c r="H623" s="11">
        <v>22100</v>
      </c>
      <c r="I623" s="11">
        <v>12000</v>
      </c>
    </row>
    <row r="624" spans="1:9" hidden="1" x14ac:dyDescent="0.25">
      <c r="A624" t="s">
        <v>45</v>
      </c>
      <c r="B624" s="7">
        <v>411565</v>
      </c>
      <c r="C624" s="8">
        <v>44614</v>
      </c>
      <c r="D624" s="9">
        <f t="shared" si="9"/>
        <v>44614</v>
      </c>
      <c r="E624" s="7" t="s">
        <v>78</v>
      </c>
      <c r="F624" s="7" t="s">
        <v>529</v>
      </c>
      <c r="G624" s="10">
        <v>5.69</v>
      </c>
      <c r="H624" s="11">
        <v>22100</v>
      </c>
      <c r="I624" s="11">
        <v>12000</v>
      </c>
    </row>
    <row r="625" spans="1:9" hidden="1" x14ac:dyDescent="0.25">
      <c r="A625" t="s">
        <v>45</v>
      </c>
      <c r="B625" s="7">
        <v>411566</v>
      </c>
      <c r="C625" s="8">
        <v>44614</v>
      </c>
      <c r="D625" s="9">
        <f t="shared" si="9"/>
        <v>44614</v>
      </c>
      <c r="E625" s="7" t="s">
        <v>13</v>
      </c>
      <c r="F625" s="7" t="s">
        <v>530</v>
      </c>
      <c r="G625" s="10">
        <v>3.17</v>
      </c>
      <c r="H625" s="11">
        <v>22100</v>
      </c>
      <c r="I625" s="11">
        <v>12000</v>
      </c>
    </row>
    <row r="626" spans="1:9" hidden="1" x14ac:dyDescent="0.25">
      <c r="A626" t="s">
        <v>42</v>
      </c>
      <c r="B626" s="7">
        <v>411567</v>
      </c>
      <c r="C626" s="8">
        <v>44614</v>
      </c>
      <c r="D626" s="9">
        <f t="shared" si="9"/>
        <v>44614</v>
      </c>
      <c r="E626" s="7" t="s">
        <v>21</v>
      </c>
      <c r="F626" s="7" t="s">
        <v>531</v>
      </c>
      <c r="G626" s="10">
        <v>7.53</v>
      </c>
      <c r="H626" s="11">
        <v>22100</v>
      </c>
      <c r="I626" s="11">
        <v>12000</v>
      </c>
    </row>
    <row r="627" spans="1:9" hidden="1" x14ac:dyDescent="0.25">
      <c r="A627" t="s">
        <v>63</v>
      </c>
      <c r="B627" s="7">
        <v>411613</v>
      </c>
      <c r="C627" s="8">
        <v>44615</v>
      </c>
      <c r="D627" s="9">
        <f t="shared" si="9"/>
        <v>44615</v>
      </c>
      <c r="E627" s="7" t="s">
        <v>21</v>
      </c>
      <c r="F627" s="7" t="s">
        <v>532</v>
      </c>
      <c r="G627" s="10">
        <v>14.85</v>
      </c>
      <c r="H627" s="11">
        <v>22100</v>
      </c>
      <c r="I627" s="11">
        <v>12000</v>
      </c>
    </row>
    <row r="628" spans="1:9" hidden="1" x14ac:dyDescent="0.25">
      <c r="A628" t="s">
        <v>69</v>
      </c>
      <c r="B628" s="7">
        <v>411615</v>
      </c>
      <c r="C628" s="8">
        <v>44615</v>
      </c>
      <c r="D628" s="9">
        <f t="shared" si="9"/>
        <v>44615</v>
      </c>
      <c r="E628" s="7" t="s">
        <v>10</v>
      </c>
      <c r="F628" s="7" t="s">
        <v>533</v>
      </c>
      <c r="G628" s="10">
        <v>11.43</v>
      </c>
      <c r="H628" s="11">
        <v>22100</v>
      </c>
      <c r="I628" s="11">
        <v>12000</v>
      </c>
    </row>
    <row r="629" spans="1:9" hidden="1" x14ac:dyDescent="0.25">
      <c r="A629" t="s">
        <v>65</v>
      </c>
      <c r="B629" s="7">
        <v>411620</v>
      </c>
      <c r="C629" s="8">
        <v>44615</v>
      </c>
      <c r="D629" s="9">
        <f t="shared" si="9"/>
        <v>44615</v>
      </c>
      <c r="E629" s="7" t="s">
        <v>16</v>
      </c>
      <c r="F629" s="7" t="s">
        <v>194</v>
      </c>
      <c r="G629" s="10">
        <v>16.23</v>
      </c>
      <c r="H629" s="11">
        <v>22100</v>
      </c>
      <c r="I629" s="11">
        <v>12000</v>
      </c>
    </row>
    <row r="630" spans="1:9" hidden="1" x14ac:dyDescent="0.25">
      <c r="A630" t="s">
        <v>67</v>
      </c>
      <c r="B630" s="7">
        <v>411621</v>
      </c>
      <c r="C630" s="8">
        <v>44615</v>
      </c>
      <c r="D630" s="9">
        <f t="shared" si="9"/>
        <v>44615</v>
      </c>
      <c r="E630" s="7" t="s">
        <v>13</v>
      </c>
      <c r="F630" s="7" t="s">
        <v>498</v>
      </c>
      <c r="G630" s="10">
        <v>13.24</v>
      </c>
      <c r="H630" s="11">
        <v>22100</v>
      </c>
      <c r="I630" s="11">
        <v>12000</v>
      </c>
    </row>
    <row r="631" spans="1:9" hidden="1" x14ac:dyDescent="0.25">
      <c r="A631" t="s">
        <v>69</v>
      </c>
      <c r="B631" s="7">
        <v>411661</v>
      </c>
      <c r="C631" s="8">
        <v>44615</v>
      </c>
      <c r="D631" s="9">
        <f t="shared" si="9"/>
        <v>44615</v>
      </c>
      <c r="E631" s="7" t="s">
        <v>10</v>
      </c>
      <c r="F631" s="7" t="s">
        <v>534</v>
      </c>
      <c r="G631" s="10">
        <v>12.55</v>
      </c>
      <c r="H631" s="11">
        <v>22100</v>
      </c>
      <c r="I631" s="11">
        <v>12000</v>
      </c>
    </row>
    <row r="632" spans="1:9" hidden="1" x14ac:dyDescent="0.25">
      <c r="A632" t="s">
        <v>63</v>
      </c>
      <c r="B632" s="7">
        <v>411662</v>
      </c>
      <c r="C632" s="8">
        <v>44615</v>
      </c>
      <c r="D632" s="9">
        <f t="shared" si="9"/>
        <v>44615</v>
      </c>
      <c r="E632" s="7" t="s">
        <v>21</v>
      </c>
      <c r="F632" s="7" t="s">
        <v>335</v>
      </c>
      <c r="G632" s="10">
        <v>13.51</v>
      </c>
      <c r="H632" s="11">
        <v>22100</v>
      </c>
      <c r="I632" s="11">
        <v>12000</v>
      </c>
    </row>
    <row r="633" spans="1:9" hidden="1" x14ac:dyDescent="0.25">
      <c r="A633" t="s">
        <v>63</v>
      </c>
      <c r="B633" s="7">
        <v>411678</v>
      </c>
      <c r="C633" s="8">
        <v>44615</v>
      </c>
      <c r="D633" s="9">
        <f t="shared" si="9"/>
        <v>44615</v>
      </c>
      <c r="E633" s="7" t="s">
        <v>19</v>
      </c>
      <c r="F633" s="7" t="s">
        <v>535</v>
      </c>
      <c r="G633" s="10">
        <v>1.36</v>
      </c>
      <c r="H633" s="11">
        <v>22100</v>
      </c>
      <c r="I633" s="11">
        <v>12000</v>
      </c>
    </row>
    <row r="634" spans="1:9" hidden="1" x14ac:dyDescent="0.25">
      <c r="A634" t="s">
        <v>67</v>
      </c>
      <c r="B634" s="7">
        <v>411703</v>
      </c>
      <c r="C634" s="8">
        <v>44615</v>
      </c>
      <c r="D634" s="9">
        <f t="shared" si="9"/>
        <v>44615</v>
      </c>
      <c r="E634" s="7" t="s">
        <v>13</v>
      </c>
      <c r="F634" s="7" t="s">
        <v>170</v>
      </c>
      <c r="G634" s="10">
        <v>14.66</v>
      </c>
      <c r="H634" s="11">
        <v>22100</v>
      </c>
      <c r="I634" s="11">
        <v>12000</v>
      </c>
    </row>
    <row r="635" spans="1:9" hidden="1" x14ac:dyDescent="0.25">
      <c r="A635" t="s">
        <v>65</v>
      </c>
      <c r="B635" s="7">
        <v>411709</v>
      </c>
      <c r="C635" s="8">
        <v>44615</v>
      </c>
      <c r="D635" s="9">
        <f t="shared" si="9"/>
        <v>44615</v>
      </c>
      <c r="E635" s="7" t="s">
        <v>16</v>
      </c>
      <c r="F635" s="7" t="s">
        <v>536</v>
      </c>
      <c r="G635" s="10">
        <v>16.41</v>
      </c>
      <c r="H635" s="11">
        <v>22100</v>
      </c>
      <c r="I635" s="11">
        <v>12000</v>
      </c>
    </row>
    <row r="636" spans="1:9" hidden="1" x14ac:dyDescent="0.25">
      <c r="A636" t="s">
        <v>69</v>
      </c>
      <c r="B636" s="7">
        <v>411721</v>
      </c>
      <c r="C636" s="8">
        <v>44615</v>
      </c>
      <c r="D636" s="9">
        <f t="shared" si="9"/>
        <v>44615</v>
      </c>
      <c r="E636" s="7" t="s">
        <v>10</v>
      </c>
      <c r="F636" s="7" t="s">
        <v>537</v>
      </c>
      <c r="G636" s="10">
        <v>7.6</v>
      </c>
      <c r="H636" s="11">
        <v>22100</v>
      </c>
      <c r="I636" s="11">
        <v>12000</v>
      </c>
    </row>
    <row r="637" spans="1:9" hidden="1" x14ac:dyDescent="0.25">
      <c r="A637" t="s">
        <v>63</v>
      </c>
      <c r="B637" s="7">
        <v>411727</v>
      </c>
      <c r="C637" s="8">
        <v>44615</v>
      </c>
      <c r="D637" s="9">
        <f t="shared" si="9"/>
        <v>44615</v>
      </c>
      <c r="E637" s="7" t="s">
        <v>21</v>
      </c>
      <c r="F637" s="7" t="s">
        <v>250</v>
      </c>
      <c r="G637" s="10">
        <v>7.15</v>
      </c>
      <c r="H637" s="11">
        <v>22100</v>
      </c>
      <c r="I637" s="11">
        <v>12000</v>
      </c>
    </row>
    <row r="638" spans="1:9" hidden="1" x14ac:dyDescent="0.25">
      <c r="A638" t="s">
        <v>30</v>
      </c>
      <c r="B638" s="7">
        <v>411765</v>
      </c>
      <c r="C638" s="8">
        <v>44615</v>
      </c>
      <c r="D638" s="9">
        <f t="shared" si="9"/>
        <v>44615</v>
      </c>
      <c r="E638" s="7" t="s">
        <v>93</v>
      </c>
      <c r="F638" s="7" t="s">
        <v>416</v>
      </c>
      <c r="G638" s="10">
        <v>6.58</v>
      </c>
      <c r="H638" s="11">
        <v>22100</v>
      </c>
      <c r="I638" s="11">
        <v>12000</v>
      </c>
    </row>
    <row r="639" spans="1:9" hidden="1" x14ac:dyDescent="0.25">
      <c r="A639" t="s">
        <v>30</v>
      </c>
      <c r="B639" s="7">
        <v>411767</v>
      </c>
      <c r="C639" s="8">
        <v>44615</v>
      </c>
      <c r="D639" s="9">
        <f t="shared" si="9"/>
        <v>44615</v>
      </c>
      <c r="E639" s="7" t="s">
        <v>357</v>
      </c>
      <c r="F639" s="7" t="s">
        <v>312</v>
      </c>
      <c r="G639" s="10">
        <v>5.37</v>
      </c>
      <c r="H639" s="11">
        <v>22100</v>
      </c>
      <c r="I639" s="11">
        <v>12000</v>
      </c>
    </row>
    <row r="640" spans="1:9" hidden="1" x14ac:dyDescent="0.25">
      <c r="A640" t="s">
        <v>30</v>
      </c>
      <c r="B640" s="7">
        <v>411768</v>
      </c>
      <c r="C640" s="8">
        <v>44615</v>
      </c>
      <c r="D640" s="9">
        <f t="shared" si="9"/>
        <v>44615</v>
      </c>
      <c r="E640" s="7" t="s">
        <v>16</v>
      </c>
      <c r="F640" s="7" t="s">
        <v>445</v>
      </c>
      <c r="G640" s="10">
        <v>7.55</v>
      </c>
      <c r="H640" s="11">
        <v>22100</v>
      </c>
      <c r="I640" s="11">
        <v>12000</v>
      </c>
    </row>
    <row r="641" spans="1:9" hidden="1" x14ac:dyDescent="0.25">
      <c r="A641" t="s">
        <v>30</v>
      </c>
      <c r="B641" s="7">
        <v>411769</v>
      </c>
      <c r="C641" s="8">
        <v>44615</v>
      </c>
      <c r="D641" s="9">
        <f t="shared" si="9"/>
        <v>44615</v>
      </c>
      <c r="E641" s="7" t="s">
        <v>35</v>
      </c>
      <c r="F641" s="7" t="s">
        <v>492</v>
      </c>
      <c r="G641" s="10">
        <v>7.22</v>
      </c>
      <c r="H641" s="11">
        <v>22100</v>
      </c>
      <c r="I641" s="11">
        <v>12000</v>
      </c>
    </row>
    <row r="642" spans="1:9" hidden="1" x14ac:dyDescent="0.25">
      <c r="A642" t="s">
        <v>18</v>
      </c>
      <c r="B642" s="7">
        <v>411805</v>
      </c>
      <c r="C642" s="8">
        <v>44616</v>
      </c>
      <c r="D642" s="9">
        <f t="shared" ref="D642:D706" si="10">+C642</f>
        <v>44616</v>
      </c>
      <c r="E642" s="7" t="s">
        <v>21</v>
      </c>
      <c r="F642" s="7" t="s">
        <v>44</v>
      </c>
      <c r="G642" s="140">
        <v>12.96</v>
      </c>
      <c r="H642" s="11">
        <v>22100</v>
      </c>
      <c r="I642" s="11">
        <v>12000</v>
      </c>
    </row>
    <row r="643" spans="1:9" hidden="1" x14ac:dyDescent="0.25">
      <c r="A643" t="s">
        <v>9</v>
      </c>
      <c r="B643" s="7">
        <v>411807</v>
      </c>
      <c r="C643" s="8">
        <v>44616</v>
      </c>
      <c r="D643" s="9">
        <f t="shared" si="10"/>
        <v>44616</v>
      </c>
      <c r="E643" s="7" t="s">
        <v>10</v>
      </c>
      <c r="F643" s="7" t="s">
        <v>224</v>
      </c>
      <c r="G643" s="140">
        <v>15.42</v>
      </c>
      <c r="H643" s="11">
        <v>22100</v>
      </c>
      <c r="I643" s="11">
        <v>12000</v>
      </c>
    </row>
    <row r="644" spans="1:9" hidden="1" x14ac:dyDescent="0.25">
      <c r="A644" t="s">
        <v>12</v>
      </c>
      <c r="B644" s="7">
        <v>411808</v>
      </c>
      <c r="C644" s="8">
        <v>44616</v>
      </c>
      <c r="D644" s="9">
        <f t="shared" si="10"/>
        <v>44616</v>
      </c>
      <c r="E644" s="7" t="s">
        <v>13</v>
      </c>
      <c r="F644" s="7" t="s">
        <v>518</v>
      </c>
      <c r="G644" s="140">
        <v>11.49</v>
      </c>
      <c r="H644" s="11">
        <v>22100</v>
      </c>
      <c r="I644" s="11">
        <v>12000</v>
      </c>
    </row>
    <row r="645" spans="1:9" x14ac:dyDescent="0.25">
      <c r="A645" t="s">
        <v>355</v>
      </c>
      <c r="B645" s="7">
        <v>411811</v>
      </c>
      <c r="C645" s="8">
        <v>44616</v>
      </c>
      <c r="D645" s="9">
        <f t="shared" si="10"/>
        <v>44616</v>
      </c>
      <c r="E645" s="7" t="s">
        <v>80</v>
      </c>
      <c r="F645" s="7" t="s">
        <v>456</v>
      </c>
      <c r="G645" s="140">
        <v>10.52</v>
      </c>
      <c r="H645" s="11">
        <v>22100</v>
      </c>
      <c r="I645" s="11">
        <v>12000</v>
      </c>
    </row>
    <row r="646" spans="1:9" hidden="1" x14ac:dyDescent="0.25">
      <c r="A646" t="s">
        <v>15</v>
      </c>
      <c r="B646" s="7">
        <v>411812</v>
      </c>
      <c r="C646" s="8">
        <v>44616</v>
      </c>
      <c r="D646" s="9">
        <f t="shared" si="10"/>
        <v>44616</v>
      </c>
      <c r="E646" s="7" t="s">
        <v>16</v>
      </c>
      <c r="F646" s="7" t="s">
        <v>499</v>
      </c>
      <c r="G646" s="140">
        <v>13.22</v>
      </c>
      <c r="H646" s="11">
        <v>22100</v>
      </c>
      <c r="I646" s="11">
        <v>12000</v>
      </c>
    </row>
    <row r="647" spans="1:9" hidden="1" x14ac:dyDescent="0.25">
      <c r="A647" t="s">
        <v>18</v>
      </c>
      <c r="B647" s="7">
        <v>411857</v>
      </c>
      <c r="C647" s="8">
        <v>44616</v>
      </c>
      <c r="D647" s="9">
        <f t="shared" si="10"/>
        <v>44616</v>
      </c>
      <c r="E647" s="7" t="s">
        <v>21</v>
      </c>
      <c r="F647" s="7" t="s">
        <v>345</v>
      </c>
      <c r="G647" s="140">
        <v>7.27</v>
      </c>
      <c r="H647" s="11">
        <v>22100</v>
      </c>
      <c r="I647" s="11">
        <v>12000</v>
      </c>
    </row>
    <row r="648" spans="1:9" hidden="1" x14ac:dyDescent="0.25">
      <c r="A648" t="s">
        <v>15</v>
      </c>
      <c r="B648" s="7">
        <v>411865</v>
      </c>
      <c r="C648" s="8">
        <v>44616</v>
      </c>
      <c r="D648" s="9">
        <f t="shared" si="10"/>
        <v>44616</v>
      </c>
      <c r="E648" s="7" t="s">
        <v>16</v>
      </c>
      <c r="F648" s="7" t="s">
        <v>397</v>
      </c>
      <c r="G648" s="140">
        <v>6.51</v>
      </c>
      <c r="H648" s="11">
        <v>22100</v>
      </c>
      <c r="I648" s="11">
        <v>12000</v>
      </c>
    </row>
    <row r="649" spans="1:9" x14ac:dyDescent="0.25">
      <c r="A649" t="s">
        <v>355</v>
      </c>
      <c r="B649" s="7">
        <v>411872</v>
      </c>
      <c r="C649" s="8">
        <v>44616</v>
      </c>
      <c r="D649" s="9">
        <f t="shared" si="10"/>
        <v>44616</v>
      </c>
      <c r="E649" s="7" t="s">
        <v>13</v>
      </c>
      <c r="F649" s="7" t="s">
        <v>538</v>
      </c>
      <c r="G649" s="140">
        <v>3.56</v>
      </c>
      <c r="H649" s="11">
        <v>22100</v>
      </c>
      <c r="I649" s="11">
        <v>12000</v>
      </c>
    </row>
    <row r="650" spans="1:9" hidden="1" x14ac:dyDescent="0.25">
      <c r="A650" t="s">
        <v>9</v>
      </c>
      <c r="B650" s="7">
        <v>411873</v>
      </c>
      <c r="C650" s="8">
        <v>44616</v>
      </c>
      <c r="D650" s="9">
        <f t="shared" si="10"/>
        <v>44616</v>
      </c>
      <c r="E650" s="7" t="s">
        <v>10</v>
      </c>
      <c r="F650" s="7" t="s">
        <v>284</v>
      </c>
      <c r="G650" s="140">
        <v>7.85</v>
      </c>
      <c r="H650" s="11">
        <v>22100</v>
      </c>
      <c r="I650" s="11">
        <v>12000</v>
      </c>
    </row>
    <row r="651" spans="1:9" x14ac:dyDescent="0.25">
      <c r="A651" t="s">
        <v>355</v>
      </c>
      <c r="B651" s="7">
        <v>411875</v>
      </c>
      <c r="C651" s="8">
        <v>44616</v>
      </c>
      <c r="D651" s="9">
        <f t="shared" si="10"/>
        <v>44616</v>
      </c>
      <c r="E651" s="7" t="s">
        <v>167</v>
      </c>
      <c r="F651" s="7" t="s">
        <v>162</v>
      </c>
      <c r="G651" s="140">
        <v>1.35</v>
      </c>
      <c r="H651" s="11">
        <v>22100</v>
      </c>
      <c r="I651" s="11">
        <v>12000</v>
      </c>
    </row>
    <row r="652" spans="1:9" hidden="1" x14ac:dyDescent="0.25">
      <c r="A652" t="s">
        <v>41</v>
      </c>
      <c r="B652" s="7">
        <v>411955</v>
      </c>
      <c r="C652" s="8">
        <v>44617</v>
      </c>
      <c r="D652" s="9">
        <f t="shared" si="10"/>
        <v>44617</v>
      </c>
      <c r="E652" s="7" t="s">
        <v>16</v>
      </c>
      <c r="F652" s="7" t="s">
        <v>209</v>
      </c>
      <c r="G652" s="141">
        <v>13.81</v>
      </c>
      <c r="H652" s="11">
        <v>22100</v>
      </c>
      <c r="I652" s="11">
        <v>12000</v>
      </c>
    </row>
    <row r="653" spans="1:9" hidden="1" x14ac:dyDescent="0.25">
      <c r="A653" t="s">
        <v>39</v>
      </c>
      <c r="B653" s="7">
        <v>411960</v>
      </c>
      <c r="C653" s="8">
        <v>44617</v>
      </c>
      <c r="D653" s="9">
        <f t="shared" si="10"/>
        <v>44617</v>
      </c>
      <c r="E653" s="7" t="s">
        <v>10</v>
      </c>
      <c r="F653" s="7" t="s">
        <v>539</v>
      </c>
      <c r="G653" s="141">
        <v>14.06</v>
      </c>
      <c r="H653" s="11">
        <v>22100</v>
      </c>
      <c r="I653" s="11">
        <v>12000</v>
      </c>
    </row>
    <row r="654" spans="1:9" hidden="1" x14ac:dyDescent="0.25">
      <c r="A654" t="s">
        <v>37</v>
      </c>
      <c r="B654" s="7">
        <v>411961</v>
      </c>
      <c r="C654" s="8">
        <v>44617</v>
      </c>
      <c r="D654" s="9">
        <f t="shared" si="10"/>
        <v>44617</v>
      </c>
      <c r="E654" s="7" t="s">
        <v>265</v>
      </c>
      <c r="F654" s="7" t="s">
        <v>165</v>
      </c>
      <c r="G654" s="141">
        <v>5.36</v>
      </c>
      <c r="H654" s="11">
        <v>22100</v>
      </c>
      <c r="I654" s="11">
        <v>12000</v>
      </c>
    </row>
    <row r="655" spans="1:9" hidden="1" x14ac:dyDescent="0.25">
      <c r="A655" t="s">
        <v>45</v>
      </c>
      <c r="B655" s="7">
        <v>411967</v>
      </c>
      <c r="C655" s="8">
        <v>44617</v>
      </c>
      <c r="D655" s="9">
        <f t="shared" si="10"/>
        <v>44617</v>
      </c>
      <c r="E655" s="7" t="s">
        <v>13</v>
      </c>
      <c r="F655" s="7" t="s">
        <v>267</v>
      </c>
      <c r="G655" s="141">
        <v>12.29</v>
      </c>
      <c r="H655" s="11">
        <v>22100</v>
      </c>
      <c r="I655" s="11">
        <v>12000</v>
      </c>
    </row>
    <row r="656" spans="1:9" hidden="1" x14ac:dyDescent="0.25">
      <c r="A656" t="s">
        <v>42</v>
      </c>
      <c r="B656" s="7">
        <v>411972</v>
      </c>
      <c r="C656" s="8">
        <v>44617</v>
      </c>
      <c r="D656" s="9">
        <f t="shared" si="10"/>
        <v>44617</v>
      </c>
      <c r="E656" s="7" t="s">
        <v>21</v>
      </c>
      <c r="F656" s="7" t="s">
        <v>225</v>
      </c>
      <c r="G656" s="141">
        <v>16.02</v>
      </c>
      <c r="H656" s="11">
        <v>22100</v>
      </c>
      <c r="I656" s="11">
        <v>12000</v>
      </c>
    </row>
    <row r="657" spans="1:9" hidden="1" x14ac:dyDescent="0.25">
      <c r="A657" t="s">
        <v>42</v>
      </c>
      <c r="B657" s="7">
        <v>411984</v>
      </c>
      <c r="C657" s="8">
        <v>44617</v>
      </c>
      <c r="D657" s="9">
        <f t="shared" si="10"/>
        <v>44617</v>
      </c>
      <c r="E657" s="7" t="s">
        <v>19</v>
      </c>
      <c r="F657" s="7" t="s">
        <v>540</v>
      </c>
      <c r="G657" s="141">
        <v>1.32</v>
      </c>
      <c r="H657" s="11">
        <v>22100</v>
      </c>
      <c r="I657" s="11">
        <v>12000</v>
      </c>
    </row>
    <row r="658" spans="1:9" hidden="1" x14ac:dyDescent="0.25">
      <c r="A658" t="s">
        <v>37</v>
      </c>
      <c r="B658" s="7">
        <v>412007</v>
      </c>
      <c r="C658" s="8">
        <v>44617</v>
      </c>
      <c r="D658" s="9">
        <f t="shared" si="10"/>
        <v>44617</v>
      </c>
      <c r="E658" s="7" t="s">
        <v>265</v>
      </c>
      <c r="F658" s="7" t="s">
        <v>376</v>
      </c>
      <c r="G658" s="141">
        <v>5.04</v>
      </c>
      <c r="H658" s="11">
        <v>22100</v>
      </c>
      <c r="I658" s="11">
        <v>12000</v>
      </c>
    </row>
    <row r="659" spans="1:9" hidden="1" x14ac:dyDescent="0.25">
      <c r="A659" t="s">
        <v>42</v>
      </c>
      <c r="B659" s="7">
        <v>412035</v>
      </c>
      <c r="C659" s="8">
        <v>44617</v>
      </c>
      <c r="D659" s="9">
        <f t="shared" si="10"/>
        <v>44617</v>
      </c>
      <c r="E659" s="7" t="s">
        <v>21</v>
      </c>
      <c r="F659" s="7" t="s">
        <v>541</v>
      </c>
      <c r="G659" s="141">
        <v>11.25</v>
      </c>
      <c r="H659" s="11">
        <v>22100</v>
      </c>
      <c r="I659" s="11">
        <v>12000</v>
      </c>
    </row>
    <row r="660" spans="1:9" hidden="1" x14ac:dyDescent="0.25">
      <c r="A660" t="s">
        <v>41</v>
      </c>
      <c r="B660" s="7">
        <v>412036</v>
      </c>
      <c r="C660" s="8">
        <v>44617</v>
      </c>
      <c r="D660" s="9">
        <f t="shared" si="10"/>
        <v>44617</v>
      </c>
      <c r="E660" s="7" t="s">
        <v>16</v>
      </c>
      <c r="F660" s="7" t="s">
        <v>542</v>
      </c>
      <c r="G660" s="141">
        <v>12.16</v>
      </c>
      <c r="H660" s="11">
        <v>22100</v>
      </c>
      <c r="I660" s="11">
        <v>12000</v>
      </c>
    </row>
    <row r="661" spans="1:9" hidden="1" x14ac:dyDescent="0.25">
      <c r="A661" t="s">
        <v>39</v>
      </c>
      <c r="B661" s="7">
        <v>412049</v>
      </c>
      <c r="C661" s="8">
        <v>44617</v>
      </c>
      <c r="D661" s="9">
        <f t="shared" si="10"/>
        <v>44617</v>
      </c>
      <c r="E661" s="7" t="s">
        <v>10</v>
      </c>
      <c r="F661" s="7" t="s">
        <v>271</v>
      </c>
      <c r="G661" s="141">
        <v>12.74</v>
      </c>
      <c r="H661" s="11">
        <v>22100</v>
      </c>
      <c r="I661" s="11">
        <v>12000</v>
      </c>
    </row>
    <row r="662" spans="1:9" hidden="1" x14ac:dyDescent="0.25">
      <c r="A662" t="s">
        <v>45</v>
      </c>
      <c r="B662" s="7">
        <v>412051</v>
      </c>
      <c r="C662" s="8">
        <v>44617</v>
      </c>
      <c r="D662" s="9">
        <f t="shared" si="10"/>
        <v>44617</v>
      </c>
      <c r="E662" s="7" t="s">
        <v>13</v>
      </c>
      <c r="F662" s="7" t="s">
        <v>442</v>
      </c>
      <c r="G662" s="141">
        <v>13.71</v>
      </c>
      <c r="H662" s="11">
        <v>22100</v>
      </c>
      <c r="I662" s="11">
        <v>12000</v>
      </c>
    </row>
    <row r="663" spans="1:9" hidden="1" x14ac:dyDescent="0.25">
      <c r="A663" t="s">
        <v>30</v>
      </c>
      <c r="B663" s="7">
        <v>412093</v>
      </c>
      <c r="C663" s="8">
        <v>44617</v>
      </c>
      <c r="D663" s="9">
        <f t="shared" si="10"/>
        <v>44617</v>
      </c>
      <c r="E663" s="7" t="s">
        <v>35</v>
      </c>
      <c r="F663" s="7" t="s">
        <v>350</v>
      </c>
      <c r="G663" s="141">
        <v>5.76</v>
      </c>
      <c r="H663" s="11">
        <v>22100</v>
      </c>
      <c r="I663" s="11">
        <v>12000</v>
      </c>
    </row>
    <row r="664" spans="1:9" hidden="1" x14ac:dyDescent="0.25">
      <c r="A664" t="s">
        <v>30</v>
      </c>
      <c r="B664" s="7">
        <v>412096</v>
      </c>
      <c r="C664" s="8">
        <v>44617</v>
      </c>
      <c r="D664" s="9">
        <f t="shared" si="10"/>
        <v>44617</v>
      </c>
      <c r="E664" s="7" t="s">
        <v>256</v>
      </c>
      <c r="F664" s="7" t="s">
        <v>399</v>
      </c>
      <c r="G664" s="141">
        <v>7.09</v>
      </c>
      <c r="H664" s="11">
        <v>22100</v>
      </c>
      <c r="I664" s="11">
        <v>12000</v>
      </c>
    </row>
    <row r="665" spans="1:9" hidden="1" x14ac:dyDescent="0.25">
      <c r="A665" t="s">
        <v>30</v>
      </c>
      <c r="B665" s="7">
        <v>412097</v>
      </c>
      <c r="C665" s="8">
        <v>44617</v>
      </c>
      <c r="D665" s="9">
        <f t="shared" si="10"/>
        <v>44617</v>
      </c>
      <c r="E665" s="7" t="s">
        <v>16</v>
      </c>
      <c r="F665" s="7" t="s">
        <v>312</v>
      </c>
      <c r="G665" s="141">
        <v>7.75</v>
      </c>
      <c r="H665" s="11">
        <v>22100</v>
      </c>
      <c r="I665" s="11">
        <v>12000</v>
      </c>
    </row>
    <row r="666" spans="1:9" hidden="1" x14ac:dyDescent="0.25">
      <c r="A666" t="s">
        <v>30</v>
      </c>
      <c r="B666" s="7">
        <v>412104</v>
      </c>
      <c r="C666" s="8">
        <v>44617</v>
      </c>
      <c r="D666" s="9">
        <f t="shared" si="10"/>
        <v>44617</v>
      </c>
      <c r="E666" s="7" t="s">
        <v>33</v>
      </c>
      <c r="F666" s="20">
        <v>0.98749999999999993</v>
      </c>
      <c r="G666" s="142">
        <v>7.18</v>
      </c>
      <c r="H666" s="11">
        <v>22100</v>
      </c>
      <c r="I666" s="11">
        <v>12000</v>
      </c>
    </row>
    <row r="667" spans="1:9" hidden="1" x14ac:dyDescent="0.25">
      <c r="A667" t="s">
        <v>65</v>
      </c>
      <c r="B667" s="7">
        <v>412118</v>
      </c>
      <c r="C667" s="8">
        <v>44618</v>
      </c>
      <c r="D667" s="9">
        <f t="shared" si="10"/>
        <v>44618</v>
      </c>
      <c r="E667" s="7" t="s">
        <v>16</v>
      </c>
      <c r="F667" s="7" t="s">
        <v>487</v>
      </c>
      <c r="G667" s="143">
        <v>11.69</v>
      </c>
      <c r="H667" s="11">
        <v>22100</v>
      </c>
      <c r="I667" s="11">
        <v>12000</v>
      </c>
    </row>
    <row r="668" spans="1:9" hidden="1" x14ac:dyDescent="0.25">
      <c r="A668" t="s">
        <v>63</v>
      </c>
      <c r="B668" s="7">
        <v>412119</v>
      </c>
      <c r="C668" s="8">
        <v>44618</v>
      </c>
      <c r="D668" s="9">
        <f t="shared" si="10"/>
        <v>44618</v>
      </c>
      <c r="E668" s="7" t="s">
        <v>21</v>
      </c>
      <c r="F668" s="7" t="s">
        <v>543</v>
      </c>
      <c r="G668" s="143">
        <v>14.9</v>
      </c>
      <c r="H668" s="11">
        <v>22100</v>
      </c>
      <c r="I668" s="11">
        <v>12000</v>
      </c>
    </row>
    <row r="669" spans="1:9" hidden="1" x14ac:dyDescent="0.25">
      <c r="A669" t="s">
        <v>69</v>
      </c>
      <c r="B669" s="7">
        <v>412127</v>
      </c>
      <c r="C669" s="8">
        <v>44618</v>
      </c>
      <c r="D669" s="9">
        <f t="shared" si="10"/>
        <v>44618</v>
      </c>
      <c r="E669" s="7" t="s">
        <v>10</v>
      </c>
      <c r="F669" s="7" t="s">
        <v>365</v>
      </c>
      <c r="G669" s="143">
        <v>12.93</v>
      </c>
      <c r="H669" s="11">
        <v>22100</v>
      </c>
      <c r="I669" s="11">
        <v>12000</v>
      </c>
    </row>
    <row r="670" spans="1:9" hidden="1" x14ac:dyDescent="0.25">
      <c r="A670" t="s">
        <v>67</v>
      </c>
      <c r="B670" s="7">
        <v>412129</v>
      </c>
      <c r="C670" s="8">
        <v>44618</v>
      </c>
      <c r="D670" s="9">
        <f t="shared" si="10"/>
        <v>44618</v>
      </c>
      <c r="E670" s="7" t="s">
        <v>13</v>
      </c>
      <c r="F670" s="7" t="s">
        <v>44</v>
      </c>
      <c r="G670" s="143">
        <v>13.97</v>
      </c>
      <c r="H670" s="11">
        <v>22100</v>
      </c>
      <c r="I670" s="11">
        <v>12000</v>
      </c>
    </row>
    <row r="671" spans="1:9" hidden="1" x14ac:dyDescent="0.25">
      <c r="A671" t="s">
        <v>63</v>
      </c>
      <c r="B671" s="7">
        <v>412149</v>
      </c>
      <c r="C671" s="8">
        <v>44618</v>
      </c>
      <c r="D671" s="9">
        <f t="shared" si="10"/>
        <v>44618</v>
      </c>
      <c r="E671" s="7" t="s">
        <v>78</v>
      </c>
      <c r="F671" s="7" t="s">
        <v>544</v>
      </c>
      <c r="G671" s="143">
        <v>6.33</v>
      </c>
      <c r="H671" s="11">
        <v>22100</v>
      </c>
      <c r="I671" s="11">
        <v>12000</v>
      </c>
    </row>
    <row r="672" spans="1:9" hidden="1" x14ac:dyDescent="0.25">
      <c r="A672" s="13" t="s">
        <v>46</v>
      </c>
      <c r="B672" s="14">
        <v>412161</v>
      </c>
      <c r="C672" s="15">
        <v>44618</v>
      </c>
      <c r="D672" s="9">
        <f t="shared" si="10"/>
        <v>44618</v>
      </c>
      <c r="E672" s="14" t="s">
        <v>47</v>
      </c>
      <c r="F672" s="14" t="s">
        <v>545</v>
      </c>
      <c r="G672" s="144">
        <v>2.04</v>
      </c>
      <c r="H672" s="17">
        <v>22100</v>
      </c>
      <c r="I672" s="17">
        <v>12000</v>
      </c>
    </row>
    <row r="673" spans="1:9" hidden="1" x14ac:dyDescent="0.25">
      <c r="A673" t="s">
        <v>63</v>
      </c>
      <c r="B673" s="7">
        <v>412173</v>
      </c>
      <c r="C673" s="8">
        <v>44618</v>
      </c>
      <c r="D673" s="9">
        <f t="shared" si="10"/>
        <v>44618</v>
      </c>
      <c r="E673" s="7" t="s">
        <v>21</v>
      </c>
      <c r="F673" s="7" t="s">
        <v>168</v>
      </c>
      <c r="G673" s="143">
        <v>9.2100000000000009</v>
      </c>
      <c r="H673" s="11">
        <v>22100</v>
      </c>
      <c r="I673" s="11">
        <v>12000</v>
      </c>
    </row>
    <row r="674" spans="1:9" hidden="1" x14ac:dyDescent="0.25">
      <c r="A674" t="s">
        <v>65</v>
      </c>
      <c r="B674" s="7">
        <v>412187</v>
      </c>
      <c r="C674" s="8">
        <v>44618</v>
      </c>
      <c r="D674" s="9">
        <f t="shared" si="10"/>
        <v>44618</v>
      </c>
      <c r="E674" s="7" t="s">
        <v>16</v>
      </c>
      <c r="F674" s="7" t="s">
        <v>546</v>
      </c>
      <c r="G674" s="143">
        <v>11.4</v>
      </c>
      <c r="H674" s="11">
        <v>22100</v>
      </c>
      <c r="I674" s="11">
        <v>12000</v>
      </c>
    </row>
    <row r="675" spans="1:9" hidden="1" x14ac:dyDescent="0.25">
      <c r="A675" t="s">
        <v>67</v>
      </c>
      <c r="B675" s="7">
        <v>412193</v>
      </c>
      <c r="C675" s="8">
        <v>44618</v>
      </c>
      <c r="D675" s="9">
        <f t="shared" si="10"/>
        <v>44618</v>
      </c>
      <c r="E675" s="7" t="s">
        <v>547</v>
      </c>
      <c r="F675" s="7" t="s">
        <v>344</v>
      </c>
      <c r="G675" s="143">
        <v>7.23</v>
      </c>
      <c r="H675" s="11">
        <v>22100</v>
      </c>
      <c r="I675" s="11">
        <v>12000</v>
      </c>
    </row>
    <row r="676" spans="1:9" hidden="1" x14ac:dyDescent="0.25">
      <c r="A676" t="s">
        <v>69</v>
      </c>
      <c r="B676" s="7">
        <v>412194</v>
      </c>
      <c r="C676" s="8">
        <v>44618</v>
      </c>
      <c r="D676" s="9">
        <f t="shared" si="10"/>
        <v>44618</v>
      </c>
      <c r="E676" s="7" t="s">
        <v>10</v>
      </c>
      <c r="F676" s="7" t="s">
        <v>191</v>
      </c>
      <c r="G676" s="143">
        <v>9.58</v>
      </c>
      <c r="H676" s="11">
        <v>22100</v>
      </c>
      <c r="I676" s="11">
        <v>12000</v>
      </c>
    </row>
    <row r="677" spans="1:9" hidden="1" x14ac:dyDescent="0.25">
      <c r="A677" t="s">
        <v>453</v>
      </c>
      <c r="B677" s="7">
        <v>412239</v>
      </c>
      <c r="C677" s="8">
        <v>44619</v>
      </c>
      <c r="D677" s="9">
        <f t="shared" si="10"/>
        <v>44619</v>
      </c>
      <c r="E677" s="7" t="s">
        <v>356</v>
      </c>
      <c r="F677" s="7" t="s">
        <v>68</v>
      </c>
      <c r="G677" s="145">
        <v>4.8499999999999996</v>
      </c>
      <c r="H677" s="11">
        <v>22100</v>
      </c>
      <c r="I677" s="11">
        <v>12000</v>
      </c>
    </row>
    <row r="678" spans="1:9" hidden="1" x14ac:dyDescent="0.25">
      <c r="A678" t="s">
        <v>453</v>
      </c>
      <c r="B678" s="7">
        <v>412240</v>
      </c>
      <c r="C678" s="8">
        <v>44619</v>
      </c>
      <c r="D678" s="9">
        <f t="shared" si="10"/>
        <v>44619</v>
      </c>
      <c r="E678" s="7" t="s">
        <v>10</v>
      </c>
      <c r="F678" s="7" t="s">
        <v>279</v>
      </c>
      <c r="G678" s="145">
        <v>6.3</v>
      </c>
      <c r="H678" s="11">
        <v>22100</v>
      </c>
      <c r="I678" s="11">
        <v>12000</v>
      </c>
    </row>
    <row r="679" spans="1:9" hidden="1" x14ac:dyDescent="0.25">
      <c r="A679" t="s">
        <v>453</v>
      </c>
      <c r="B679" s="7">
        <v>412241</v>
      </c>
      <c r="C679" s="8">
        <v>44619</v>
      </c>
      <c r="D679" s="9">
        <f t="shared" si="10"/>
        <v>44619</v>
      </c>
      <c r="E679" s="7" t="s">
        <v>237</v>
      </c>
      <c r="F679" s="7" t="s">
        <v>163</v>
      </c>
      <c r="G679" s="145">
        <v>5.58</v>
      </c>
      <c r="H679" s="11">
        <v>22100</v>
      </c>
      <c r="I679" s="11">
        <v>12000</v>
      </c>
    </row>
    <row r="680" spans="1:9" hidden="1" x14ac:dyDescent="0.25">
      <c r="A680" t="s">
        <v>453</v>
      </c>
      <c r="B680" s="7">
        <v>412242</v>
      </c>
      <c r="C680" s="8">
        <v>44619</v>
      </c>
      <c r="D680" s="9">
        <f t="shared" si="10"/>
        <v>44619</v>
      </c>
      <c r="E680" s="7" t="s">
        <v>16</v>
      </c>
      <c r="F680" s="7" t="s">
        <v>318</v>
      </c>
      <c r="G680" s="145">
        <v>7.04</v>
      </c>
      <c r="H680" s="11">
        <v>22100</v>
      </c>
      <c r="I680" s="11">
        <v>12000</v>
      </c>
    </row>
    <row r="681" spans="1:9" hidden="1" x14ac:dyDescent="0.25">
      <c r="A681" t="s">
        <v>453</v>
      </c>
      <c r="B681" s="7">
        <v>412243</v>
      </c>
      <c r="C681" s="8">
        <v>44619</v>
      </c>
      <c r="D681" s="9">
        <f t="shared" si="10"/>
        <v>44619</v>
      </c>
      <c r="E681" s="7" t="s">
        <v>13</v>
      </c>
      <c r="F681" s="7" t="s">
        <v>164</v>
      </c>
      <c r="G681" s="145">
        <v>6.74</v>
      </c>
      <c r="H681" s="11">
        <v>22100</v>
      </c>
      <c r="I681" s="11">
        <v>12000</v>
      </c>
    </row>
    <row r="682" spans="1:9" hidden="1" x14ac:dyDescent="0.25">
      <c r="A682" t="s">
        <v>453</v>
      </c>
      <c r="B682" s="7">
        <v>412244</v>
      </c>
      <c r="C682" s="8">
        <v>44619</v>
      </c>
      <c r="D682" s="9">
        <f t="shared" si="10"/>
        <v>44619</v>
      </c>
      <c r="E682" s="7" t="s">
        <v>21</v>
      </c>
      <c r="F682" s="7" t="s">
        <v>236</v>
      </c>
      <c r="G682" s="145">
        <v>6.79</v>
      </c>
      <c r="H682" s="11">
        <v>22100</v>
      </c>
      <c r="I682" s="11">
        <v>12000</v>
      </c>
    </row>
    <row r="683" spans="1:9" hidden="1" x14ac:dyDescent="0.25">
      <c r="A683" t="s">
        <v>453</v>
      </c>
      <c r="B683" s="7">
        <v>412246</v>
      </c>
      <c r="C683" s="8">
        <v>44619</v>
      </c>
      <c r="D683" s="9">
        <f t="shared" si="10"/>
        <v>44619</v>
      </c>
      <c r="E683" s="7" t="s">
        <v>313</v>
      </c>
      <c r="F683" s="7" t="s">
        <v>509</v>
      </c>
      <c r="G683" s="145">
        <v>4.45</v>
      </c>
      <c r="H683" s="11">
        <v>22100</v>
      </c>
      <c r="I683" s="11">
        <v>12000</v>
      </c>
    </row>
    <row r="684" spans="1:9" hidden="1" x14ac:dyDescent="0.25">
      <c r="A684" t="s">
        <v>453</v>
      </c>
      <c r="B684" s="7">
        <v>412247</v>
      </c>
      <c r="C684" s="8">
        <v>44619</v>
      </c>
      <c r="D684" s="9">
        <f t="shared" si="10"/>
        <v>44619</v>
      </c>
      <c r="E684" s="7" t="s">
        <v>205</v>
      </c>
      <c r="F684" s="7" t="s">
        <v>409</v>
      </c>
      <c r="G684" s="145">
        <v>5.81</v>
      </c>
      <c r="H684" s="11">
        <v>22100</v>
      </c>
      <c r="I684" s="11">
        <v>12000</v>
      </c>
    </row>
    <row r="685" spans="1:9" hidden="1" x14ac:dyDescent="0.25">
      <c r="A685" t="s">
        <v>453</v>
      </c>
      <c r="B685" s="7">
        <v>412252</v>
      </c>
      <c r="C685" s="8">
        <v>44619</v>
      </c>
      <c r="D685" s="9">
        <f t="shared" si="10"/>
        <v>44619</v>
      </c>
      <c r="E685" s="7" t="s">
        <v>352</v>
      </c>
      <c r="F685" s="7" t="s">
        <v>450</v>
      </c>
      <c r="G685" s="145">
        <v>5.46</v>
      </c>
      <c r="H685" s="11">
        <v>22100</v>
      </c>
      <c r="I685" s="11">
        <v>12000</v>
      </c>
    </row>
    <row r="686" spans="1:9" hidden="1" x14ac:dyDescent="0.25">
      <c r="A686" t="s">
        <v>453</v>
      </c>
      <c r="B686" s="7">
        <v>412259</v>
      </c>
      <c r="C686" s="8">
        <v>44619</v>
      </c>
      <c r="D686" s="9">
        <f t="shared" si="10"/>
        <v>44619</v>
      </c>
      <c r="E686" s="7" t="s">
        <v>356</v>
      </c>
      <c r="F686" s="7" t="s">
        <v>461</v>
      </c>
      <c r="G686" s="145">
        <v>5</v>
      </c>
      <c r="H686" s="11">
        <v>22100</v>
      </c>
      <c r="I686" s="11">
        <v>12000</v>
      </c>
    </row>
    <row r="687" spans="1:9" hidden="1" x14ac:dyDescent="0.25">
      <c r="A687" t="s">
        <v>453</v>
      </c>
      <c r="B687" s="7">
        <v>412260</v>
      </c>
      <c r="C687" s="8">
        <v>44619</v>
      </c>
      <c r="D687" s="9">
        <f t="shared" si="10"/>
        <v>44619</v>
      </c>
      <c r="E687" s="7" t="s">
        <v>21</v>
      </c>
      <c r="F687" s="7" t="s">
        <v>535</v>
      </c>
      <c r="G687" s="145">
        <v>5</v>
      </c>
      <c r="H687" s="11">
        <v>22100</v>
      </c>
      <c r="I687" s="11">
        <v>12000</v>
      </c>
    </row>
    <row r="688" spans="1:9" hidden="1" x14ac:dyDescent="0.25">
      <c r="A688" t="s">
        <v>453</v>
      </c>
      <c r="B688" s="7">
        <v>412263</v>
      </c>
      <c r="C688" s="8">
        <v>44619</v>
      </c>
      <c r="D688" s="9">
        <f t="shared" si="10"/>
        <v>44619</v>
      </c>
      <c r="E688" s="7" t="s">
        <v>10</v>
      </c>
      <c r="F688" s="7" t="s">
        <v>548</v>
      </c>
      <c r="G688" s="145">
        <v>4.96</v>
      </c>
      <c r="H688" s="11">
        <v>22100</v>
      </c>
      <c r="I688" s="11">
        <v>12000</v>
      </c>
    </row>
    <row r="689" spans="1:9" hidden="1" x14ac:dyDescent="0.25">
      <c r="A689" t="s">
        <v>453</v>
      </c>
      <c r="B689" s="7">
        <v>412267</v>
      </c>
      <c r="C689" s="8">
        <v>44619</v>
      </c>
      <c r="D689" s="9">
        <f t="shared" si="10"/>
        <v>44619</v>
      </c>
      <c r="E689" s="7" t="s">
        <v>205</v>
      </c>
      <c r="F689" s="7" t="s">
        <v>308</v>
      </c>
      <c r="G689" s="145">
        <v>2.4300000000000002</v>
      </c>
      <c r="H689" s="11">
        <v>22100</v>
      </c>
      <c r="I689" s="11">
        <v>12000</v>
      </c>
    </row>
    <row r="690" spans="1:9" hidden="1" x14ac:dyDescent="0.25">
      <c r="A690" t="s">
        <v>453</v>
      </c>
      <c r="B690" s="7">
        <v>412269</v>
      </c>
      <c r="C690" s="8">
        <v>44619</v>
      </c>
      <c r="D690" s="9">
        <f t="shared" si="10"/>
        <v>44619</v>
      </c>
      <c r="E690" s="7" t="s">
        <v>16</v>
      </c>
      <c r="F690" s="7" t="s">
        <v>411</v>
      </c>
      <c r="G690" s="145">
        <v>7.29</v>
      </c>
      <c r="H690" s="11">
        <v>22100</v>
      </c>
      <c r="I690" s="11">
        <v>12000</v>
      </c>
    </row>
    <row r="691" spans="1:9" hidden="1" x14ac:dyDescent="0.25">
      <c r="A691" t="s">
        <v>453</v>
      </c>
      <c r="B691" s="7">
        <v>412273</v>
      </c>
      <c r="C691" s="8">
        <v>44619</v>
      </c>
      <c r="D691" s="9">
        <f t="shared" si="10"/>
        <v>44619</v>
      </c>
      <c r="E691" s="7" t="s">
        <v>13</v>
      </c>
      <c r="F691" s="7" t="s">
        <v>216</v>
      </c>
      <c r="G691" s="145">
        <v>5.85</v>
      </c>
      <c r="H691" s="11">
        <v>22100</v>
      </c>
      <c r="I691" s="11">
        <v>12000</v>
      </c>
    </row>
    <row r="692" spans="1:9" hidden="1" x14ac:dyDescent="0.25">
      <c r="A692" t="s">
        <v>453</v>
      </c>
      <c r="B692" s="7">
        <v>412277</v>
      </c>
      <c r="C692" s="8">
        <v>44619</v>
      </c>
      <c r="D692" s="9">
        <f t="shared" si="10"/>
        <v>44619</v>
      </c>
      <c r="E692" s="7" t="s">
        <v>313</v>
      </c>
      <c r="F692" s="7" t="s">
        <v>338</v>
      </c>
      <c r="G692" s="145">
        <v>5.52</v>
      </c>
      <c r="H692" s="11">
        <v>22100</v>
      </c>
      <c r="I692" s="11">
        <v>12000</v>
      </c>
    </row>
    <row r="693" spans="1:9" hidden="1" x14ac:dyDescent="0.25">
      <c r="A693" t="s">
        <v>453</v>
      </c>
      <c r="B693" s="7">
        <v>412279</v>
      </c>
      <c r="C693" s="8">
        <v>44619</v>
      </c>
      <c r="D693" s="9">
        <f t="shared" si="10"/>
        <v>44619</v>
      </c>
      <c r="E693" s="7" t="s">
        <v>352</v>
      </c>
      <c r="F693" s="7" t="s">
        <v>549</v>
      </c>
      <c r="G693" s="145">
        <v>5.51</v>
      </c>
      <c r="H693" s="11">
        <v>22100</v>
      </c>
      <c r="I693" s="11">
        <v>12000</v>
      </c>
    </row>
    <row r="694" spans="1:9" hidden="1" x14ac:dyDescent="0.25">
      <c r="A694" t="s">
        <v>453</v>
      </c>
      <c r="B694" s="7">
        <v>412280</v>
      </c>
      <c r="C694" s="8">
        <v>44619</v>
      </c>
      <c r="D694" s="9">
        <f t="shared" si="10"/>
        <v>44619</v>
      </c>
      <c r="E694" s="7" t="s">
        <v>176</v>
      </c>
      <c r="F694" s="7" t="s">
        <v>296</v>
      </c>
      <c r="G694" s="145">
        <v>6.51</v>
      </c>
      <c r="H694" s="11">
        <v>22100</v>
      </c>
      <c r="I694" s="11">
        <v>12000</v>
      </c>
    </row>
    <row r="695" spans="1:9" hidden="1" x14ac:dyDescent="0.25">
      <c r="A695" t="s">
        <v>453</v>
      </c>
      <c r="B695" s="7">
        <v>412282</v>
      </c>
      <c r="C695" s="8">
        <v>44619</v>
      </c>
      <c r="D695" s="9">
        <f t="shared" si="10"/>
        <v>44619</v>
      </c>
      <c r="E695" s="7" t="s">
        <v>356</v>
      </c>
      <c r="F695" s="7" t="s">
        <v>407</v>
      </c>
      <c r="G695" s="145">
        <v>2.94</v>
      </c>
      <c r="H695" s="11">
        <v>22100</v>
      </c>
      <c r="I695" s="11">
        <v>12000</v>
      </c>
    </row>
    <row r="696" spans="1:9" hidden="1" x14ac:dyDescent="0.25">
      <c r="A696" t="s">
        <v>453</v>
      </c>
      <c r="B696" s="7">
        <v>412286</v>
      </c>
      <c r="C696" s="8">
        <v>44619</v>
      </c>
      <c r="D696" s="9">
        <f t="shared" si="10"/>
        <v>44619</v>
      </c>
      <c r="E696" s="7" t="s">
        <v>550</v>
      </c>
      <c r="F696" s="7" t="s">
        <v>273</v>
      </c>
      <c r="G696" s="145">
        <v>0.49</v>
      </c>
      <c r="H696" s="11">
        <v>22100</v>
      </c>
      <c r="I696" s="11">
        <v>12000</v>
      </c>
    </row>
    <row r="697" spans="1:9" hidden="1" x14ac:dyDescent="0.25">
      <c r="A697" t="s">
        <v>453</v>
      </c>
      <c r="B697" s="7">
        <v>412287</v>
      </c>
      <c r="C697" s="8">
        <v>44619</v>
      </c>
      <c r="D697" s="9">
        <f t="shared" si="10"/>
        <v>44619</v>
      </c>
      <c r="E697" s="7" t="s">
        <v>21</v>
      </c>
      <c r="F697" s="7" t="s">
        <v>551</v>
      </c>
      <c r="G697" s="145">
        <v>6.04</v>
      </c>
      <c r="H697" s="11">
        <v>22100</v>
      </c>
      <c r="I697" s="11">
        <v>12000</v>
      </c>
    </row>
    <row r="698" spans="1:9" hidden="1" x14ac:dyDescent="0.25">
      <c r="A698" t="s">
        <v>453</v>
      </c>
      <c r="B698" s="7">
        <v>412288</v>
      </c>
      <c r="C698" s="8">
        <v>44619</v>
      </c>
      <c r="D698" s="9">
        <f t="shared" si="10"/>
        <v>44619</v>
      </c>
      <c r="E698" s="7" t="s">
        <v>10</v>
      </c>
      <c r="F698" s="7" t="s">
        <v>287</v>
      </c>
      <c r="G698" s="145">
        <v>6.22</v>
      </c>
      <c r="H698" s="11">
        <v>22100</v>
      </c>
      <c r="I698" s="11">
        <v>12000</v>
      </c>
    </row>
    <row r="699" spans="1:9" hidden="1" x14ac:dyDescent="0.25">
      <c r="A699" t="s">
        <v>453</v>
      </c>
      <c r="B699" s="7">
        <v>412290</v>
      </c>
      <c r="C699" s="8">
        <v>44619</v>
      </c>
      <c r="D699" s="9">
        <f t="shared" si="10"/>
        <v>44619</v>
      </c>
      <c r="E699" s="7" t="s">
        <v>205</v>
      </c>
      <c r="F699" s="7" t="s">
        <v>552</v>
      </c>
      <c r="G699" s="145">
        <v>7.03</v>
      </c>
      <c r="H699" s="11">
        <v>22100</v>
      </c>
      <c r="I699" s="11">
        <v>12000</v>
      </c>
    </row>
    <row r="700" spans="1:9" hidden="1" x14ac:dyDescent="0.25">
      <c r="A700" t="s">
        <v>453</v>
      </c>
      <c r="B700" s="7">
        <v>412291</v>
      </c>
      <c r="C700" s="8">
        <v>44619</v>
      </c>
      <c r="D700" s="9">
        <f t="shared" si="10"/>
        <v>44619</v>
      </c>
      <c r="E700" s="7" t="s">
        <v>16</v>
      </c>
      <c r="F700" s="7" t="s">
        <v>553</v>
      </c>
      <c r="G700" s="145">
        <v>5.63</v>
      </c>
      <c r="H700" s="11">
        <v>22100</v>
      </c>
      <c r="I700" s="11">
        <v>12000</v>
      </c>
    </row>
    <row r="701" spans="1:9" hidden="1" x14ac:dyDescent="0.25">
      <c r="A701" t="s">
        <v>23</v>
      </c>
      <c r="B701" s="7">
        <v>412310</v>
      </c>
      <c r="C701" s="8">
        <v>44620</v>
      </c>
      <c r="D701" s="9">
        <f t="shared" si="10"/>
        <v>44620</v>
      </c>
      <c r="E701" s="7" t="s">
        <v>265</v>
      </c>
      <c r="F701" s="7" t="s">
        <v>554</v>
      </c>
      <c r="G701" s="146">
        <v>6.78</v>
      </c>
      <c r="H701" s="11">
        <v>22100</v>
      </c>
      <c r="I701" s="11">
        <v>12000</v>
      </c>
    </row>
    <row r="702" spans="1:9" hidden="1" x14ac:dyDescent="0.25">
      <c r="A702" t="s">
        <v>9</v>
      </c>
      <c r="B702" s="7">
        <v>412331</v>
      </c>
      <c r="C702" s="8">
        <v>44620</v>
      </c>
      <c r="D702" s="9">
        <f t="shared" si="10"/>
        <v>44620</v>
      </c>
      <c r="E702" s="7" t="s">
        <v>10</v>
      </c>
      <c r="F702" s="7" t="s">
        <v>555</v>
      </c>
      <c r="G702" s="146">
        <v>14.5</v>
      </c>
      <c r="H702" s="11">
        <v>22100</v>
      </c>
      <c r="I702" s="11">
        <v>12000</v>
      </c>
    </row>
    <row r="703" spans="1:9" hidden="1" x14ac:dyDescent="0.25">
      <c r="A703" t="s">
        <v>18</v>
      </c>
      <c r="B703" s="7">
        <v>412333</v>
      </c>
      <c r="C703" s="8">
        <v>44620</v>
      </c>
      <c r="D703" s="9">
        <f t="shared" si="10"/>
        <v>44620</v>
      </c>
      <c r="E703" s="7" t="s">
        <v>21</v>
      </c>
      <c r="F703" s="7" t="s">
        <v>525</v>
      </c>
      <c r="G703" s="146">
        <v>15.36</v>
      </c>
      <c r="H703" s="11">
        <v>22100</v>
      </c>
      <c r="I703" s="11">
        <v>12000</v>
      </c>
    </row>
    <row r="704" spans="1:9" hidden="1" x14ac:dyDescent="0.25">
      <c r="A704" t="s">
        <v>12</v>
      </c>
      <c r="B704" s="7">
        <v>412342</v>
      </c>
      <c r="C704" s="8">
        <v>44620</v>
      </c>
      <c r="D704" s="9">
        <f t="shared" si="10"/>
        <v>44620</v>
      </c>
      <c r="E704" s="7" t="s">
        <v>13</v>
      </c>
      <c r="F704" s="7" t="s">
        <v>157</v>
      </c>
      <c r="G704" s="146">
        <v>12.09</v>
      </c>
      <c r="H704" s="11">
        <v>22100</v>
      </c>
      <c r="I704" s="11">
        <v>12000</v>
      </c>
    </row>
    <row r="705" spans="1:9" hidden="1" x14ac:dyDescent="0.25">
      <c r="A705" t="s">
        <v>15</v>
      </c>
      <c r="B705" s="7">
        <v>412343</v>
      </c>
      <c r="C705" s="8">
        <v>44620</v>
      </c>
      <c r="D705" s="9">
        <f t="shared" si="10"/>
        <v>44620</v>
      </c>
      <c r="E705" s="7" t="s">
        <v>16</v>
      </c>
      <c r="F705" s="7" t="s">
        <v>267</v>
      </c>
      <c r="G705" s="146">
        <v>15.22</v>
      </c>
      <c r="H705" s="11">
        <v>22100</v>
      </c>
      <c r="I705" s="11">
        <v>12000</v>
      </c>
    </row>
    <row r="706" spans="1:9" hidden="1" x14ac:dyDescent="0.25">
      <c r="A706" t="s">
        <v>18</v>
      </c>
      <c r="B706" s="7">
        <v>412373</v>
      </c>
      <c r="C706" s="8">
        <v>44620</v>
      </c>
      <c r="D706" s="9">
        <f t="shared" si="10"/>
        <v>44620</v>
      </c>
      <c r="E706" s="7" t="s">
        <v>19</v>
      </c>
      <c r="F706" s="7" t="s">
        <v>432</v>
      </c>
      <c r="G706" s="146">
        <v>0.98</v>
      </c>
      <c r="H706" s="11">
        <v>22100</v>
      </c>
      <c r="I706" s="11">
        <v>12000</v>
      </c>
    </row>
    <row r="707" spans="1:9" hidden="1" x14ac:dyDescent="0.25">
      <c r="A707" t="s">
        <v>9</v>
      </c>
      <c r="B707" s="7">
        <v>412413</v>
      </c>
      <c r="C707" s="8">
        <v>44620</v>
      </c>
      <c r="D707" s="9">
        <f t="shared" ref="D707:D770" si="11">+C707</f>
        <v>44620</v>
      </c>
      <c r="E707" s="7" t="s">
        <v>10</v>
      </c>
      <c r="F707" s="7" t="s">
        <v>538</v>
      </c>
      <c r="G707" s="146">
        <v>14.81</v>
      </c>
      <c r="H707" s="11">
        <v>22100</v>
      </c>
      <c r="I707" s="11">
        <v>12000</v>
      </c>
    </row>
    <row r="708" spans="1:9" hidden="1" x14ac:dyDescent="0.25">
      <c r="A708" t="s">
        <v>15</v>
      </c>
      <c r="B708" s="7">
        <v>412431</v>
      </c>
      <c r="C708" s="8">
        <v>44620</v>
      </c>
      <c r="D708" s="9">
        <f t="shared" si="11"/>
        <v>44620</v>
      </c>
      <c r="E708" s="7" t="s">
        <v>16</v>
      </c>
      <c r="F708" s="7" t="s">
        <v>556</v>
      </c>
      <c r="G708" s="146">
        <v>13.75</v>
      </c>
      <c r="H708" s="11">
        <v>22100</v>
      </c>
      <c r="I708" s="11">
        <v>12000</v>
      </c>
    </row>
    <row r="709" spans="1:9" hidden="1" x14ac:dyDescent="0.25">
      <c r="A709" t="s">
        <v>18</v>
      </c>
      <c r="B709" s="7">
        <v>412439</v>
      </c>
      <c r="C709" s="8">
        <v>44620</v>
      </c>
      <c r="D709" s="9">
        <f t="shared" si="11"/>
        <v>44620</v>
      </c>
      <c r="E709" s="7" t="s">
        <v>21</v>
      </c>
      <c r="F709" s="7" t="s">
        <v>557</v>
      </c>
      <c r="G709" s="146">
        <v>13.22</v>
      </c>
      <c r="H709" s="11">
        <v>22100</v>
      </c>
      <c r="I709" s="11">
        <v>12000</v>
      </c>
    </row>
    <row r="710" spans="1:9" hidden="1" x14ac:dyDescent="0.25">
      <c r="A710" t="s">
        <v>12</v>
      </c>
      <c r="B710" s="7">
        <v>412440</v>
      </c>
      <c r="C710" s="8">
        <v>44620</v>
      </c>
      <c r="D710" s="9">
        <f t="shared" si="11"/>
        <v>44620</v>
      </c>
      <c r="E710" s="7" t="s">
        <v>13</v>
      </c>
      <c r="F710" s="7" t="s">
        <v>558</v>
      </c>
      <c r="G710" s="146">
        <v>13.43</v>
      </c>
      <c r="H710" s="11">
        <v>22100</v>
      </c>
      <c r="I710" s="11">
        <v>12000</v>
      </c>
    </row>
    <row r="711" spans="1:9" hidden="1" x14ac:dyDescent="0.25">
      <c r="A711" t="s">
        <v>30</v>
      </c>
      <c r="B711" s="7">
        <v>412497</v>
      </c>
      <c r="C711" s="8">
        <v>44620</v>
      </c>
      <c r="D711" s="9">
        <f t="shared" si="11"/>
        <v>44620</v>
      </c>
      <c r="E711" s="7" t="s">
        <v>167</v>
      </c>
      <c r="F711" s="7" t="s">
        <v>559</v>
      </c>
      <c r="G711" s="147">
        <v>9.5500000000000007</v>
      </c>
      <c r="H711" s="11">
        <v>22100</v>
      </c>
      <c r="I711" s="11">
        <v>12000</v>
      </c>
    </row>
    <row r="712" spans="1:9" hidden="1" x14ac:dyDescent="0.25">
      <c r="A712" t="s">
        <v>30</v>
      </c>
      <c r="B712" s="7">
        <v>412499</v>
      </c>
      <c r="C712" s="8">
        <v>44620</v>
      </c>
      <c r="D712" s="9">
        <f t="shared" si="11"/>
        <v>44620</v>
      </c>
      <c r="E712" s="7" t="s">
        <v>253</v>
      </c>
      <c r="F712" s="7" t="s">
        <v>492</v>
      </c>
      <c r="G712" s="147">
        <v>10.199999999999999</v>
      </c>
      <c r="H712" s="11">
        <v>22100</v>
      </c>
      <c r="I712" s="11">
        <v>12000</v>
      </c>
    </row>
    <row r="713" spans="1:9" hidden="1" x14ac:dyDescent="0.25">
      <c r="A713" t="s">
        <v>30</v>
      </c>
      <c r="B713" s="7">
        <v>412500</v>
      </c>
      <c r="C713" s="8">
        <v>44620</v>
      </c>
      <c r="D713" s="9">
        <f t="shared" si="11"/>
        <v>44620</v>
      </c>
      <c r="E713" s="7" t="s">
        <v>352</v>
      </c>
      <c r="F713" s="7" t="s">
        <v>560</v>
      </c>
      <c r="G713" s="148">
        <v>8.82</v>
      </c>
      <c r="H713" s="11">
        <v>22100</v>
      </c>
      <c r="I713" s="11">
        <v>12000</v>
      </c>
    </row>
    <row r="714" spans="1:9" hidden="1" x14ac:dyDescent="0.25">
      <c r="A714" t="s">
        <v>30</v>
      </c>
      <c r="B714" s="7">
        <v>412501</v>
      </c>
      <c r="C714" s="8">
        <v>44620</v>
      </c>
      <c r="D714" s="9">
        <f t="shared" si="11"/>
        <v>44620</v>
      </c>
      <c r="E714" s="7" t="s">
        <v>357</v>
      </c>
      <c r="F714" s="7" t="s">
        <v>561</v>
      </c>
      <c r="G714" s="148">
        <v>8.8699999999999992</v>
      </c>
      <c r="H714" s="11">
        <v>22100</v>
      </c>
      <c r="I714" s="11">
        <v>12000</v>
      </c>
    </row>
    <row r="715" spans="1:9" hidden="1" x14ac:dyDescent="0.25">
      <c r="A715" t="s">
        <v>39</v>
      </c>
      <c r="B715" s="7">
        <v>412522</v>
      </c>
      <c r="C715" s="8">
        <v>44621</v>
      </c>
      <c r="D715" s="9">
        <f t="shared" si="11"/>
        <v>44621</v>
      </c>
      <c r="E715" s="7" t="s">
        <v>10</v>
      </c>
      <c r="F715" s="7" t="s">
        <v>533</v>
      </c>
      <c r="G715" s="149">
        <v>13.56</v>
      </c>
      <c r="H715" s="11">
        <v>22100</v>
      </c>
      <c r="I715" s="11">
        <v>12000</v>
      </c>
    </row>
    <row r="716" spans="1:9" hidden="1" x14ac:dyDescent="0.25">
      <c r="A716" t="s">
        <v>41</v>
      </c>
      <c r="B716" s="7">
        <v>412531</v>
      </c>
      <c r="C716" s="8">
        <v>44621</v>
      </c>
      <c r="D716" s="9">
        <f t="shared" si="11"/>
        <v>44621</v>
      </c>
      <c r="E716" s="7" t="s">
        <v>16</v>
      </c>
      <c r="F716" s="7" t="s">
        <v>44</v>
      </c>
      <c r="G716" s="149">
        <v>12.33</v>
      </c>
      <c r="H716" s="11">
        <v>22100</v>
      </c>
      <c r="I716" s="11">
        <v>12000</v>
      </c>
    </row>
    <row r="717" spans="1:9" hidden="1" x14ac:dyDescent="0.25">
      <c r="A717" t="s">
        <v>42</v>
      </c>
      <c r="B717" s="7">
        <v>412533</v>
      </c>
      <c r="C717" s="8">
        <v>44621</v>
      </c>
      <c r="D717" s="9">
        <f t="shared" si="11"/>
        <v>44621</v>
      </c>
      <c r="E717" s="7" t="s">
        <v>21</v>
      </c>
      <c r="F717" s="7" t="s">
        <v>390</v>
      </c>
      <c r="G717" s="149">
        <v>15.78</v>
      </c>
      <c r="H717" s="11">
        <v>22100</v>
      </c>
      <c r="I717" s="11">
        <v>12000</v>
      </c>
    </row>
    <row r="718" spans="1:9" hidden="1" x14ac:dyDescent="0.25">
      <c r="A718" t="s">
        <v>45</v>
      </c>
      <c r="B718" s="7">
        <v>412539</v>
      </c>
      <c r="C718" s="8">
        <v>44621</v>
      </c>
      <c r="D718" s="9">
        <f t="shared" si="11"/>
        <v>44621</v>
      </c>
      <c r="E718" s="7" t="s">
        <v>13</v>
      </c>
      <c r="F718" s="7" t="s">
        <v>562</v>
      </c>
      <c r="G718" s="149">
        <v>13.05</v>
      </c>
      <c r="H718" s="11">
        <v>22100</v>
      </c>
      <c r="I718" s="11">
        <v>12000</v>
      </c>
    </row>
    <row r="719" spans="1:9" hidden="1" x14ac:dyDescent="0.25">
      <c r="A719" t="s">
        <v>37</v>
      </c>
      <c r="B719" s="7">
        <v>412565</v>
      </c>
      <c r="C719" s="8">
        <v>44621</v>
      </c>
      <c r="D719" s="9">
        <f t="shared" si="11"/>
        <v>44621</v>
      </c>
      <c r="E719" s="7" t="s">
        <v>265</v>
      </c>
      <c r="F719" s="7" t="s">
        <v>563</v>
      </c>
      <c r="G719" s="149">
        <v>4.33</v>
      </c>
      <c r="H719" s="11">
        <v>22100</v>
      </c>
      <c r="I719" s="11">
        <v>12000</v>
      </c>
    </row>
    <row r="720" spans="1:9" hidden="1" x14ac:dyDescent="0.25">
      <c r="A720" s="13" t="s">
        <v>46</v>
      </c>
      <c r="B720" s="14">
        <v>412569</v>
      </c>
      <c r="C720" s="15">
        <v>44621</v>
      </c>
      <c r="D720" s="9">
        <f t="shared" si="11"/>
        <v>44621</v>
      </c>
      <c r="E720" s="14" t="s">
        <v>47</v>
      </c>
      <c r="F720" s="14" t="s">
        <v>241</v>
      </c>
      <c r="G720" s="150">
        <v>1.31</v>
      </c>
      <c r="H720" s="17">
        <v>22100</v>
      </c>
      <c r="I720" s="17">
        <v>12000</v>
      </c>
    </row>
    <row r="721" spans="1:9" hidden="1" x14ac:dyDescent="0.25">
      <c r="A721" t="s">
        <v>42</v>
      </c>
      <c r="B721" s="7">
        <v>412595</v>
      </c>
      <c r="C721" s="8">
        <v>44621</v>
      </c>
      <c r="D721" s="9">
        <f t="shared" si="11"/>
        <v>44621</v>
      </c>
      <c r="E721" s="7" t="s">
        <v>19</v>
      </c>
      <c r="F721" s="7" t="s">
        <v>564</v>
      </c>
      <c r="G721" s="149">
        <v>1.56</v>
      </c>
      <c r="H721" s="11">
        <v>22100</v>
      </c>
      <c r="I721" s="11">
        <v>12000</v>
      </c>
    </row>
    <row r="722" spans="1:9" hidden="1" x14ac:dyDescent="0.25">
      <c r="A722" t="s">
        <v>39</v>
      </c>
      <c r="B722" s="7">
        <v>412606</v>
      </c>
      <c r="C722" s="8">
        <v>44621</v>
      </c>
      <c r="D722" s="9">
        <f t="shared" si="11"/>
        <v>44621</v>
      </c>
      <c r="E722" s="7" t="s">
        <v>10</v>
      </c>
      <c r="F722" s="7" t="s">
        <v>162</v>
      </c>
      <c r="G722" s="149">
        <v>12.07</v>
      </c>
      <c r="H722" s="11">
        <v>22100</v>
      </c>
      <c r="I722" s="11">
        <v>12000</v>
      </c>
    </row>
    <row r="723" spans="1:9" hidden="1" x14ac:dyDescent="0.25">
      <c r="A723" t="s">
        <v>45</v>
      </c>
      <c r="B723" s="7">
        <v>412624</v>
      </c>
      <c r="C723" s="8">
        <v>44621</v>
      </c>
      <c r="D723" s="9">
        <f t="shared" si="11"/>
        <v>44621</v>
      </c>
      <c r="E723" s="7" t="s">
        <v>13</v>
      </c>
      <c r="F723" s="7" t="s">
        <v>52</v>
      </c>
      <c r="G723" s="149">
        <v>11.64</v>
      </c>
      <c r="H723" s="11">
        <v>22100</v>
      </c>
      <c r="I723" s="11">
        <v>12000</v>
      </c>
    </row>
    <row r="724" spans="1:9" hidden="1" x14ac:dyDescent="0.25">
      <c r="A724" t="s">
        <v>42</v>
      </c>
      <c r="B724" s="7">
        <v>412625</v>
      </c>
      <c r="C724" s="8">
        <v>44621</v>
      </c>
      <c r="D724" s="9">
        <f t="shared" si="11"/>
        <v>44621</v>
      </c>
      <c r="E724" s="7" t="s">
        <v>21</v>
      </c>
      <c r="F724" s="7" t="s">
        <v>292</v>
      </c>
      <c r="G724" s="149">
        <v>15.32</v>
      </c>
      <c r="H724" s="11">
        <v>22100</v>
      </c>
      <c r="I724" s="11">
        <v>12000</v>
      </c>
    </row>
    <row r="725" spans="1:9" hidden="1" x14ac:dyDescent="0.25">
      <c r="A725" t="s">
        <v>41</v>
      </c>
      <c r="B725" s="7">
        <v>412631</v>
      </c>
      <c r="C725" s="8">
        <v>44621</v>
      </c>
      <c r="D725" s="9">
        <f t="shared" si="11"/>
        <v>44621</v>
      </c>
      <c r="E725" s="7" t="s">
        <v>16</v>
      </c>
      <c r="F725" s="7" t="s">
        <v>285</v>
      </c>
      <c r="G725" s="149">
        <v>14.4</v>
      </c>
      <c r="H725" s="11">
        <v>22100</v>
      </c>
      <c r="I725" s="11">
        <v>12000</v>
      </c>
    </row>
    <row r="726" spans="1:9" hidden="1" x14ac:dyDescent="0.25">
      <c r="A726" t="s">
        <v>39</v>
      </c>
      <c r="B726" s="7">
        <v>412671</v>
      </c>
      <c r="C726" s="8">
        <v>44621</v>
      </c>
      <c r="D726" s="9">
        <f t="shared" si="11"/>
        <v>44621</v>
      </c>
      <c r="E726" s="7" t="s">
        <v>10</v>
      </c>
      <c r="F726" s="7" t="s">
        <v>565</v>
      </c>
      <c r="G726" s="149">
        <v>11.71</v>
      </c>
      <c r="H726" s="11">
        <v>22100</v>
      </c>
      <c r="I726" s="11">
        <v>12000</v>
      </c>
    </row>
    <row r="727" spans="1:9" hidden="1" x14ac:dyDescent="0.25">
      <c r="A727" t="s">
        <v>45</v>
      </c>
      <c r="B727" s="7">
        <v>412676</v>
      </c>
      <c r="C727" s="8">
        <v>44621</v>
      </c>
      <c r="D727" s="9">
        <f t="shared" si="11"/>
        <v>44621</v>
      </c>
      <c r="E727" s="7" t="s">
        <v>13</v>
      </c>
      <c r="F727" s="7" t="s">
        <v>566</v>
      </c>
      <c r="G727" s="149">
        <v>9.02</v>
      </c>
      <c r="H727" s="11">
        <v>22100</v>
      </c>
      <c r="I727" s="11">
        <v>12000</v>
      </c>
    </row>
    <row r="728" spans="1:9" hidden="1" x14ac:dyDescent="0.25">
      <c r="A728" t="s">
        <v>42</v>
      </c>
      <c r="B728" s="7">
        <v>412677</v>
      </c>
      <c r="C728" s="8">
        <v>44621</v>
      </c>
      <c r="D728" s="9">
        <f t="shared" si="11"/>
        <v>44621</v>
      </c>
      <c r="E728" s="7" t="s">
        <v>21</v>
      </c>
      <c r="F728" s="7" t="s">
        <v>567</v>
      </c>
      <c r="G728" s="149">
        <v>10.66</v>
      </c>
      <c r="H728" s="11">
        <v>22100</v>
      </c>
      <c r="I728" s="11">
        <v>12000</v>
      </c>
    </row>
    <row r="729" spans="1:9" hidden="1" x14ac:dyDescent="0.25">
      <c r="A729" t="s">
        <v>41</v>
      </c>
      <c r="B729" s="7">
        <v>412679</v>
      </c>
      <c r="C729" s="8">
        <v>44621</v>
      </c>
      <c r="D729" s="9">
        <f t="shared" si="11"/>
        <v>44621</v>
      </c>
      <c r="E729" s="7" t="s">
        <v>16</v>
      </c>
      <c r="F729" s="7" t="s">
        <v>568</v>
      </c>
      <c r="G729" s="149">
        <v>11.17</v>
      </c>
      <c r="H729" s="11">
        <v>22100</v>
      </c>
      <c r="I729" s="11">
        <v>12000</v>
      </c>
    </row>
    <row r="730" spans="1:9" hidden="1" x14ac:dyDescent="0.25">
      <c r="A730" t="s">
        <v>63</v>
      </c>
      <c r="B730" s="7">
        <v>412726</v>
      </c>
      <c r="C730" s="8">
        <v>44622</v>
      </c>
      <c r="D730" s="9">
        <f t="shared" si="11"/>
        <v>44622</v>
      </c>
      <c r="E730" s="7" t="s">
        <v>21</v>
      </c>
      <c r="F730" s="7" t="s">
        <v>11</v>
      </c>
      <c r="G730" s="151">
        <v>15.57</v>
      </c>
      <c r="H730" s="11">
        <v>22100</v>
      </c>
      <c r="I730" s="11">
        <v>12000</v>
      </c>
    </row>
    <row r="731" spans="1:9" hidden="1" x14ac:dyDescent="0.25">
      <c r="A731" t="s">
        <v>67</v>
      </c>
      <c r="B731" s="7">
        <v>412729</v>
      </c>
      <c r="C731" s="8">
        <v>44622</v>
      </c>
      <c r="D731" s="9">
        <f t="shared" si="11"/>
        <v>44622</v>
      </c>
      <c r="E731" s="7" t="s">
        <v>13</v>
      </c>
      <c r="F731" s="7" t="s">
        <v>525</v>
      </c>
      <c r="G731" s="151">
        <v>12.9</v>
      </c>
      <c r="H731" s="11">
        <v>22100</v>
      </c>
      <c r="I731" s="11">
        <v>12000</v>
      </c>
    </row>
    <row r="732" spans="1:9" hidden="1" x14ac:dyDescent="0.25">
      <c r="A732" t="s">
        <v>69</v>
      </c>
      <c r="B732" s="7">
        <v>412731</v>
      </c>
      <c r="C732" s="8">
        <v>44622</v>
      </c>
      <c r="D732" s="9">
        <f t="shared" si="11"/>
        <v>44622</v>
      </c>
      <c r="E732" s="7" t="s">
        <v>10</v>
      </c>
      <c r="F732" s="7" t="s">
        <v>238</v>
      </c>
      <c r="G732" s="151">
        <v>13.6</v>
      </c>
      <c r="H732" s="11">
        <v>22100</v>
      </c>
      <c r="I732" s="11">
        <v>12000</v>
      </c>
    </row>
    <row r="733" spans="1:9" hidden="1" x14ac:dyDescent="0.25">
      <c r="A733" t="s">
        <v>65</v>
      </c>
      <c r="B733" s="7">
        <v>412735</v>
      </c>
      <c r="C733" s="8">
        <v>44622</v>
      </c>
      <c r="D733" s="9">
        <f t="shared" si="11"/>
        <v>44622</v>
      </c>
      <c r="E733" s="7" t="s">
        <v>16</v>
      </c>
      <c r="F733" s="7" t="s">
        <v>280</v>
      </c>
      <c r="G733" s="151">
        <v>15.24</v>
      </c>
      <c r="H733" s="11">
        <v>22100</v>
      </c>
      <c r="I733" s="11">
        <v>12000</v>
      </c>
    </row>
    <row r="734" spans="1:9" hidden="1" x14ac:dyDescent="0.25">
      <c r="A734" t="s">
        <v>63</v>
      </c>
      <c r="B734" s="7">
        <v>412775</v>
      </c>
      <c r="C734" s="8">
        <v>44622</v>
      </c>
      <c r="D734" s="9">
        <f t="shared" si="11"/>
        <v>44622</v>
      </c>
      <c r="E734" s="7" t="s">
        <v>21</v>
      </c>
      <c r="F734" s="7" t="s">
        <v>190</v>
      </c>
      <c r="G734" s="151">
        <v>8.66</v>
      </c>
      <c r="H734" s="11">
        <v>22100</v>
      </c>
      <c r="I734" s="11">
        <v>12000</v>
      </c>
    </row>
    <row r="735" spans="1:9" hidden="1" x14ac:dyDescent="0.25">
      <c r="A735" t="s">
        <v>69</v>
      </c>
      <c r="B735" s="7">
        <v>412786</v>
      </c>
      <c r="C735" s="8">
        <v>44622</v>
      </c>
      <c r="D735" s="9">
        <f t="shared" si="11"/>
        <v>44622</v>
      </c>
      <c r="E735" s="7" t="s">
        <v>10</v>
      </c>
      <c r="F735" s="7" t="s">
        <v>569</v>
      </c>
      <c r="G735" s="151">
        <v>11.53</v>
      </c>
      <c r="H735" s="11">
        <v>22100</v>
      </c>
      <c r="I735" s="11">
        <v>12000</v>
      </c>
    </row>
    <row r="736" spans="1:9" hidden="1" x14ac:dyDescent="0.25">
      <c r="A736" t="s">
        <v>63</v>
      </c>
      <c r="B736" s="7">
        <v>412801</v>
      </c>
      <c r="C736" s="8">
        <v>44622</v>
      </c>
      <c r="D736" s="9">
        <f t="shared" si="11"/>
        <v>44622</v>
      </c>
      <c r="E736" s="7" t="s">
        <v>19</v>
      </c>
      <c r="F736" s="7" t="s">
        <v>542</v>
      </c>
      <c r="G736" s="151">
        <v>0.75</v>
      </c>
      <c r="H736" s="11">
        <v>22100</v>
      </c>
      <c r="I736" s="11">
        <v>12000</v>
      </c>
    </row>
    <row r="737" spans="1:23" hidden="1" x14ac:dyDescent="0.25">
      <c r="A737" t="s">
        <v>67</v>
      </c>
      <c r="B737" s="7">
        <v>412804</v>
      </c>
      <c r="C737" s="8">
        <v>44622</v>
      </c>
      <c r="D737" s="9">
        <f t="shared" si="11"/>
        <v>44622</v>
      </c>
      <c r="E737" s="7" t="s">
        <v>13</v>
      </c>
      <c r="F737" s="7" t="s">
        <v>570</v>
      </c>
      <c r="G737" s="151">
        <v>12.21</v>
      </c>
      <c r="H737" s="11">
        <v>22100</v>
      </c>
      <c r="I737" s="11">
        <v>12000</v>
      </c>
      <c r="Q737" s="158"/>
      <c r="R737" s="158"/>
      <c r="S737" s="149"/>
      <c r="T737" s="151"/>
      <c r="U737" s="154"/>
      <c r="V737" s="155"/>
      <c r="W737" s="156"/>
    </row>
    <row r="738" spans="1:23" hidden="1" x14ac:dyDescent="0.25">
      <c r="A738" t="s">
        <v>65</v>
      </c>
      <c r="B738" s="7">
        <v>412837</v>
      </c>
      <c r="C738" s="8">
        <v>44622</v>
      </c>
      <c r="D738" s="9">
        <f t="shared" si="11"/>
        <v>44622</v>
      </c>
      <c r="E738" s="7" t="s">
        <v>16</v>
      </c>
      <c r="F738" s="7" t="s">
        <v>571</v>
      </c>
      <c r="G738" s="151">
        <v>16.14</v>
      </c>
      <c r="H738" s="11">
        <v>22100</v>
      </c>
      <c r="I738" s="11">
        <v>12000</v>
      </c>
      <c r="Q738" s="158"/>
      <c r="R738" s="158"/>
      <c r="S738" s="149"/>
      <c r="T738" s="151"/>
      <c r="U738" s="154"/>
      <c r="V738" s="155"/>
      <c r="W738" s="156"/>
    </row>
    <row r="739" spans="1:23" hidden="1" x14ac:dyDescent="0.25">
      <c r="A739" t="s">
        <v>69</v>
      </c>
      <c r="B739" s="7">
        <v>412839</v>
      </c>
      <c r="C739" s="8">
        <v>44622</v>
      </c>
      <c r="D739" s="9">
        <f t="shared" si="11"/>
        <v>44622</v>
      </c>
      <c r="E739" s="7" t="s">
        <v>10</v>
      </c>
      <c r="F739" s="7" t="s">
        <v>572</v>
      </c>
      <c r="G739" s="151">
        <v>6.8</v>
      </c>
      <c r="H739" s="11">
        <v>22100</v>
      </c>
      <c r="I739" s="11">
        <v>12000</v>
      </c>
      <c r="Q739" s="158"/>
      <c r="R739" s="158"/>
      <c r="S739" s="149"/>
      <c r="T739" s="151"/>
      <c r="U739" s="154"/>
      <c r="V739" s="155"/>
      <c r="W739" s="156"/>
    </row>
    <row r="740" spans="1:23" hidden="1" x14ac:dyDescent="0.25">
      <c r="A740" t="s">
        <v>63</v>
      </c>
      <c r="B740" s="7">
        <v>412843</v>
      </c>
      <c r="C740" s="8">
        <v>44622</v>
      </c>
      <c r="D740" s="9">
        <f t="shared" si="11"/>
        <v>44622</v>
      </c>
      <c r="E740" s="7" t="s">
        <v>21</v>
      </c>
      <c r="F740" s="7" t="s">
        <v>250</v>
      </c>
      <c r="G740" s="151">
        <v>11.08</v>
      </c>
      <c r="H740" s="11">
        <v>22100</v>
      </c>
      <c r="I740" s="11">
        <v>12000</v>
      </c>
      <c r="Q740" s="158"/>
      <c r="R740" s="158"/>
      <c r="S740" s="149"/>
      <c r="T740" s="151"/>
      <c r="U740" s="154"/>
      <c r="V740" s="155"/>
      <c r="W740" s="157"/>
    </row>
    <row r="741" spans="1:23" hidden="1" x14ac:dyDescent="0.25">
      <c r="A741" t="s">
        <v>67</v>
      </c>
      <c r="B741" s="7">
        <v>412852</v>
      </c>
      <c r="C741" s="8">
        <v>44622</v>
      </c>
      <c r="D741" s="9">
        <f t="shared" si="11"/>
        <v>44622</v>
      </c>
      <c r="E741" s="7" t="s">
        <v>13</v>
      </c>
      <c r="F741" s="7" t="s">
        <v>573</v>
      </c>
      <c r="G741" s="152">
        <v>5.3</v>
      </c>
      <c r="H741" s="11">
        <v>22100</v>
      </c>
      <c r="I741" s="11">
        <v>12000</v>
      </c>
      <c r="Q741" s="158"/>
      <c r="R741" s="158"/>
      <c r="S741" s="149"/>
      <c r="T741" s="151"/>
      <c r="U741" s="154"/>
      <c r="V741" s="155"/>
      <c r="W741" s="156"/>
    </row>
    <row r="742" spans="1:23" hidden="1" x14ac:dyDescent="0.25">
      <c r="A742" t="s">
        <v>30</v>
      </c>
      <c r="B742" s="7">
        <v>412876</v>
      </c>
      <c r="C742" s="8">
        <v>44622</v>
      </c>
      <c r="D742" s="9">
        <f t="shared" si="11"/>
        <v>44622</v>
      </c>
      <c r="E742" s="7" t="s">
        <v>352</v>
      </c>
      <c r="F742" s="7" t="s">
        <v>252</v>
      </c>
      <c r="G742" s="153">
        <v>6.76</v>
      </c>
      <c r="H742" s="11">
        <v>22100</v>
      </c>
      <c r="I742" s="11">
        <v>12000</v>
      </c>
      <c r="Q742" s="158"/>
      <c r="R742" s="158"/>
      <c r="S742" s="150"/>
      <c r="T742" s="151"/>
      <c r="U742" s="154"/>
      <c r="V742" s="155"/>
      <c r="W742" s="156"/>
    </row>
    <row r="743" spans="1:23" hidden="1" x14ac:dyDescent="0.25">
      <c r="A743" t="s">
        <v>30</v>
      </c>
      <c r="B743" s="7">
        <v>412877</v>
      </c>
      <c r="C743" s="8">
        <v>44622</v>
      </c>
      <c r="D743" s="9">
        <f t="shared" si="11"/>
        <v>44622</v>
      </c>
      <c r="E743" s="7" t="s">
        <v>253</v>
      </c>
      <c r="F743" s="7" t="s">
        <v>332</v>
      </c>
      <c r="G743" s="153">
        <v>6.95</v>
      </c>
      <c r="H743" s="11">
        <v>22100</v>
      </c>
      <c r="I743" s="11">
        <v>12000</v>
      </c>
      <c r="Q743" s="158"/>
      <c r="R743" s="158"/>
      <c r="S743" s="149"/>
      <c r="T743" s="151"/>
      <c r="U743" s="154"/>
      <c r="V743" s="155"/>
      <c r="W743" s="156"/>
    </row>
    <row r="744" spans="1:23" hidden="1" x14ac:dyDescent="0.25">
      <c r="A744" t="s">
        <v>30</v>
      </c>
      <c r="B744" s="7">
        <v>412880</v>
      </c>
      <c r="C744" s="8">
        <v>44622</v>
      </c>
      <c r="D744" s="9">
        <f t="shared" si="11"/>
        <v>44622</v>
      </c>
      <c r="E744" s="7" t="s">
        <v>574</v>
      </c>
      <c r="F744" s="7" t="s">
        <v>206</v>
      </c>
      <c r="G744" s="153">
        <v>4.9000000000000004</v>
      </c>
      <c r="H744" s="11">
        <v>22100</v>
      </c>
      <c r="I744" s="11">
        <v>12000</v>
      </c>
      <c r="Q744" s="158"/>
      <c r="R744" s="158"/>
      <c r="S744" s="149"/>
      <c r="T744" s="151"/>
      <c r="U744" s="154"/>
      <c r="V744" s="155"/>
      <c r="W744" s="156"/>
    </row>
    <row r="745" spans="1:23" hidden="1" x14ac:dyDescent="0.25">
      <c r="A745" t="s">
        <v>30</v>
      </c>
      <c r="B745" s="7">
        <v>412884</v>
      </c>
      <c r="C745" s="8">
        <v>44622</v>
      </c>
      <c r="D745" s="9">
        <f t="shared" si="11"/>
        <v>44622</v>
      </c>
      <c r="E745" s="7" t="s">
        <v>43</v>
      </c>
      <c r="F745" s="7" t="s">
        <v>575</v>
      </c>
      <c r="G745" s="153">
        <v>5.75</v>
      </c>
      <c r="H745" s="11">
        <v>22100</v>
      </c>
      <c r="I745" s="11">
        <v>12000</v>
      </c>
      <c r="Q745" s="158"/>
      <c r="R745" s="158"/>
      <c r="S745" s="149"/>
      <c r="T745" s="151"/>
      <c r="U745" s="154"/>
      <c r="V745" s="155"/>
      <c r="W745" s="156"/>
    </row>
    <row r="746" spans="1:23" hidden="1" x14ac:dyDescent="0.25">
      <c r="A746" t="s">
        <v>15</v>
      </c>
      <c r="B746" s="7">
        <v>412921</v>
      </c>
      <c r="C746" s="8">
        <v>44623</v>
      </c>
      <c r="D746" s="9">
        <f t="shared" si="11"/>
        <v>44623</v>
      </c>
      <c r="E746" s="7" t="s">
        <v>16</v>
      </c>
      <c r="F746" s="7" t="s">
        <v>236</v>
      </c>
      <c r="G746" s="154">
        <v>10.029999999999999</v>
      </c>
      <c r="H746" s="11">
        <v>22100</v>
      </c>
      <c r="I746" s="11">
        <v>12000</v>
      </c>
      <c r="Q746" s="158"/>
      <c r="R746" s="158"/>
      <c r="S746" s="149"/>
      <c r="T746" s="151"/>
      <c r="U746" s="174"/>
      <c r="V746" s="10"/>
      <c r="W746" s="175"/>
    </row>
    <row r="747" spans="1:23" hidden="1" x14ac:dyDescent="0.25">
      <c r="A747" t="s">
        <v>9</v>
      </c>
      <c r="B747" s="7">
        <v>412922</v>
      </c>
      <c r="C747" s="8">
        <v>44623</v>
      </c>
      <c r="D747" s="9">
        <f t="shared" si="11"/>
        <v>44623</v>
      </c>
      <c r="E747" s="7" t="s">
        <v>10</v>
      </c>
      <c r="F747" s="7" t="s">
        <v>155</v>
      </c>
      <c r="G747" s="154">
        <v>14.04</v>
      </c>
      <c r="H747" s="11">
        <v>22100</v>
      </c>
      <c r="I747" s="11">
        <v>12000</v>
      </c>
      <c r="Q747" s="158"/>
      <c r="R747" s="158"/>
      <c r="S747" s="149"/>
      <c r="T747" s="151"/>
      <c r="U747" s="174"/>
      <c r="V747" s="10"/>
      <c r="W747" s="175"/>
    </row>
    <row r="748" spans="1:23" hidden="1" x14ac:dyDescent="0.25">
      <c r="A748" t="s">
        <v>12</v>
      </c>
      <c r="B748" s="7">
        <v>412924</v>
      </c>
      <c r="C748" s="8">
        <v>44623</v>
      </c>
      <c r="D748" s="9">
        <f t="shared" si="11"/>
        <v>44623</v>
      </c>
      <c r="E748" s="7" t="s">
        <v>13</v>
      </c>
      <c r="F748" s="7" t="s">
        <v>303</v>
      </c>
      <c r="G748" s="154">
        <v>12.91</v>
      </c>
      <c r="H748" s="11">
        <v>22100</v>
      </c>
      <c r="I748" s="11">
        <v>12000</v>
      </c>
      <c r="Q748" s="158"/>
      <c r="R748" s="158"/>
      <c r="S748" s="149"/>
      <c r="T748" s="152"/>
      <c r="U748" s="174"/>
      <c r="V748" s="10"/>
      <c r="W748" s="175"/>
    </row>
    <row r="749" spans="1:23" hidden="1" x14ac:dyDescent="0.25">
      <c r="A749" t="s">
        <v>18</v>
      </c>
      <c r="B749" s="7">
        <v>412925</v>
      </c>
      <c r="C749" s="8">
        <v>44623</v>
      </c>
      <c r="D749" s="9">
        <f t="shared" si="11"/>
        <v>44623</v>
      </c>
      <c r="E749" s="7" t="s">
        <v>21</v>
      </c>
      <c r="F749" s="7" t="s">
        <v>499</v>
      </c>
      <c r="G749" s="154">
        <v>12.98</v>
      </c>
      <c r="H749" s="11">
        <v>22100</v>
      </c>
      <c r="I749" s="11">
        <v>12000</v>
      </c>
      <c r="Q749" s="158"/>
      <c r="R749" s="158"/>
      <c r="S749" s="149"/>
      <c r="T749" s="153"/>
      <c r="U749" s="174"/>
      <c r="V749" s="10"/>
      <c r="W749" s="175"/>
    </row>
    <row r="750" spans="1:23" hidden="1" x14ac:dyDescent="0.25">
      <c r="A750" t="s">
        <v>9</v>
      </c>
      <c r="B750" s="7">
        <v>412954</v>
      </c>
      <c r="C750" s="8">
        <v>44623</v>
      </c>
      <c r="D750" s="9">
        <f t="shared" si="11"/>
        <v>44623</v>
      </c>
      <c r="E750" s="7" t="s">
        <v>10</v>
      </c>
      <c r="F750" s="7" t="s">
        <v>576</v>
      </c>
      <c r="G750" s="154">
        <v>4.38</v>
      </c>
      <c r="H750" s="11">
        <v>22100</v>
      </c>
      <c r="I750" s="11">
        <v>12000</v>
      </c>
      <c r="Q750" s="158"/>
      <c r="R750" s="158"/>
      <c r="S750" s="149"/>
      <c r="T750" s="153"/>
      <c r="U750" s="174"/>
      <c r="V750" s="174"/>
      <c r="W750" s="175"/>
    </row>
    <row r="751" spans="1:23" hidden="1" x14ac:dyDescent="0.25">
      <c r="A751" t="s">
        <v>12</v>
      </c>
      <c r="B751" s="7">
        <v>412973</v>
      </c>
      <c r="C751" s="8">
        <v>44623</v>
      </c>
      <c r="D751" s="9">
        <f t="shared" si="11"/>
        <v>44623</v>
      </c>
      <c r="E751" s="7" t="s">
        <v>13</v>
      </c>
      <c r="F751" s="7" t="s">
        <v>577</v>
      </c>
      <c r="G751" s="154">
        <v>5.13</v>
      </c>
      <c r="H751" s="11">
        <v>22100</v>
      </c>
      <c r="I751" s="11">
        <v>12000</v>
      </c>
      <c r="Q751" s="177"/>
      <c r="R751" s="177"/>
      <c r="S751" s="149"/>
      <c r="T751" s="153"/>
      <c r="U751" s="174"/>
      <c r="V751" s="174"/>
      <c r="W751" s="175"/>
    </row>
    <row r="752" spans="1:23" hidden="1" x14ac:dyDescent="0.25">
      <c r="A752" t="s">
        <v>15</v>
      </c>
      <c r="B752" s="7">
        <v>412982</v>
      </c>
      <c r="C752" s="8">
        <v>44623</v>
      </c>
      <c r="D752" s="9">
        <f t="shared" si="11"/>
        <v>44623</v>
      </c>
      <c r="E752" s="7" t="s">
        <v>16</v>
      </c>
      <c r="F752" s="7" t="s">
        <v>403</v>
      </c>
      <c r="G752" s="154">
        <v>7.84</v>
      </c>
      <c r="H752" s="11">
        <v>22100</v>
      </c>
      <c r="I752" s="11">
        <v>12000</v>
      </c>
      <c r="Q752" s="177"/>
      <c r="R752" s="177"/>
      <c r="S752" s="158"/>
      <c r="T752" s="153"/>
      <c r="U752" s="174"/>
      <c r="V752" s="174"/>
      <c r="W752" s="176"/>
    </row>
    <row r="753" spans="1:23" hidden="1" x14ac:dyDescent="0.25">
      <c r="A753" t="s">
        <v>18</v>
      </c>
      <c r="B753" s="7">
        <v>412988</v>
      </c>
      <c r="C753" s="8">
        <v>44623</v>
      </c>
      <c r="D753" s="9">
        <f t="shared" si="11"/>
        <v>44623</v>
      </c>
      <c r="E753" s="7" t="s">
        <v>21</v>
      </c>
      <c r="F753" s="7" t="s">
        <v>578</v>
      </c>
      <c r="G753" s="154">
        <v>8.1</v>
      </c>
      <c r="H753" s="11">
        <v>22100</v>
      </c>
      <c r="I753" s="11">
        <v>12000</v>
      </c>
      <c r="Q753" s="177"/>
      <c r="R753" s="177"/>
      <c r="S753" s="158"/>
      <c r="T753" s="159"/>
      <c r="U753" s="174"/>
      <c r="V753" s="174"/>
      <c r="W753" s="175"/>
    </row>
    <row r="754" spans="1:23" hidden="1" x14ac:dyDescent="0.25">
      <c r="A754" t="s">
        <v>18</v>
      </c>
      <c r="B754" s="7">
        <v>412997</v>
      </c>
      <c r="C754" s="8">
        <v>44623</v>
      </c>
      <c r="D754" s="9">
        <f t="shared" si="11"/>
        <v>44623</v>
      </c>
      <c r="E754" s="7" t="s">
        <v>19</v>
      </c>
      <c r="F754" s="7" t="s">
        <v>397</v>
      </c>
      <c r="G754" s="154">
        <v>0.75</v>
      </c>
      <c r="H754" s="11">
        <v>22100</v>
      </c>
      <c r="I754" s="11">
        <v>12000</v>
      </c>
      <c r="Q754" s="177"/>
      <c r="R754" s="177"/>
      <c r="S754" s="158"/>
      <c r="T754" s="159"/>
      <c r="U754" s="174"/>
      <c r="V754" s="174"/>
      <c r="W754" s="175"/>
    </row>
    <row r="755" spans="1:23" hidden="1" x14ac:dyDescent="0.25">
      <c r="A755" t="s">
        <v>39</v>
      </c>
      <c r="B755" s="7">
        <v>413092</v>
      </c>
      <c r="C755" s="8">
        <v>44624</v>
      </c>
      <c r="D755" s="9">
        <f t="shared" si="11"/>
        <v>44624</v>
      </c>
      <c r="E755" s="7" t="s">
        <v>10</v>
      </c>
      <c r="F755" s="7" t="s">
        <v>579</v>
      </c>
      <c r="G755" s="155">
        <v>13.06</v>
      </c>
      <c r="H755" s="11">
        <v>22100</v>
      </c>
      <c r="I755" s="11">
        <v>12000</v>
      </c>
      <c r="Q755" s="177"/>
      <c r="R755" s="177"/>
      <c r="S755" s="158"/>
      <c r="T755" s="159"/>
      <c r="U755" s="181"/>
      <c r="V755" s="174"/>
      <c r="W755" s="175"/>
    </row>
    <row r="756" spans="1:23" hidden="1" x14ac:dyDescent="0.25">
      <c r="A756" t="s">
        <v>41</v>
      </c>
      <c r="B756" s="7">
        <v>413094</v>
      </c>
      <c r="C756" s="8">
        <v>44624</v>
      </c>
      <c r="D756" s="9">
        <f t="shared" si="11"/>
        <v>44624</v>
      </c>
      <c r="E756" s="7" t="s">
        <v>16</v>
      </c>
      <c r="F756" s="7" t="s">
        <v>236</v>
      </c>
      <c r="G756" s="155">
        <v>14.03</v>
      </c>
      <c r="H756" s="11">
        <v>22100</v>
      </c>
      <c r="I756" s="11">
        <v>12000</v>
      </c>
      <c r="Q756" s="177"/>
      <c r="R756" s="177"/>
      <c r="S756" s="158"/>
      <c r="T756" s="159"/>
      <c r="U756" s="181"/>
      <c r="V756" s="174"/>
      <c r="W756" s="175"/>
    </row>
    <row r="757" spans="1:23" hidden="1" x14ac:dyDescent="0.25">
      <c r="A757" t="s">
        <v>45</v>
      </c>
      <c r="B757" s="7">
        <v>413100</v>
      </c>
      <c r="C757" s="8">
        <v>44624</v>
      </c>
      <c r="D757" s="9">
        <f t="shared" si="11"/>
        <v>44624</v>
      </c>
      <c r="E757" s="7" t="s">
        <v>13</v>
      </c>
      <c r="F757" s="7" t="s">
        <v>210</v>
      </c>
      <c r="G757" s="155">
        <v>12.57</v>
      </c>
      <c r="H757" s="11">
        <v>22100</v>
      </c>
      <c r="I757" s="11">
        <v>12000</v>
      </c>
      <c r="Q757" s="177"/>
      <c r="R757" s="177"/>
      <c r="S757" s="157"/>
      <c r="T757" s="159"/>
      <c r="U757" s="181"/>
      <c r="V757" s="174"/>
      <c r="W757" s="183"/>
    </row>
    <row r="758" spans="1:23" hidden="1" x14ac:dyDescent="0.25">
      <c r="A758" t="s">
        <v>42</v>
      </c>
      <c r="B758" s="7">
        <v>413101</v>
      </c>
      <c r="C758" s="8">
        <v>44624</v>
      </c>
      <c r="D758" s="9">
        <f t="shared" si="11"/>
        <v>44624</v>
      </c>
      <c r="E758" s="7" t="s">
        <v>21</v>
      </c>
      <c r="F758" s="7" t="s">
        <v>224</v>
      </c>
      <c r="G758" s="155">
        <v>16.47</v>
      </c>
      <c r="H758" s="11">
        <v>22100</v>
      </c>
      <c r="I758" s="11">
        <v>12000</v>
      </c>
      <c r="Q758" s="177"/>
      <c r="R758" s="177"/>
      <c r="S758" s="158"/>
      <c r="T758" s="159"/>
      <c r="U758" s="181"/>
      <c r="V758" s="174"/>
      <c r="W758" s="183"/>
    </row>
    <row r="759" spans="1:23" hidden="1" x14ac:dyDescent="0.25">
      <c r="A759" t="s">
        <v>42</v>
      </c>
      <c r="B759" s="7">
        <v>413104</v>
      </c>
      <c r="C759" s="8">
        <v>44624</v>
      </c>
      <c r="D759" s="9">
        <f t="shared" si="11"/>
        <v>44624</v>
      </c>
      <c r="E759" s="7" t="s">
        <v>19</v>
      </c>
      <c r="F759" s="7" t="s">
        <v>580</v>
      </c>
      <c r="G759" s="155">
        <v>0.84</v>
      </c>
      <c r="H759" s="11">
        <v>22100</v>
      </c>
      <c r="I759" s="11">
        <v>12000</v>
      </c>
      <c r="Q759" s="177"/>
      <c r="R759" s="177"/>
      <c r="S759" s="158"/>
      <c r="T759" s="159"/>
      <c r="U759" s="181"/>
      <c r="V759" s="174"/>
      <c r="W759" s="183"/>
    </row>
    <row r="760" spans="1:23" hidden="1" x14ac:dyDescent="0.25">
      <c r="A760" t="s">
        <v>41</v>
      </c>
      <c r="B760" s="7">
        <v>413179</v>
      </c>
      <c r="C760" s="8">
        <v>44624</v>
      </c>
      <c r="D760" s="9">
        <f t="shared" si="11"/>
        <v>44624</v>
      </c>
      <c r="E760" s="7" t="s">
        <v>16</v>
      </c>
      <c r="F760" s="7" t="s">
        <v>570</v>
      </c>
      <c r="G760" s="155">
        <v>11.87</v>
      </c>
      <c r="H760" s="11">
        <v>22100</v>
      </c>
      <c r="I760" s="11">
        <v>12000</v>
      </c>
      <c r="Q760" s="178"/>
      <c r="R760" s="178"/>
      <c r="S760" s="158"/>
      <c r="T760" s="159"/>
      <c r="U760" s="181"/>
      <c r="V760" s="174"/>
      <c r="W760" s="183"/>
    </row>
    <row r="761" spans="1:23" hidden="1" x14ac:dyDescent="0.25">
      <c r="A761" t="s">
        <v>42</v>
      </c>
      <c r="B761" s="7">
        <v>413182</v>
      </c>
      <c r="C761" s="8">
        <v>44624</v>
      </c>
      <c r="D761" s="9">
        <f t="shared" si="11"/>
        <v>44624</v>
      </c>
      <c r="E761" s="7" t="s">
        <v>21</v>
      </c>
      <c r="F761" s="7" t="s">
        <v>76</v>
      </c>
      <c r="G761" s="155">
        <v>13.78</v>
      </c>
      <c r="H761" s="11">
        <v>22100</v>
      </c>
      <c r="I761" s="11">
        <v>12000</v>
      </c>
      <c r="Q761" s="178"/>
      <c r="R761" s="178"/>
      <c r="S761" s="158"/>
      <c r="T761" s="159"/>
      <c r="U761" s="181"/>
      <c r="V761" s="174"/>
      <c r="W761" s="183"/>
    </row>
    <row r="762" spans="1:23" hidden="1" x14ac:dyDescent="0.25">
      <c r="A762" t="s">
        <v>39</v>
      </c>
      <c r="B762" s="7">
        <v>413188</v>
      </c>
      <c r="C762" s="8">
        <v>44624</v>
      </c>
      <c r="D762" s="9">
        <f t="shared" si="11"/>
        <v>44624</v>
      </c>
      <c r="E762" s="7" t="s">
        <v>10</v>
      </c>
      <c r="F762" s="7" t="s">
        <v>536</v>
      </c>
      <c r="G762" s="155">
        <v>11.77</v>
      </c>
      <c r="H762" s="11">
        <v>22100</v>
      </c>
      <c r="I762" s="11">
        <v>12000</v>
      </c>
      <c r="Q762" s="178"/>
      <c r="R762" s="178"/>
      <c r="S762" s="158"/>
      <c r="T762" s="159"/>
      <c r="U762" s="181"/>
      <c r="V762" s="174"/>
      <c r="W762" s="183"/>
    </row>
    <row r="763" spans="1:23" hidden="1" x14ac:dyDescent="0.25">
      <c r="A763" t="s">
        <v>45</v>
      </c>
      <c r="B763" s="7">
        <v>413193</v>
      </c>
      <c r="C763" s="8">
        <v>44624</v>
      </c>
      <c r="D763" s="9">
        <f t="shared" si="11"/>
        <v>44624</v>
      </c>
      <c r="E763" s="7" t="s">
        <v>13</v>
      </c>
      <c r="F763" s="7" t="s">
        <v>384</v>
      </c>
      <c r="G763" s="155">
        <v>14.38</v>
      </c>
      <c r="H763" s="11">
        <v>22100</v>
      </c>
      <c r="I763" s="11">
        <v>12000</v>
      </c>
      <c r="Q763" s="178"/>
      <c r="R763" s="178"/>
      <c r="S763" s="158"/>
      <c r="T763" s="159"/>
      <c r="U763" s="181"/>
      <c r="V763" s="174"/>
      <c r="W763" s="183"/>
    </row>
    <row r="764" spans="1:23" hidden="1" x14ac:dyDescent="0.25">
      <c r="A764" t="s">
        <v>30</v>
      </c>
      <c r="B764" s="7">
        <v>413233</v>
      </c>
      <c r="C764" s="8">
        <v>44624</v>
      </c>
      <c r="D764" s="9">
        <f t="shared" si="11"/>
        <v>44624</v>
      </c>
      <c r="E764" s="7" t="s">
        <v>13</v>
      </c>
      <c r="F764" s="7" t="s">
        <v>581</v>
      </c>
      <c r="G764" s="10">
        <v>7.62</v>
      </c>
      <c r="H764" s="11">
        <v>22100</v>
      </c>
      <c r="I764" s="11">
        <v>12000</v>
      </c>
      <c r="Q764" s="185"/>
      <c r="R764" s="185"/>
      <c r="S764" s="158"/>
      <c r="T764" s="159"/>
      <c r="U764" s="187"/>
      <c r="V764" s="182"/>
      <c r="W764" s="184"/>
    </row>
    <row r="765" spans="1:23" hidden="1" x14ac:dyDescent="0.25">
      <c r="A765" t="s">
        <v>30</v>
      </c>
      <c r="B765" s="7">
        <v>413234</v>
      </c>
      <c r="C765" s="8">
        <v>44624</v>
      </c>
      <c r="D765" s="9">
        <f t="shared" si="11"/>
        <v>44624</v>
      </c>
      <c r="E765" s="7" t="s">
        <v>167</v>
      </c>
      <c r="F765" s="7" t="s">
        <v>92</v>
      </c>
      <c r="G765" s="10">
        <v>6.59</v>
      </c>
      <c r="H765" s="11">
        <v>22100</v>
      </c>
      <c r="I765" s="11">
        <v>12000</v>
      </c>
      <c r="Q765" s="185"/>
      <c r="R765" s="185"/>
      <c r="S765" s="158"/>
      <c r="T765" s="160"/>
      <c r="U765" s="187"/>
      <c r="V765" s="182"/>
      <c r="W765" s="183"/>
    </row>
    <row r="766" spans="1:23" hidden="1" x14ac:dyDescent="0.25">
      <c r="A766" t="s">
        <v>30</v>
      </c>
      <c r="B766" s="7">
        <v>413235</v>
      </c>
      <c r="C766" s="8">
        <v>44624</v>
      </c>
      <c r="D766" s="9">
        <f t="shared" si="11"/>
        <v>44624</v>
      </c>
      <c r="E766" s="7" t="s">
        <v>16</v>
      </c>
      <c r="F766" s="7" t="s">
        <v>582</v>
      </c>
      <c r="G766" s="10">
        <v>8.4499999999999993</v>
      </c>
      <c r="H766" s="11">
        <v>22100</v>
      </c>
      <c r="I766" s="11">
        <v>12000</v>
      </c>
      <c r="Q766" s="185"/>
      <c r="R766" s="185"/>
      <c r="S766" s="158"/>
      <c r="T766" s="160"/>
      <c r="U766" s="187"/>
      <c r="V766" s="182"/>
      <c r="W766" s="183"/>
    </row>
    <row r="767" spans="1:23" hidden="1" x14ac:dyDescent="0.25">
      <c r="A767" t="s">
        <v>30</v>
      </c>
      <c r="B767" s="7">
        <v>413236</v>
      </c>
      <c r="C767" s="8">
        <v>44624</v>
      </c>
      <c r="D767" s="9">
        <f t="shared" si="11"/>
        <v>44624</v>
      </c>
      <c r="E767" s="7" t="s">
        <v>357</v>
      </c>
      <c r="F767" s="7" t="s">
        <v>315</v>
      </c>
      <c r="G767" s="10">
        <v>7.37</v>
      </c>
      <c r="H767" s="11">
        <v>22100</v>
      </c>
      <c r="I767" s="11">
        <v>12000</v>
      </c>
      <c r="Q767" s="185"/>
      <c r="R767" s="185"/>
      <c r="S767" s="158"/>
      <c r="T767" s="160"/>
      <c r="U767" s="187"/>
      <c r="V767" s="182"/>
      <c r="W767" s="183"/>
    </row>
    <row r="768" spans="1:23" hidden="1" x14ac:dyDescent="0.25">
      <c r="A768" t="s">
        <v>63</v>
      </c>
      <c r="B768" s="7">
        <v>413260</v>
      </c>
      <c r="C768" s="8">
        <v>44625</v>
      </c>
      <c r="D768" s="9">
        <f t="shared" si="11"/>
        <v>44625</v>
      </c>
      <c r="E768" s="7" t="s">
        <v>21</v>
      </c>
      <c r="F768" s="7" t="s">
        <v>300</v>
      </c>
      <c r="G768" s="156">
        <v>15.41</v>
      </c>
      <c r="H768" s="11">
        <v>22100</v>
      </c>
      <c r="I768" s="11">
        <v>12000</v>
      </c>
      <c r="Q768" s="185"/>
      <c r="R768" s="185"/>
      <c r="S768" s="158"/>
      <c r="T768" s="160"/>
      <c r="U768" s="187"/>
      <c r="V768" s="182"/>
      <c r="W768" s="183"/>
    </row>
    <row r="769" spans="1:23" hidden="1" x14ac:dyDescent="0.25">
      <c r="A769" t="s">
        <v>65</v>
      </c>
      <c r="B769" s="7">
        <v>413263</v>
      </c>
      <c r="C769" s="8">
        <v>44625</v>
      </c>
      <c r="D769" s="9">
        <f t="shared" si="11"/>
        <v>44625</v>
      </c>
      <c r="E769" s="7" t="s">
        <v>16</v>
      </c>
      <c r="F769" s="7" t="s">
        <v>208</v>
      </c>
      <c r="G769" s="156">
        <v>13.95</v>
      </c>
      <c r="H769" s="11">
        <v>22100</v>
      </c>
      <c r="I769" s="11">
        <v>12000</v>
      </c>
      <c r="Q769" s="185"/>
      <c r="R769" s="185"/>
      <c r="S769" s="179"/>
      <c r="T769" s="180"/>
      <c r="U769" s="187"/>
      <c r="V769" s="182"/>
      <c r="W769" s="188"/>
    </row>
    <row r="770" spans="1:23" hidden="1" x14ac:dyDescent="0.25">
      <c r="A770" t="s">
        <v>67</v>
      </c>
      <c r="B770" s="7">
        <v>413267</v>
      </c>
      <c r="C770" s="8">
        <v>44625</v>
      </c>
      <c r="D770" s="9">
        <f t="shared" si="11"/>
        <v>44625</v>
      </c>
      <c r="E770" s="7" t="s">
        <v>13</v>
      </c>
      <c r="F770" s="7" t="s">
        <v>238</v>
      </c>
      <c r="G770" s="156">
        <v>15.45</v>
      </c>
      <c r="H770" s="11">
        <v>22100</v>
      </c>
      <c r="I770" s="11">
        <v>12000</v>
      </c>
      <c r="Q770" s="185"/>
      <c r="R770" s="185"/>
      <c r="S770" s="179"/>
      <c r="T770" s="180"/>
      <c r="U770" s="187"/>
      <c r="V770" s="182"/>
      <c r="W770" s="188"/>
    </row>
    <row r="771" spans="1:23" hidden="1" x14ac:dyDescent="0.25">
      <c r="A771" s="13" t="s">
        <v>46</v>
      </c>
      <c r="B771" s="14">
        <v>413293</v>
      </c>
      <c r="C771" s="15">
        <v>44625</v>
      </c>
      <c r="D771" s="9">
        <f t="shared" ref="D771:D834" si="12">+C771</f>
        <v>44625</v>
      </c>
      <c r="E771" s="14" t="s">
        <v>47</v>
      </c>
      <c r="F771" s="14" t="s">
        <v>583</v>
      </c>
      <c r="G771" s="157">
        <v>2.36</v>
      </c>
      <c r="H771" s="17">
        <v>22100</v>
      </c>
      <c r="I771" s="17">
        <v>12000</v>
      </c>
      <c r="Q771" s="185"/>
      <c r="R771" s="185"/>
      <c r="S771" s="179"/>
      <c r="T771" s="180"/>
      <c r="U771" s="187"/>
      <c r="V771" s="182"/>
      <c r="W771" s="188"/>
    </row>
    <row r="772" spans="1:23" hidden="1" x14ac:dyDescent="0.25">
      <c r="A772" t="s">
        <v>69</v>
      </c>
      <c r="B772" s="7">
        <v>413305</v>
      </c>
      <c r="C772" s="8">
        <v>44625</v>
      </c>
      <c r="D772" s="9">
        <f t="shared" si="12"/>
        <v>44625</v>
      </c>
      <c r="E772" s="7" t="s">
        <v>185</v>
      </c>
      <c r="F772" s="7" t="s">
        <v>366</v>
      </c>
      <c r="G772" s="156">
        <v>11.89</v>
      </c>
      <c r="H772" s="11">
        <v>22100</v>
      </c>
      <c r="I772" s="11">
        <v>12000</v>
      </c>
      <c r="Q772" s="185"/>
      <c r="R772" s="185"/>
      <c r="S772" s="179"/>
      <c r="T772" s="180"/>
      <c r="U772" s="187"/>
      <c r="V772" s="182"/>
      <c r="W772" s="188"/>
    </row>
    <row r="773" spans="1:23" hidden="1" x14ac:dyDescent="0.25">
      <c r="A773" t="s">
        <v>69</v>
      </c>
      <c r="B773" s="7">
        <v>413320</v>
      </c>
      <c r="C773" s="8">
        <v>44625</v>
      </c>
      <c r="D773" s="9">
        <f t="shared" si="12"/>
        <v>44625</v>
      </c>
      <c r="E773" s="7" t="s">
        <v>10</v>
      </c>
      <c r="F773" s="7" t="s">
        <v>584</v>
      </c>
      <c r="G773" s="156">
        <v>12.34</v>
      </c>
      <c r="H773" s="11">
        <v>22100</v>
      </c>
      <c r="I773" s="11">
        <v>12000</v>
      </c>
      <c r="Q773" s="185"/>
      <c r="R773" s="185"/>
      <c r="S773" s="176"/>
      <c r="T773" s="180"/>
      <c r="U773" s="193"/>
      <c r="V773" s="182"/>
      <c r="W773" s="188"/>
    </row>
    <row r="774" spans="1:23" hidden="1" x14ac:dyDescent="0.25">
      <c r="A774" t="s">
        <v>63</v>
      </c>
      <c r="B774" s="7">
        <v>413321</v>
      </c>
      <c r="C774" s="8">
        <v>44625</v>
      </c>
      <c r="D774" s="9">
        <f t="shared" si="12"/>
        <v>44625</v>
      </c>
      <c r="E774" s="7" t="s">
        <v>21</v>
      </c>
      <c r="F774" s="7" t="s">
        <v>494</v>
      </c>
      <c r="G774" s="156">
        <v>10.11</v>
      </c>
      <c r="H774" s="11">
        <v>22100</v>
      </c>
      <c r="I774" s="11">
        <v>12000</v>
      </c>
      <c r="Q774" s="185"/>
      <c r="R774" s="185"/>
      <c r="S774" s="179"/>
      <c r="T774" s="180"/>
      <c r="U774" s="193"/>
      <c r="V774" s="182"/>
      <c r="W774" s="188"/>
    </row>
    <row r="775" spans="1:23" hidden="1" x14ac:dyDescent="0.25">
      <c r="A775" t="s">
        <v>65</v>
      </c>
      <c r="B775" s="7">
        <v>413329</v>
      </c>
      <c r="C775" s="8">
        <v>44625</v>
      </c>
      <c r="D775" s="9">
        <f t="shared" si="12"/>
        <v>44625</v>
      </c>
      <c r="E775" s="7" t="s">
        <v>16</v>
      </c>
      <c r="F775" s="7" t="s">
        <v>535</v>
      </c>
      <c r="G775" s="156">
        <v>10.27</v>
      </c>
      <c r="H775" s="11">
        <v>22100</v>
      </c>
      <c r="I775" s="11">
        <v>12000</v>
      </c>
      <c r="Q775" s="185"/>
      <c r="R775" s="185"/>
      <c r="S775" s="179"/>
      <c r="T775" s="180"/>
      <c r="U775" s="193"/>
      <c r="V775" s="182"/>
      <c r="W775" s="189"/>
    </row>
    <row r="776" spans="1:23" hidden="1" x14ac:dyDescent="0.25">
      <c r="A776" t="s">
        <v>67</v>
      </c>
      <c r="B776" s="7">
        <v>413344</v>
      </c>
      <c r="C776" s="8">
        <v>44625</v>
      </c>
      <c r="D776" s="9">
        <f t="shared" si="12"/>
        <v>44625</v>
      </c>
      <c r="E776" s="7" t="s">
        <v>13</v>
      </c>
      <c r="F776" s="7" t="s">
        <v>214</v>
      </c>
      <c r="G776" s="156">
        <v>9.0500000000000007</v>
      </c>
      <c r="H776" s="11">
        <v>22100</v>
      </c>
      <c r="I776" s="11">
        <v>12000</v>
      </c>
      <c r="Q776" s="185"/>
      <c r="R776" s="185"/>
      <c r="S776" s="179"/>
      <c r="T776" s="180"/>
      <c r="U776" s="193"/>
      <c r="V776" s="182"/>
      <c r="W776" s="188"/>
    </row>
    <row r="777" spans="1:23" hidden="1" x14ac:dyDescent="0.25">
      <c r="A777" t="s">
        <v>18</v>
      </c>
      <c r="B777" s="7">
        <v>413413</v>
      </c>
      <c r="C777" s="8">
        <v>44627</v>
      </c>
      <c r="D777" s="9">
        <f t="shared" si="12"/>
        <v>44627</v>
      </c>
      <c r="E777" s="7" t="s">
        <v>21</v>
      </c>
      <c r="F777" s="7" t="s">
        <v>539</v>
      </c>
      <c r="G777" s="158">
        <v>16.29</v>
      </c>
      <c r="H777" s="11">
        <v>22100</v>
      </c>
      <c r="I777" s="11">
        <v>12000</v>
      </c>
      <c r="Q777" s="185"/>
      <c r="R777" s="185"/>
      <c r="S777" s="179"/>
      <c r="T777" s="180"/>
      <c r="U777" s="193"/>
      <c r="V777" s="188"/>
      <c r="W777" s="188"/>
    </row>
    <row r="778" spans="1:23" hidden="1" x14ac:dyDescent="0.25">
      <c r="A778" t="s">
        <v>9</v>
      </c>
      <c r="B778" s="7">
        <v>413414</v>
      </c>
      <c r="C778" s="8">
        <v>44627</v>
      </c>
      <c r="D778" s="9">
        <f t="shared" si="12"/>
        <v>44627</v>
      </c>
      <c r="E778" s="7" t="s">
        <v>10</v>
      </c>
      <c r="F778" s="7" t="s">
        <v>239</v>
      </c>
      <c r="G778" s="158">
        <v>13.87</v>
      </c>
      <c r="H778" s="11">
        <v>22100</v>
      </c>
      <c r="I778" s="11">
        <v>12000</v>
      </c>
      <c r="Q778" s="190"/>
      <c r="R778" s="190"/>
      <c r="S778" s="179"/>
      <c r="T778" s="180"/>
      <c r="U778" s="193"/>
      <c r="V778" s="188"/>
      <c r="W778" s="188"/>
    </row>
    <row r="779" spans="1:23" hidden="1" x14ac:dyDescent="0.25">
      <c r="A779" t="s">
        <v>12</v>
      </c>
      <c r="B779" s="7">
        <v>413419</v>
      </c>
      <c r="C779" s="8">
        <v>44627</v>
      </c>
      <c r="D779" s="9">
        <f t="shared" si="12"/>
        <v>44627</v>
      </c>
      <c r="E779" s="7" t="s">
        <v>13</v>
      </c>
      <c r="F779" s="7" t="s">
        <v>303</v>
      </c>
      <c r="G779" s="158">
        <v>13.97</v>
      </c>
      <c r="H779" s="11">
        <v>22100</v>
      </c>
      <c r="I779" s="11">
        <v>12000</v>
      </c>
      <c r="Q779" s="190"/>
      <c r="R779" s="190"/>
      <c r="S779" s="179"/>
      <c r="T779" s="180"/>
      <c r="U779" s="193"/>
      <c r="V779" s="188"/>
      <c r="W779" s="188"/>
    </row>
    <row r="780" spans="1:23" hidden="1" x14ac:dyDescent="0.25">
      <c r="A780" t="s">
        <v>15</v>
      </c>
      <c r="B780" s="7">
        <v>413420</v>
      </c>
      <c r="C780" s="8">
        <v>44627</v>
      </c>
      <c r="D780" s="9">
        <f t="shared" si="12"/>
        <v>44627</v>
      </c>
      <c r="E780" s="7" t="s">
        <v>16</v>
      </c>
      <c r="F780" s="7" t="s">
        <v>267</v>
      </c>
      <c r="G780" s="158">
        <v>15.75</v>
      </c>
      <c r="H780" s="11">
        <v>22100</v>
      </c>
      <c r="I780" s="11">
        <v>12000</v>
      </c>
      <c r="Q780" s="190"/>
      <c r="R780" s="190"/>
      <c r="S780" s="179"/>
      <c r="T780" s="180"/>
      <c r="U780" s="194"/>
      <c r="V780" s="188"/>
      <c r="W780" s="188"/>
    </row>
    <row r="781" spans="1:23" hidden="1" x14ac:dyDescent="0.25">
      <c r="A781" t="s">
        <v>23</v>
      </c>
      <c r="B781" s="7">
        <v>413422</v>
      </c>
      <c r="C781" s="8">
        <v>44627</v>
      </c>
      <c r="D781" s="9">
        <f t="shared" si="12"/>
        <v>44627</v>
      </c>
      <c r="E781" s="7" t="s">
        <v>265</v>
      </c>
      <c r="F781" s="7" t="s">
        <v>499</v>
      </c>
      <c r="G781" s="158">
        <v>6.35</v>
      </c>
      <c r="H781" s="11">
        <v>22100</v>
      </c>
      <c r="I781" s="11">
        <v>12000</v>
      </c>
      <c r="Q781" s="190"/>
      <c r="R781" s="190"/>
      <c r="S781" s="179"/>
      <c r="T781" s="180"/>
      <c r="U781" s="194"/>
      <c r="V781" s="188"/>
    </row>
    <row r="782" spans="1:23" hidden="1" x14ac:dyDescent="0.25">
      <c r="A782" t="s">
        <v>18</v>
      </c>
      <c r="B782" s="7">
        <v>413450</v>
      </c>
      <c r="C782" s="8">
        <v>44627</v>
      </c>
      <c r="D782" s="9">
        <f t="shared" si="12"/>
        <v>44627</v>
      </c>
      <c r="E782" s="7" t="s">
        <v>19</v>
      </c>
      <c r="F782" s="7" t="s">
        <v>505</v>
      </c>
      <c r="G782" s="158">
        <v>1.74</v>
      </c>
      <c r="H782" s="11">
        <v>22100</v>
      </c>
      <c r="I782" s="11">
        <v>12000</v>
      </c>
      <c r="P782" s="180"/>
      <c r="Q782" s="180"/>
      <c r="R782" s="180"/>
      <c r="S782" s="180"/>
      <c r="T782" s="180"/>
      <c r="U782" s="180"/>
      <c r="V782" s="180"/>
      <c r="W782" s="180"/>
    </row>
    <row r="783" spans="1:23" hidden="1" x14ac:dyDescent="0.25">
      <c r="A783" t="s">
        <v>18</v>
      </c>
      <c r="B783" s="7">
        <v>413503</v>
      </c>
      <c r="C783" s="8">
        <v>44627</v>
      </c>
      <c r="D783" s="9">
        <f t="shared" si="12"/>
        <v>44627</v>
      </c>
      <c r="E783" s="7" t="s">
        <v>21</v>
      </c>
      <c r="F783" s="7" t="s">
        <v>521</v>
      </c>
      <c r="G783" s="158">
        <v>14.22</v>
      </c>
      <c r="H783" s="11">
        <v>22100</v>
      </c>
      <c r="I783" s="11">
        <v>12000</v>
      </c>
      <c r="P783" s="180"/>
      <c r="Q783" s="180"/>
      <c r="R783" s="180"/>
      <c r="S783" s="180"/>
      <c r="T783" s="180"/>
      <c r="U783" s="180"/>
      <c r="V783" s="180"/>
      <c r="W783" s="180"/>
    </row>
    <row r="784" spans="1:23" hidden="1" x14ac:dyDescent="0.25">
      <c r="A784" t="s">
        <v>15</v>
      </c>
      <c r="B784" s="7">
        <v>413508</v>
      </c>
      <c r="C784" s="8">
        <v>44627</v>
      </c>
      <c r="D784" s="9">
        <f t="shared" si="12"/>
        <v>44627</v>
      </c>
      <c r="E784" s="7" t="s">
        <v>16</v>
      </c>
      <c r="F784" s="7" t="s">
        <v>198</v>
      </c>
      <c r="G784" s="158">
        <v>12.33</v>
      </c>
      <c r="H784" s="11">
        <v>22100</v>
      </c>
      <c r="I784" s="11">
        <v>12000</v>
      </c>
      <c r="P784" s="180"/>
      <c r="Q784" s="180"/>
      <c r="R784" s="180"/>
      <c r="S784" s="180"/>
      <c r="T784" s="180"/>
      <c r="U784" s="180"/>
      <c r="V784" s="180"/>
      <c r="W784" s="180"/>
    </row>
    <row r="785" spans="1:23" hidden="1" x14ac:dyDescent="0.25">
      <c r="A785" t="s">
        <v>9</v>
      </c>
      <c r="B785" s="7">
        <v>413511</v>
      </c>
      <c r="C785" s="8">
        <v>44627</v>
      </c>
      <c r="D785" s="9">
        <f t="shared" si="12"/>
        <v>44627</v>
      </c>
      <c r="E785" s="7" t="s">
        <v>10</v>
      </c>
      <c r="F785" s="7" t="s">
        <v>585</v>
      </c>
      <c r="G785" s="158">
        <v>12.71</v>
      </c>
      <c r="H785" s="11">
        <v>22100</v>
      </c>
      <c r="I785" s="11">
        <v>12000</v>
      </c>
      <c r="P785" s="180"/>
      <c r="Q785" s="180"/>
      <c r="R785" s="180"/>
      <c r="S785" s="180"/>
      <c r="T785" s="180"/>
      <c r="U785" s="180"/>
      <c r="V785" s="180"/>
      <c r="W785" s="180"/>
    </row>
    <row r="786" spans="1:23" hidden="1" x14ac:dyDescent="0.25">
      <c r="A786" t="s">
        <v>12</v>
      </c>
      <c r="B786" s="7">
        <v>413513</v>
      </c>
      <c r="C786" s="8">
        <v>44627</v>
      </c>
      <c r="D786" s="9">
        <f t="shared" si="12"/>
        <v>44627</v>
      </c>
      <c r="E786" s="7" t="s">
        <v>13</v>
      </c>
      <c r="F786" s="7" t="s">
        <v>227</v>
      </c>
      <c r="G786" s="158">
        <v>14.31</v>
      </c>
      <c r="H786" s="11">
        <v>22100</v>
      </c>
      <c r="I786" s="11">
        <v>12000</v>
      </c>
      <c r="P786" s="180"/>
      <c r="Q786" s="180"/>
      <c r="R786" s="180"/>
      <c r="S786" s="180"/>
      <c r="T786" s="180"/>
      <c r="U786" s="180"/>
      <c r="V786" s="180"/>
      <c r="W786" s="180"/>
    </row>
    <row r="787" spans="1:23" hidden="1" x14ac:dyDescent="0.25">
      <c r="A787" t="s">
        <v>30</v>
      </c>
      <c r="B787" s="7">
        <v>413572</v>
      </c>
      <c r="C787" s="8">
        <v>44627</v>
      </c>
      <c r="D787" s="9">
        <f t="shared" si="12"/>
        <v>44627</v>
      </c>
      <c r="E787" s="7" t="s">
        <v>16</v>
      </c>
      <c r="F787" s="7" t="s">
        <v>416</v>
      </c>
      <c r="G787" s="158">
        <v>9.5</v>
      </c>
      <c r="H787" s="11">
        <v>22100</v>
      </c>
      <c r="I787" s="11">
        <v>12000</v>
      </c>
      <c r="P787" s="180"/>
      <c r="Q787" s="180"/>
      <c r="R787" s="180"/>
      <c r="S787" s="180"/>
      <c r="T787" s="180"/>
      <c r="U787" s="180"/>
      <c r="V787" s="180"/>
      <c r="W787" s="180"/>
    </row>
    <row r="788" spans="1:23" hidden="1" x14ac:dyDescent="0.25">
      <c r="A788" t="s">
        <v>30</v>
      </c>
      <c r="B788" s="7">
        <v>413577</v>
      </c>
      <c r="C788" s="8">
        <v>44627</v>
      </c>
      <c r="D788" s="9">
        <f t="shared" si="12"/>
        <v>44627</v>
      </c>
      <c r="E788" s="7" t="s">
        <v>352</v>
      </c>
      <c r="F788" s="7" t="s">
        <v>493</v>
      </c>
      <c r="G788" s="158">
        <v>7.78</v>
      </c>
      <c r="H788" s="11">
        <v>22100</v>
      </c>
      <c r="I788" s="11">
        <v>12000</v>
      </c>
      <c r="P788" s="180"/>
      <c r="Q788" s="180"/>
      <c r="R788" s="180"/>
      <c r="S788" s="180"/>
      <c r="T788" s="180"/>
      <c r="U788" s="180"/>
      <c r="V788" s="180"/>
      <c r="W788" s="180"/>
    </row>
    <row r="789" spans="1:23" hidden="1" x14ac:dyDescent="0.25">
      <c r="A789" t="s">
        <v>30</v>
      </c>
      <c r="B789" s="7">
        <v>413580</v>
      </c>
      <c r="C789" s="8">
        <v>44627</v>
      </c>
      <c r="D789" s="9">
        <f t="shared" si="12"/>
        <v>44627</v>
      </c>
      <c r="E789" s="7" t="s">
        <v>13</v>
      </c>
      <c r="F789" s="7" t="s">
        <v>276</v>
      </c>
      <c r="G789" s="158">
        <v>11.35</v>
      </c>
      <c r="H789" s="11">
        <v>22100</v>
      </c>
      <c r="I789" s="11">
        <v>12000</v>
      </c>
      <c r="P789" s="180"/>
      <c r="Q789" s="180"/>
      <c r="R789" s="180"/>
      <c r="S789" s="180"/>
      <c r="T789" s="180"/>
      <c r="U789" s="180"/>
      <c r="V789" s="180"/>
      <c r="W789" s="180"/>
    </row>
    <row r="790" spans="1:23" hidden="1" x14ac:dyDescent="0.25">
      <c r="A790" t="s">
        <v>30</v>
      </c>
      <c r="B790" s="7">
        <v>413581</v>
      </c>
      <c r="C790" s="8">
        <v>44627</v>
      </c>
      <c r="D790" s="9">
        <f t="shared" si="12"/>
        <v>44627</v>
      </c>
      <c r="E790" s="7" t="s">
        <v>35</v>
      </c>
      <c r="F790" s="7" t="s">
        <v>586</v>
      </c>
      <c r="G790" s="158">
        <v>8.94</v>
      </c>
      <c r="H790" s="11">
        <v>22100</v>
      </c>
      <c r="I790" s="11">
        <v>12000</v>
      </c>
      <c r="P790" s="180"/>
      <c r="Q790" s="180"/>
      <c r="R790" s="180"/>
      <c r="S790" s="180"/>
      <c r="T790" s="180"/>
      <c r="U790" s="180"/>
      <c r="V790" s="180"/>
      <c r="W790" s="180"/>
    </row>
    <row r="791" spans="1:23" hidden="1" x14ac:dyDescent="0.25">
      <c r="A791" t="s">
        <v>42</v>
      </c>
      <c r="B791" s="7">
        <v>413605</v>
      </c>
      <c r="C791" s="8">
        <v>44628</v>
      </c>
      <c r="D791" s="9">
        <f t="shared" si="12"/>
        <v>44628</v>
      </c>
      <c r="E791" s="7" t="s">
        <v>21</v>
      </c>
      <c r="F791" s="7" t="s">
        <v>44</v>
      </c>
      <c r="G791" s="158">
        <v>15.24</v>
      </c>
      <c r="H791" s="11">
        <v>22100</v>
      </c>
      <c r="I791" s="11">
        <v>12000</v>
      </c>
      <c r="P791" s="180"/>
      <c r="Q791" s="180"/>
      <c r="R791" s="180"/>
      <c r="S791" s="180"/>
      <c r="T791" s="180"/>
      <c r="U791" s="180"/>
      <c r="V791" s="180"/>
      <c r="W791" s="180"/>
    </row>
    <row r="792" spans="1:23" hidden="1" x14ac:dyDescent="0.25">
      <c r="A792" t="s">
        <v>45</v>
      </c>
      <c r="B792" s="7">
        <v>413606</v>
      </c>
      <c r="C792" s="8">
        <v>44628</v>
      </c>
      <c r="D792" s="9">
        <f t="shared" si="12"/>
        <v>44628</v>
      </c>
      <c r="E792" s="7" t="s">
        <v>13</v>
      </c>
      <c r="F792" s="7" t="s">
        <v>155</v>
      </c>
      <c r="G792" s="158">
        <v>11.59</v>
      </c>
      <c r="H792" s="11">
        <v>22100</v>
      </c>
      <c r="I792" s="11">
        <v>12000</v>
      </c>
      <c r="P792" s="180"/>
      <c r="Q792" s="180"/>
      <c r="R792" s="180"/>
      <c r="S792" s="180"/>
      <c r="T792" s="180"/>
      <c r="U792" s="180"/>
      <c r="V792" s="180"/>
      <c r="W792" s="180"/>
    </row>
    <row r="793" spans="1:23" hidden="1" x14ac:dyDescent="0.25">
      <c r="A793" t="s">
        <v>41</v>
      </c>
      <c r="B793" s="7">
        <v>413607</v>
      </c>
      <c r="C793" s="8">
        <v>44628</v>
      </c>
      <c r="D793" s="9">
        <f t="shared" si="12"/>
        <v>44628</v>
      </c>
      <c r="E793" s="7" t="s">
        <v>16</v>
      </c>
      <c r="F793" s="7" t="s">
        <v>429</v>
      </c>
      <c r="G793" s="158">
        <v>12.7</v>
      </c>
      <c r="H793" s="11">
        <v>22100</v>
      </c>
      <c r="I793" s="11">
        <v>12000</v>
      </c>
      <c r="P793" s="180"/>
      <c r="Q793" s="180"/>
      <c r="R793" s="180"/>
      <c r="S793" s="180"/>
      <c r="T793" s="180"/>
      <c r="U793" s="180"/>
      <c r="V793" s="180"/>
      <c r="W793" s="180"/>
    </row>
    <row r="794" spans="1:23" hidden="1" x14ac:dyDescent="0.25">
      <c r="A794" t="s">
        <v>39</v>
      </c>
      <c r="B794" s="7">
        <v>413609</v>
      </c>
      <c r="C794" s="8">
        <v>44628</v>
      </c>
      <c r="D794" s="9">
        <f t="shared" si="12"/>
        <v>44628</v>
      </c>
      <c r="E794" s="7" t="s">
        <v>10</v>
      </c>
      <c r="F794" s="7" t="s">
        <v>375</v>
      </c>
      <c r="G794" s="158">
        <v>12.83</v>
      </c>
      <c r="H794" s="11">
        <v>22100</v>
      </c>
      <c r="I794" s="11">
        <v>12000</v>
      </c>
      <c r="S794" s="186"/>
      <c r="T794" s="10"/>
    </row>
    <row r="795" spans="1:23" hidden="1" x14ac:dyDescent="0.25">
      <c r="A795" t="s">
        <v>37</v>
      </c>
      <c r="B795" s="7">
        <v>413618</v>
      </c>
      <c r="C795" s="8">
        <v>44628</v>
      </c>
      <c r="D795" s="9">
        <f t="shared" si="12"/>
        <v>44628</v>
      </c>
      <c r="E795" s="7" t="s">
        <v>396</v>
      </c>
      <c r="F795" s="7" t="s">
        <v>587</v>
      </c>
      <c r="G795" s="158">
        <v>5.48</v>
      </c>
      <c r="H795" s="11">
        <v>22100</v>
      </c>
      <c r="I795" s="11">
        <v>12000</v>
      </c>
      <c r="S795" s="186"/>
      <c r="T795" s="10"/>
    </row>
    <row r="796" spans="1:23" hidden="1" x14ac:dyDescent="0.25">
      <c r="A796" s="13" t="s">
        <v>46</v>
      </c>
      <c r="B796" s="14">
        <v>413636</v>
      </c>
      <c r="C796" s="15">
        <v>44628</v>
      </c>
      <c r="D796" s="9">
        <f t="shared" si="12"/>
        <v>44628</v>
      </c>
      <c r="E796" s="14" t="s">
        <v>47</v>
      </c>
      <c r="F796" s="14" t="s">
        <v>588</v>
      </c>
      <c r="G796" s="157">
        <v>1.75</v>
      </c>
      <c r="H796" s="17">
        <v>22100</v>
      </c>
      <c r="I796" s="17">
        <v>12000</v>
      </c>
      <c r="S796" s="186"/>
      <c r="T796" s="10"/>
    </row>
    <row r="797" spans="1:23" hidden="1" x14ac:dyDescent="0.25">
      <c r="A797" t="s">
        <v>37</v>
      </c>
      <c r="B797" s="7">
        <v>413666</v>
      </c>
      <c r="C797" s="8">
        <v>44628</v>
      </c>
      <c r="D797" s="9">
        <f t="shared" si="12"/>
        <v>44628</v>
      </c>
      <c r="E797" s="7" t="s">
        <v>396</v>
      </c>
      <c r="F797" s="7" t="s">
        <v>589</v>
      </c>
      <c r="G797" s="158">
        <v>6.49</v>
      </c>
      <c r="H797" s="11">
        <v>22100</v>
      </c>
      <c r="I797" s="11">
        <v>12000</v>
      </c>
      <c r="S797" s="186"/>
      <c r="T797" s="10"/>
    </row>
    <row r="798" spans="1:23" hidden="1" x14ac:dyDescent="0.25">
      <c r="A798" t="s">
        <v>42</v>
      </c>
      <c r="B798" s="7">
        <v>413669</v>
      </c>
      <c r="C798" s="8">
        <v>44628</v>
      </c>
      <c r="D798" s="9">
        <f t="shared" si="12"/>
        <v>44628</v>
      </c>
      <c r="E798" s="7" t="s">
        <v>21</v>
      </c>
      <c r="F798" s="7" t="s">
        <v>360</v>
      </c>
      <c r="G798" s="158">
        <v>14.9</v>
      </c>
      <c r="H798" s="11">
        <v>22100</v>
      </c>
      <c r="I798" s="11">
        <v>12000</v>
      </c>
      <c r="S798" s="191"/>
      <c r="T798" s="10"/>
    </row>
    <row r="799" spans="1:23" hidden="1" x14ac:dyDescent="0.25">
      <c r="A799" t="s">
        <v>45</v>
      </c>
      <c r="B799" s="7">
        <v>413694</v>
      </c>
      <c r="C799" s="8">
        <v>44628</v>
      </c>
      <c r="D799" s="9">
        <f t="shared" si="12"/>
        <v>44628</v>
      </c>
      <c r="E799" s="7" t="s">
        <v>13</v>
      </c>
      <c r="F799" s="7" t="s">
        <v>590</v>
      </c>
      <c r="G799" s="158">
        <v>2.71</v>
      </c>
      <c r="H799" s="11">
        <v>22100</v>
      </c>
      <c r="I799" s="11">
        <v>12000</v>
      </c>
      <c r="S799" s="191"/>
      <c r="T799" s="192"/>
    </row>
    <row r="800" spans="1:23" hidden="1" x14ac:dyDescent="0.25">
      <c r="A800" t="s">
        <v>42</v>
      </c>
      <c r="B800" s="7">
        <v>413713</v>
      </c>
      <c r="C800" s="8">
        <v>44628</v>
      </c>
      <c r="D800" s="9">
        <f t="shared" si="12"/>
        <v>44628</v>
      </c>
      <c r="E800" s="7" t="s">
        <v>591</v>
      </c>
      <c r="F800" s="7" t="s">
        <v>592</v>
      </c>
      <c r="G800" s="158">
        <v>11.08</v>
      </c>
      <c r="H800" s="11">
        <v>22100</v>
      </c>
      <c r="I800" s="11">
        <v>12000</v>
      </c>
      <c r="S800" s="191"/>
      <c r="T800" s="192"/>
    </row>
    <row r="801" spans="1:20" hidden="1" x14ac:dyDescent="0.25">
      <c r="A801" t="s">
        <v>41</v>
      </c>
      <c r="B801" s="7">
        <v>413731</v>
      </c>
      <c r="C801" s="8">
        <v>44628</v>
      </c>
      <c r="D801" s="9">
        <f t="shared" si="12"/>
        <v>44628</v>
      </c>
      <c r="E801" s="7" t="s">
        <v>16</v>
      </c>
      <c r="F801" s="7" t="s">
        <v>338</v>
      </c>
      <c r="G801" s="158">
        <v>15.27</v>
      </c>
      <c r="H801" s="11">
        <v>22100</v>
      </c>
      <c r="I801" s="11">
        <v>12000</v>
      </c>
      <c r="S801" s="191"/>
      <c r="T801" s="192"/>
    </row>
    <row r="802" spans="1:20" hidden="1" x14ac:dyDescent="0.25">
      <c r="A802" t="s">
        <v>42</v>
      </c>
      <c r="B802" s="7">
        <v>413739</v>
      </c>
      <c r="C802" s="8">
        <v>44628</v>
      </c>
      <c r="D802" s="9">
        <f t="shared" si="12"/>
        <v>44628</v>
      </c>
      <c r="E802" s="7" t="s">
        <v>413</v>
      </c>
      <c r="F802" s="7" t="s">
        <v>593</v>
      </c>
      <c r="G802" s="158">
        <v>5.03</v>
      </c>
      <c r="H802" s="11">
        <v>22100</v>
      </c>
      <c r="I802" s="11">
        <v>12000</v>
      </c>
      <c r="S802" s="189"/>
      <c r="T802" s="192"/>
    </row>
    <row r="803" spans="1:20" hidden="1" x14ac:dyDescent="0.25">
      <c r="A803" t="s">
        <v>45</v>
      </c>
      <c r="B803" s="7">
        <v>413744</v>
      </c>
      <c r="C803" s="8">
        <v>44628</v>
      </c>
      <c r="D803" s="9">
        <f t="shared" si="12"/>
        <v>44628</v>
      </c>
      <c r="E803" s="7" t="s">
        <v>78</v>
      </c>
      <c r="F803" s="7" t="s">
        <v>594</v>
      </c>
      <c r="G803" s="158">
        <v>11.64</v>
      </c>
      <c r="H803" s="11">
        <v>22100</v>
      </c>
      <c r="I803" s="11">
        <v>12000</v>
      </c>
      <c r="S803" s="191"/>
      <c r="T803" s="192"/>
    </row>
    <row r="804" spans="1:20" hidden="1" x14ac:dyDescent="0.25">
      <c r="A804" t="s">
        <v>39</v>
      </c>
      <c r="B804" s="7">
        <v>413747</v>
      </c>
      <c r="C804" s="8">
        <v>44628</v>
      </c>
      <c r="D804" s="9">
        <f t="shared" si="12"/>
        <v>44628</v>
      </c>
      <c r="E804" s="7" t="s">
        <v>10</v>
      </c>
      <c r="F804" s="7" t="s">
        <v>595</v>
      </c>
      <c r="G804" s="158">
        <v>14.68</v>
      </c>
      <c r="H804" s="11">
        <v>22100</v>
      </c>
      <c r="I804" s="11">
        <v>12000</v>
      </c>
      <c r="S804" s="191"/>
      <c r="T804" s="192"/>
    </row>
    <row r="805" spans="1:20" hidden="1" x14ac:dyDescent="0.25">
      <c r="A805" t="s">
        <v>42</v>
      </c>
      <c r="B805" s="7">
        <v>413752</v>
      </c>
      <c r="C805" s="8">
        <v>44628</v>
      </c>
      <c r="D805" s="9">
        <f t="shared" si="12"/>
        <v>44628</v>
      </c>
      <c r="E805" s="7" t="s">
        <v>21</v>
      </c>
      <c r="F805" s="7" t="s">
        <v>596</v>
      </c>
      <c r="G805" s="158">
        <v>12.16</v>
      </c>
      <c r="H805" s="11">
        <v>22100</v>
      </c>
      <c r="I805" s="11">
        <v>12000</v>
      </c>
      <c r="S805" s="191"/>
      <c r="T805" s="192"/>
    </row>
    <row r="806" spans="1:20" hidden="1" x14ac:dyDescent="0.25">
      <c r="A806" t="s">
        <v>41</v>
      </c>
      <c r="B806" s="7">
        <v>413761</v>
      </c>
      <c r="C806" s="8">
        <v>44628</v>
      </c>
      <c r="D806" s="9">
        <f t="shared" si="12"/>
        <v>44628</v>
      </c>
      <c r="E806" s="7" t="s">
        <v>16</v>
      </c>
      <c r="F806" s="7" t="s">
        <v>597</v>
      </c>
      <c r="G806" s="158">
        <v>6.51</v>
      </c>
      <c r="H806" s="11">
        <v>22100</v>
      </c>
      <c r="I806" s="11">
        <v>12000</v>
      </c>
      <c r="S806" s="191"/>
      <c r="T806" s="192"/>
    </row>
    <row r="807" spans="1:20" hidden="1" x14ac:dyDescent="0.25">
      <c r="A807" t="s">
        <v>45</v>
      </c>
      <c r="B807" s="7">
        <v>413762</v>
      </c>
      <c r="C807" s="8">
        <v>44628</v>
      </c>
      <c r="D807" s="9">
        <f t="shared" si="12"/>
        <v>44628</v>
      </c>
      <c r="E807" s="7" t="s">
        <v>93</v>
      </c>
      <c r="F807" s="7" t="s">
        <v>598</v>
      </c>
      <c r="G807" s="158">
        <v>8.73</v>
      </c>
      <c r="H807" s="11">
        <v>22100</v>
      </c>
      <c r="I807" s="11">
        <v>12000</v>
      </c>
      <c r="S807" s="191"/>
      <c r="T807" s="192"/>
    </row>
    <row r="808" spans="1:20" hidden="1" x14ac:dyDescent="0.25">
      <c r="A808" t="s">
        <v>65</v>
      </c>
      <c r="B808" s="7">
        <v>413801</v>
      </c>
      <c r="C808" s="8">
        <v>44629</v>
      </c>
      <c r="D808" s="9">
        <f t="shared" si="12"/>
        <v>44629</v>
      </c>
      <c r="E808" s="7" t="s">
        <v>16</v>
      </c>
      <c r="F808" s="7" t="s">
        <v>543</v>
      </c>
      <c r="G808" s="159">
        <v>12.62</v>
      </c>
      <c r="H808" s="11">
        <v>22100</v>
      </c>
      <c r="I808" s="11">
        <v>12000</v>
      </c>
      <c r="S808" s="191"/>
      <c r="T808" s="192"/>
    </row>
    <row r="809" spans="1:20" hidden="1" x14ac:dyDescent="0.25">
      <c r="A809" t="s">
        <v>63</v>
      </c>
      <c r="B809" s="7">
        <v>413803</v>
      </c>
      <c r="C809" s="8">
        <v>44629</v>
      </c>
      <c r="D809" s="9">
        <f t="shared" si="12"/>
        <v>44629</v>
      </c>
      <c r="E809" s="7" t="s">
        <v>21</v>
      </c>
      <c r="F809" s="7" t="s">
        <v>400</v>
      </c>
      <c r="G809" s="159">
        <v>14.69</v>
      </c>
      <c r="H809" s="11">
        <v>22100</v>
      </c>
      <c r="I809" s="11">
        <v>12000</v>
      </c>
      <c r="S809" s="191"/>
      <c r="T809" s="192"/>
    </row>
    <row r="810" spans="1:20" hidden="1" x14ac:dyDescent="0.25">
      <c r="A810" t="s">
        <v>69</v>
      </c>
      <c r="B810" s="7">
        <v>413815</v>
      </c>
      <c r="C810" s="8">
        <v>44629</v>
      </c>
      <c r="D810" s="9">
        <f t="shared" si="12"/>
        <v>44629</v>
      </c>
      <c r="E810" s="7" t="s">
        <v>10</v>
      </c>
      <c r="F810" s="7" t="s">
        <v>302</v>
      </c>
      <c r="G810" s="159">
        <v>12.36</v>
      </c>
      <c r="H810" s="11">
        <v>22100</v>
      </c>
      <c r="I810" s="11">
        <v>12000</v>
      </c>
      <c r="S810" s="191"/>
      <c r="T810" s="192"/>
    </row>
    <row r="811" spans="1:20" hidden="1" x14ac:dyDescent="0.25">
      <c r="A811" t="s">
        <v>67</v>
      </c>
      <c r="B811" s="7">
        <v>413816</v>
      </c>
      <c r="C811" s="8">
        <v>44629</v>
      </c>
      <c r="D811" s="9">
        <f t="shared" si="12"/>
        <v>44629</v>
      </c>
      <c r="E811" s="7" t="s">
        <v>13</v>
      </c>
      <c r="F811" s="7" t="s">
        <v>518</v>
      </c>
      <c r="G811" s="159">
        <v>15.35</v>
      </c>
      <c r="H811" s="11">
        <v>22100</v>
      </c>
      <c r="I811" s="11">
        <v>12000</v>
      </c>
      <c r="S811" s="191"/>
      <c r="T811" s="192"/>
    </row>
    <row r="812" spans="1:20" ht="15.75" hidden="1" thickBot="1" x14ac:dyDescent="0.3">
      <c r="A812" t="s">
        <v>63</v>
      </c>
      <c r="B812" s="7">
        <v>413846</v>
      </c>
      <c r="C812" s="8">
        <v>44629</v>
      </c>
      <c r="D812" s="9">
        <f t="shared" si="12"/>
        <v>44629</v>
      </c>
      <c r="E812" s="7" t="s">
        <v>21</v>
      </c>
      <c r="F812" s="7" t="s">
        <v>599</v>
      </c>
      <c r="G812" s="159">
        <v>11.51</v>
      </c>
      <c r="H812" s="11">
        <v>22100</v>
      </c>
      <c r="I812" s="11">
        <v>12000</v>
      </c>
      <c r="S812" s="244"/>
      <c r="T812" s="192"/>
    </row>
    <row r="813" spans="1:20" hidden="1" x14ac:dyDescent="0.25">
      <c r="A813" t="s">
        <v>65</v>
      </c>
      <c r="B813" s="7">
        <v>413854</v>
      </c>
      <c r="C813" s="8">
        <v>44629</v>
      </c>
      <c r="D813" s="9">
        <f t="shared" si="12"/>
        <v>44629</v>
      </c>
      <c r="E813" s="7" t="s">
        <v>16</v>
      </c>
      <c r="F813" s="7" t="s">
        <v>506</v>
      </c>
      <c r="G813" s="159">
        <v>12.13</v>
      </c>
      <c r="H813" s="11">
        <v>22100</v>
      </c>
      <c r="I813" s="11">
        <v>12000</v>
      </c>
      <c r="T813" s="192"/>
    </row>
    <row r="814" spans="1:20" hidden="1" x14ac:dyDescent="0.25">
      <c r="A814" t="s">
        <v>63</v>
      </c>
      <c r="B814" s="7">
        <v>413868</v>
      </c>
      <c r="C814" s="8">
        <v>44629</v>
      </c>
      <c r="D814" s="9">
        <f t="shared" si="12"/>
        <v>44629</v>
      </c>
      <c r="E814" s="7" t="s">
        <v>19</v>
      </c>
      <c r="F814" s="7" t="s">
        <v>589</v>
      </c>
      <c r="G814" s="159">
        <v>1.28</v>
      </c>
      <c r="H814" s="11">
        <v>22100</v>
      </c>
      <c r="I814" s="11">
        <v>12000</v>
      </c>
      <c r="T814" s="192"/>
    </row>
    <row r="815" spans="1:20" hidden="1" x14ac:dyDescent="0.25">
      <c r="A815" t="s">
        <v>67</v>
      </c>
      <c r="B815" s="7">
        <v>413900</v>
      </c>
      <c r="C815" s="8">
        <v>44629</v>
      </c>
      <c r="D815" s="9">
        <f t="shared" si="12"/>
        <v>44629</v>
      </c>
      <c r="E815" s="7" t="s">
        <v>13</v>
      </c>
      <c r="F815" s="7" t="s">
        <v>600</v>
      </c>
      <c r="G815" s="159">
        <v>13.61</v>
      </c>
      <c r="H815" s="11">
        <v>22100</v>
      </c>
      <c r="I815" s="11">
        <v>12000</v>
      </c>
      <c r="T815" s="192"/>
    </row>
    <row r="816" spans="1:20" ht="15.75" hidden="1" thickBot="1" x14ac:dyDescent="0.3">
      <c r="A816" t="s">
        <v>65</v>
      </c>
      <c r="B816" s="7">
        <v>413925</v>
      </c>
      <c r="C816" s="8">
        <v>44629</v>
      </c>
      <c r="D816" s="9">
        <f t="shared" si="12"/>
        <v>44629</v>
      </c>
      <c r="E816" s="7" t="s">
        <v>16</v>
      </c>
      <c r="F816" s="7" t="s">
        <v>601</v>
      </c>
      <c r="G816" s="159">
        <v>8.44</v>
      </c>
      <c r="H816" s="11">
        <v>22100</v>
      </c>
      <c r="I816" s="11">
        <v>12000</v>
      </c>
      <c r="T816" s="244"/>
    </row>
    <row r="817" spans="1:9" hidden="1" x14ac:dyDescent="0.25">
      <c r="A817" t="s">
        <v>69</v>
      </c>
      <c r="B817" s="7">
        <v>413927</v>
      </c>
      <c r="C817" s="8">
        <v>44629</v>
      </c>
      <c r="D817" s="9">
        <f t="shared" si="12"/>
        <v>44629</v>
      </c>
      <c r="E817" s="7" t="s">
        <v>78</v>
      </c>
      <c r="F817" s="7" t="s">
        <v>467</v>
      </c>
      <c r="G817" s="159">
        <v>9.43</v>
      </c>
      <c r="H817" s="11">
        <v>22100</v>
      </c>
      <c r="I817" s="11">
        <v>12000</v>
      </c>
    </row>
    <row r="818" spans="1:9" hidden="1" x14ac:dyDescent="0.25">
      <c r="A818" t="s">
        <v>63</v>
      </c>
      <c r="B818" s="7">
        <v>413930</v>
      </c>
      <c r="C818" s="8">
        <v>44629</v>
      </c>
      <c r="D818" s="9">
        <f t="shared" si="12"/>
        <v>44629</v>
      </c>
      <c r="E818" s="7" t="s">
        <v>21</v>
      </c>
      <c r="F818" s="7" t="s">
        <v>602</v>
      </c>
      <c r="G818" s="159">
        <v>9.7100000000000009</v>
      </c>
      <c r="H818" s="11">
        <v>22100</v>
      </c>
      <c r="I818" s="11">
        <v>12000</v>
      </c>
    </row>
    <row r="819" spans="1:9" hidden="1" x14ac:dyDescent="0.25">
      <c r="A819" t="s">
        <v>69</v>
      </c>
      <c r="B819" s="7">
        <v>413931</v>
      </c>
      <c r="C819" s="8">
        <v>44629</v>
      </c>
      <c r="D819" s="9">
        <f t="shared" si="12"/>
        <v>44629</v>
      </c>
      <c r="E819" s="7" t="s">
        <v>10</v>
      </c>
      <c r="F819" s="7" t="s">
        <v>603</v>
      </c>
      <c r="G819" s="159">
        <v>13.83</v>
      </c>
      <c r="H819" s="11">
        <v>22100</v>
      </c>
      <c r="I819" s="11">
        <v>12000</v>
      </c>
    </row>
    <row r="820" spans="1:9" hidden="1" x14ac:dyDescent="0.25">
      <c r="A820" t="s">
        <v>30</v>
      </c>
      <c r="B820" s="7">
        <v>413959</v>
      </c>
      <c r="C820" s="8">
        <v>44629</v>
      </c>
      <c r="D820" s="9">
        <f t="shared" si="12"/>
        <v>44629</v>
      </c>
      <c r="E820" s="7" t="s">
        <v>178</v>
      </c>
      <c r="F820" s="7" t="s">
        <v>388</v>
      </c>
      <c r="G820" s="160">
        <v>6.96</v>
      </c>
      <c r="H820" s="11">
        <v>22100</v>
      </c>
      <c r="I820" s="11">
        <v>12000</v>
      </c>
    </row>
    <row r="821" spans="1:9" hidden="1" x14ac:dyDescent="0.25">
      <c r="A821" t="s">
        <v>30</v>
      </c>
      <c r="B821" s="7">
        <v>413961</v>
      </c>
      <c r="C821" s="8">
        <v>44629</v>
      </c>
      <c r="D821" s="9">
        <f t="shared" si="12"/>
        <v>44629</v>
      </c>
      <c r="E821" s="7" t="s">
        <v>253</v>
      </c>
      <c r="F821" s="7" t="s">
        <v>399</v>
      </c>
      <c r="G821" s="160">
        <v>6.52</v>
      </c>
      <c r="H821" s="11">
        <v>22100</v>
      </c>
      <c r="I821" s="11">
        <v>12000</v>
      </c>
    </row>
    <row r="822" spans="1:9" hidden="1" x14ac:dyDescent="0.25">
      <c r="A822" t="s">
        <v>30</v>
      </c>
      <c r="B822" s="7">
        <v>413962</v>
      </c>
      <c r="C822" s="8">
        <v>44629</v>
      </c>
      <c r="D822" s="9">
        <f t="shared" si="12"/>
        <v>44629</v>
      </c>
      <c r="E822" s="7" t="s">
        <v>176</v>
      </c>
      <c r="F822" s="7" t="s">
        <v>332</v>
      </c>
      <c r="G822" s="160">
        <v>5.95</v>
      </c>
      <c r="H822" s="11">
        <v>22100</v>
      </c>
      <c r="I822" s="11">
        <v>12000</v>
      </c>
    </row>
    <row r="823" spans="1:9" hidden="1" x14ac:dyDescent="0.25">
      <c r="A823" t="s">
        <v>30</v>
      </c>
      <c r="B823" s="7">
        <v>413964</v>
      </c>
      <c r="C823" s="8">
        <v>44629</v>
      </c>
      <c r="D823" s="9">
        <f t="shared" si="12"/>
        <v>44629</v>
      </c>
      <c r="E823" s="7" t="s">
        <v>352</v>
      </c>
      <c r="F823" s="7" t="s">
        <v>206</v>
      </c>
      <c r="G823" s="160">
        <v>5.98</v>
      </c>
      <c r="H823" s="11">
        <v>22100</v>
      </c>
      <c r="I823" s="11">
        <v>12000</v>
      </c>
    </row>
    <row r="824" spans="1:9" hidden="1" x14ac:dyDescent="0.25">
      <c r="A824" s="167" t="s">
        <v>23</v>
      </c>
      <c r="B824" s="168">
        <v>415136</v>
      </c>
      <c r="C824" s="169">
        <v>44613</v>
      </c>
      <c r="D824" s="170">
        <f t="shared" si="12"/>
        <v>44613</v>
      </c>
      <c r="E824" s="168" t="s">
        <v>265</v>
      </c>
      <c r="F824" s="171">
        <v>0.21527777777777779</v>
      </c>
      <c r="G824" s="172">
        <v>6.3</v>
      </c>
      <c r="H824" s="173">
        <v>22100</v>
      </c>
      <c r="I824" s="173">
        <v>12000</v>
      </c>
    </row>
    <row r="825" spans="1:9" hidden="1" x14ac:dyDescent="0.25">
      <c r="A825" t="s">
        <v>18</v>
      </c>
      <c r="B825" s="7">
        <v>414003</v>
      </c>
      <c r="C825" s="8">
        <v>44630</v>
      </c>
      <c r="D825" s="9">
        <f t="shared" si="12"/>
        <v>44630</v>
      </c>
      <c r="E825" s="7" t="s">
        <v>21</v>
      </c>
      <c r="F825" s="7" t="s">
        <v>539</v>
      </c>
      <c r="G825" s="174">
        <v>13.63</v>
      </c>
      <c r="H825" s="11">
        <v>22100</v>
      </c>
      <c r="I825" s="11">
        <v>12000</v>
      </c>
    </row>
    <row r="826" spans="1:9" hidden="1" x14ac:dyDescent="0.25">
      <c r="A826" t="s">
        <v>12</v>
      </c>
      <c r="B826" s="7">
        <v>414005</v>
      </c>
      <c r="C826" s="8">
        <v>44630</v>
      </c>
      <c r="D826" s="9">
        <f t="shared" si="12"/>
        <v>44630</v>
      </c>
      <c r="E826" s="7" t="s">
        <v>13</v>
      </c>
      <c r="F826" s="7" t="s">
        <v>267</v>
      </c>
      <c r="G826" s="174">
        <v>9.73</v>
      </c>
      <c r="H826" s="11">
        <v>22100</v>
      </c>
      <c r="I826" s="11">
        <v>12000</v>
      </c>
    </row>
    <row r="827" spans="1:9" hidden="1" x14ac:dyDescent="0.25">
      <c r="A827" t="s">
        <v>15</v>
      </c>
      <c r="B827" s="7">
        <v>414008</v>
      </c>
      <c r="C827" s="8">
        <v>44630</v>
      </c>
      <c r="D827" s="9">
        <f t="shared" si="12"/>
        <v>44630</v>
      </c>
      <c r="E827" s="7" t="s">
        <v>16</v>
      </c>
      <c r="F827" s="7" t="s">
        <v>604</v>
      </c>
      <c r="G827" s="174">
        <v>10.54</v>
      </c>
      <c r="H827" s="11">
        <v>22100</v>
      </c>
      <c r="I827" s="11">
        <v>12000</v>
      </c>
    </row>
    <row r="828" spans="1:9" hidden="1" x14ac:dyDescent="0.25">
      <c r="A828" t="s">
        <v>9</v>
      </c>
      <c r="B828" s="7">
        <v>414010</v>
      </c>
      <c r="C828" s="8">
        <v>44630</v>
      </c>
      <c r="D828" s="9">
        <f t="shared" si="12"/>
        <v>44630</v>
      </c>
      <c r="E828" s="7" t="s">
        <v>10</v>
      </c>
      <c r="F828" s="7" t="s">
        <v>381</v>
      </c>
      <c r="G828" s="174">
        <v>13.96</v>
      </c>
      <c r="H828" s="11">
        <v>22100</v>
      </c>
      <c r="I828" s="11">
        <v>12000</v>
      </c>
    </row>
    <row r="829" spans="1:9" hidden="1" x14ac:dyDescent="0.25">
      <c r="A829" t="s">
        <v>18</v>
      </c>
      <c r="B829" s="7">
        <v>414011</v>
      </c>
      <c r="C829" s="8">
        <v>44630</v>
      </c>
      <c r="D829" s="9">
        <f t="shared" si="12"/>
        <v>44630</v>
      </c>
      <c r="E829" s="7" t="s">
        <v>19</v>
      </c>
      <c r="F829" s="7" t="s">
        <v>225</v>
      </c>
      <c r="G829" s="174">
        <v>0.85</v>
      </c>
      <c r="H829" s="11">
        <v>22100</v>
      </c>
      <c r="I829" s="11">
        <v>12000</v>
      </c>
    </row>
    <row r="830" spans="1:9" hidden="1" x14ac:dyDescent="0.25">
      <c r="A830" t="s">
        <v>18</v>
      </c>
      <c r="B830" s="7">
        <v>414045</v>
      </c>
      <c r="C830" s="8">
        <v>44630</v>
      </c>
      <c r="D830" s="9">
        <f t="shared" si="12"/>
        <v>44630</v>
      </c>
      <c r="E830" s="7" t="s">
        <v>21</v>
      </c>
      <c r="F830" s="7" t="s">
        <v>377</v>
      </c>
      <c r="G830" s="174">
        <v>7.29</v>
      </c>
      <c r="H830" s="11">
        <v>22100</v>
      </c>
      <c r="I830" s="11">
        <v>12000</v>
      </c>
    </row>
    <row r="831" spans="1:9" hidden="1" x14ac:dyDescent="0.25">
      <c r="A831" t="s">
        <v>9</v>
      </c>
      <c r="B831" s="7">
        <v>414063</v>
      </c>
      <c r="C831" s="8">
        <v>44630</v>
      </c>
      <c r="D831" s="9">
        <f t="shared" si="12"/>
        <v>44630</v>
      </c>
      <c r="E831" s="7" t="s">
        <v>10</v>
      </c>
      <c r="F831" s="7" t="s">
        <v>328</v>
      </c>
      <c r="G831" s="174">
        <v>5.1100000000000003</v>
      </c>
      <c r="H831" s="11">
        <v>22100</v>
      </c>
      <c r="I831" s="11">
        <v>12000</v>
      </c>
    </row>
    <row r="832" spans="1:9" hidden="1" x14ac:dyDescent="0.25">
      <c r="A832" t="s">
        <v>12</v>
      </c>
      <c r="B832" s="7">
        <v>414071</v>
      </c>
      <c r="C832" s="8">
        <v>44630</v>
      </c>
      <c r="D832" s="9">
        <f t="shared" si="12"/>
        <v>44630</v>
      </c>
      <c r="E832" s="7" t="s">
        <v>13</v>
      </c>
      <c r="F832" s="7" t="s">
        <v>605</v>
      </c>
      <c r="G832" s="174">
        <v>8.08</v>
      </c>
      <c r="H832" s="11">
        <v>22100</v>
      </c>
      <c r="I832" s="11">
        <v>12000</v>
      </c>
    </row>
    <row r="833" spans="1:9" hidden="1" x14ac:dyDescent="0.25">
      <c r="A833" t="s">
        <v>15</v>
      </c>
      <c r="B833" s="7">
        <v>414072</v>
      </c>
      <c r="C833" s="8">
        <v>44630</v>
      </c>
      <c r="D833" s="9">
        <f t="shared" si="12"/>
        <v>44630</v>
      </c>
      <c r="E833" s="7" t="s">
        <v>16</v>
      </c>
      <c r="F833" s="7" t="s">
        <v>542</v>
      </c>
      <c r="G833" s="174">
        <v>7.52</v>
      </c>
      <c r="H833" s="11">
        <v>22100</v>
      </c>
      <c r="I833" s="11">
        <v>12000</v>
      </c>
    </row>
    <row r="834" spans="1:9" hidden="1" x14ac:dyDescent="0.25">
      <c r="A834" t="s">
        <v>41</v>
      </c>
      <c r="B834" s="7">
        <v>414156</v>
      </c>
      <c r="C834" s="8">
        <v>44631</v>
      </c>
      <c r="D834" s="9">
        <f t="shared" si="12"/>
        <v>44631</v>
      </c>
      <c r="E834" s="7" t="s">
        <v>16</v>
      </c>
      <c r="F834" s="7" t="s">
        <v>224</v>
      </c>
      <c r="G834" s="174">
        <v>14.5</v>
      </c>
      <c r="H834" s="11">
        <v>22100</v>
      </c>
      <c r="I834" s="11">
        <v>12000</v>
      </c>
    </row>
    <row r="835" spans="1:9" hidden="1" x14ac:dyDescent="0.25">
      <c r="A835" t="s">
        <v>39</v>
      </c>
      <c r="B835" s="7">
        <v>414157</v>
      </c>
      <c r="C835" s="8">
        <v>44631</v>
      </c>
      <c r="D835" s="9">
        <f t="shared" ref="D835:D898" si="13">+C835</f>
        <v>44631</v>
      </c>
      <c r="E835" s="7" t="s">
        <v>10</v>
      </c>
      <c r="F835" s="7" t="s">
        <v>518</v>
      </c>
      <c r="G835" s="174">
        <v>12.53</v>
      </c>
      <c r="H835" s="11">
        <v>22100</v>
      </c>
      <c r="I835" s="11">
        <v>12000</v>
      </c>
    </row>
    <row r="836" spans="1:9" hidden="1" x14ac:dyDescent="0.25">
      <c r="A836" t="s">
        <v>42</v>
      </c>
      <c r="B836" s="7">
        <v>414158</v>
      </c>
      <c r="C836" s="8">
        <v>44631</v>
      </c>
      <c r="D836" s="9">
        <f t="shared" si="13"/>
        <v>44631</v>
      </c>
      <c r="E836" s="7" t="s">
        <v>19</v>
      </c>
      <c r="F836" s="7" t="s">
        <v>157</v>
      </c>
      <c r="G836" s="174">
        <v>1.1100000000000001</v>
      </c>
      <c r="H836" s="11">
        <v>22100</v>
      </c>
      <c r="I836" s="11">
        <v>12000</v>
      </c>
    </row>
    <row r="837" spans="1:9" hidden="1" x14ac:dyDescent="0.25">
      <c r="A837" t="s">
        <v>45</v>
      </c>
      <c r="B837" s="7">
        <v>414159</v>
      </c>
      <c r="C837" s="8">
        <v>44631</v>
      </c>
      <c r="D837" s="9">
        <f t="shared" si="13"/>
        <v>44631</v>
      </c>
      <c r="E837" s="7" t="s">
        <v>13</v>
      </c>
      <c r="F837" s="7" t="s">
        <v>267</v>
      </c>
      <c r="G837" s="174">
        <v>12.18</v>
      </c>
      <c r="H837" s="11">
        <v>22100</v>
      </c>
      <c r="I837" s="11">
        <v>12000</v>
      </c>
    </row>
    <row r="838" spans="1:9" hidden="1" x14ac:dyDescent="0.25">
      <c r="A838" t="s">
        <v>42</v>
      </c>
      <c r="B838" s="7">
        <v>414164</v>
      </c>
      <c r="C838" s="8">
        <v>44631</v>
      </c>
      <c r="D838" s="9">
        <f t="shared" si="13"/>
        <v>44631</v>
      </c>
      <c r="E838" s="7" t="s">
        <v>21</v>
      </c>
      <c r="F838" s="7" t="s">
        <v>457</v>
      </c>
      <c r="G838" s="174">
        <v>15.7</v>
      </c>
      <c r="H838" s="11">
        <v>22100</v>
      </c>
      <c r="I838" s="11">
        <v>12000</v>
      </c>
    </row>
    <row r="839" spans="1:9" hidden="1" x14ac:dyDescent="0.25">
      <c r="A839" t="s">
        <v>42</v>
      </c>
      <c r="B839" s="7">
        <v>414232</v>
      </c>
      <c r="C839" s="8">
        <v>44631</v>
      </c>
      <c r="D839" s="9">
        <f t="shared" si="13"/>
        <v>44631</v>
      </c>
      <c r="E839" s="7" t="s">
        <v>21</v>
      </c>
      <c r="F839" s="7" t="s">
        <v>196</v>
      </c>
      <c r="G839" s="174">
        <v>14.12</v>
      </c>
      <c r="H839" s="11">
        <v>22100</v>
      </c>
      <c r="I839" s="11">
        <v>12000</v>
      </c>
    </row>
    <row r="840" spans="1:9" hidden="1" x14ac:dyDescent="0.25">
      <c r="A840" t="s">
        <v>41</v>
      </c>
      <c r="B840" s="7">
        <v>414249</v>
      </c>
      <c r="C840" s="8">
        <v>44631</v>
      </c>
      <c r="D840" s="9">
        <f t="shared" si="13"/>
        <v>44631</v>
      </c>
      <c r="E840" s="7" t="s">
        <v>16</v>
      </c>
      <c r="F840" s="7" t="s">
        <v>464</v>
      </c>
      <c r="G840" s="174">
        <v>12.75</v>
      </c>
      <c r="H840" s="11">
        <v>22100</v>
      </c>
      <c r="I840" s="11">
        <v>12000</v>
      </c>
    </row>
    <row r="841" spans="1:9" hidden="1" x14ac:dyDescent="0.25">
      <c r="A841" t="s">
        <v>39</v>
      </c>
      <c r="B841" s="7">
        <v>414252</v>
      </c>
      <c r="C841" s="8">
        <v>44631</v>
      </c>
      <c r="D841" s="9">
        <f t="shared" si="13"/>
        <v>44631</v>
      </c>
      <c r="E841" s="7" t="s">
        <v>78</v>
      </c>
      <c r="F841" s="7" t="s">
        <v>501</v>
      </c>
      <c r="G841" s="174">
        <v>2.56</v>
      </c>
      <c r="H841" s="11">
        <v>22100</v>
      </c>
      <c r="I841" s="11">
        <v>12000</v>
      </c>
    </row>
    <row r="842" spans="1:9" hidden="1" x14ac:dyDescent="0.25">
      <c r="A842" t="s">
        <v>39</v>
      </c>
      <c r="B842" s="7">
        <v>414253</v>
      </c>
      <c r="C842" s="8">
        <v>44631</v>
      </c>
      <c r="D842" s="9">
        <f t="shared" si="13"/>
        <v>44631</v>
      </c>
      <c r="E842" s="7" t="s">
        <v>10</v>
      </c>
      <c r="F842" s="7" t="s">
        <v>441</v>
      </c>
      <c r="G842" s="174">
        <v>10.71</v>
      </c>
      <c r="H842" s="11">
        <v>22100</v>
      </c>
      <c r="I842" s="11">
        <v>12000</v>
      </c>
    </row>
    <row r="843" spans="1:9" hidden="1" x14ac:dyDescent="0.25">
      <c r="A843" t="s">
        <v>45</v>
      </c>
      <c r="B843" s="7">
        <v>414260</v>
      </c>
      <c r="C843" s="8">
        <v>44631</v>
      </c>
      <c r="D843" s="9">
        <f t="shared" si="13"/>
        <v>44631</v>
      </c>
      <c r="E843" s="7" t="s">
        <v>13</v>
      </c>
      <c r="F843" s="7" t="s">
        <v>384</v>
      </c>
      <c r="G843" s="174">
        <v>14.19</v>
      </c>
      <c r="H843" s="11">
        <v>22100</v>
      </c>
      <c r="I843" s="11">
        <v>12000</v>
      </c>
    </row>
    <row r="844" spans="1:9" hidden="1" x14ac:dyDescent="0.25">
      <c r="A844" t="s">
        <v>30</v>
      </c>
      <c r="B844" s="7">
        <v>414297</v>
      </c>
      <c r="C844" s="8">
        <v>44631</v>
      </c>
      <c r="D844" s="9">
        <f t="shared" si="13"/>
        <v>44631</v>
      </c>
      <c r="E844" s="7" t="s">
        <v>13</v>
      </c>
      <c r="F844" s="7" t="s">
        <v>373</v>
      </c>
      <c r="G844" s="174">
        <v>8.01</v>
      </c>
      <c r="H844" s="11">
        <v>22100</v>
      </c>
      <c r="I844" s="11">
        <v>12000</v>
      </c>
    </row>
    <row r="845" spans="1:9" hidden="1" x14ac:dyDescent="0.25">
      <c r="A845" t="s">
        <v>30</v>
      </c>
      <c r="B845" s="7">
        <v>414299</v>
      </c>
      <c r="C845" s="8">
        <v>44631</v>
      </c>
      <c r="D845" s="9">
        <f t="shared" si="13"/>
        <v>44631</v>
      </c>
      <c r="E845" s="7" t="s">
        <v>352</v>
      </c>
      <c r="F845" s="7" t="s">
        <v>492</v>
      </c>
      <c r="G845" s="174">
        <v>7.51</v>
      </c>
      <c r="H845" s="11">
        <v>22100</v>
      </c>
      <c r="I845" s="11">
        <v>12000</v>
      </c>
    </row>
    <row r="846" spans="1:9" hidden="1" x14ac:dyDescent="0.25">
      <c r="A846" t="s">
        <v>30</v>
      </c>
      <c r="B846" s="7">
        <v>414300</v>
      </c>
      <c r="C846" s="8">
        <v>44631</v>
      </c>
      <c r="D846" s="9">
        <f t="shared" si="13"/>
        <v>44631</v>
      </c>
      <c r="E846" s="7" t="s">
        <v>16</v>
      </c>
      <c r="F846" s="7" t="s">
        <v>177</v>
      </c>
      <c r="G846" s="174">
        <v>8.36</v>
      </c>
      <c r="H846" s="11">
        <v>22100</v>
      </c>
      <c r="I846" s="11">
        <v>12000</v>
      </c>
    </row>
    <row r="847" spans="1:9" hidden="1" x14ac:dyDescent="0.25">
      <c r="A847" t="s">
        <v>30</v>
      </c>
      <c r="B847" s="7">
        <v>414301</v>
      </c>
      <c r="C847" s="8">
        <v>44631</v>
      </c>
      <c r="D847" s="9">
        <f t="shared" si="13"/>
        <v>44631</v>
      </c>
      <c r="E847" s="7" t="s">
        <v>167</v>
      </c>
      <c r="F847" s="7" t="s">
        <v>560</v>
      </c>
      <c r="G847" s="174">
        <v>7.06</v>
      </c>
      <c r="H847" s="11">
        <v>22100</v>
      </c>
      <c r="I847" s="11">
        <v>12000</v>
      </c>
    </row>
    <row r="848" spans="1:9" hidden="1" x14ac:dyDescent="0.25">
      <c r="A848" t="s">
        <v>65</v>
      </c>
      <c r="B848" s="7">
        <v>414327</v>
      </c>
      <c r="C848" s="8">
        <v>44632</v>
      </c>
      <c r="D848" s="9">
        <f t="shared" si="13"/>
        <v>44632</v>
      </c>
      <c r="E848" s="7" t="s">
        <v>16</v>
      </c>
      <c r="F848" s="7" t="s">
        <v>606</v>
      </c>
      <c r="G848" s="175">
        <v>13.83</v>
      </c>
      <c r="H848" s="11">
        <v>22100</v>
      </c>
      <c r="I848" s="11">
        <v>12000</v>
      </c>
    </row>
    <row r="849" spans="1:9" hidden="1" x14ac:dyDescent="0.25">
      <c r="A849" t="s">
        <v>63</v>
      </c>
      <c r="B849" s="7">
        <v>414330</v>
      </c>
      <c r="C849" s="8">
        <v>44632</v>
      </c>
      <c r="D849" s="9">
        <f t="shared" si="13"/>
        <v>44632</v>
      </c>
      <c r="E849" s="7" t="s">
        <v>21</v>
      </c>
      <c r="F849" s="7" t="s">
        <v>607</v>
      </c>
      <c r="G849" s="175">
        <v>14.58</v>
      </c>
      <c r="H849" s="11">
        <v>22100</v>
      </c>
      <c r="I849" s="11">
        <v>12000</v>
      </c>
    </row>
    <row r="850" spans="1:9" hidden="1" x14ac:dyDescent="0.25">
      <c r="A850" t="s">
        <v>67</v>
      </c>
      <c r="B850" s="7">
        <v>414336</v>
      </c>
      <c r="C850" s="8">
        <v>44632</v>
      </c>
      <c r="D850" s="9">
        <f t="shared" si="13"/>
        <v>44632</v>
      </c>
      <c r="E850" s="7" t="s">
        <v>13</v>
      </c>
      <c r="F850" s="7" t="s">
        <v>318</v>
      </c>
      <c r="G850" s="175">
        <v>15.53</v>
      </c>
      <c r="H850" s="11">
        <v>22100</v>
      </c>
      <c r="I850" s="11">
        <v>12000</v>
      </c>
    </row>
    <row r="851" spans="1:9" hidden="1" x14ac:dyDescent="0.25">
      <c r="A851" t="s">
        <v>37</v>
      </c>
      <c r="B851" s="7">
        <v>414337</v>
      </c>
      <c r="C851" s="8">
        <v>44632</v>
      </c>
      <c r="D851" s="9">
        <f t="shared" si="13"/>
        <v>44632</v>
      </c>
      <c r="E851" s="7" t="s">
        <v>396</v>
      </c>
      <c r="F851" s="7" t="s">
        <v>164</v>
      </c>
      <c r="G851" s="175">
        <v>3.49</v>
      </c>
      <c r="H851" s="11">
        <v>22100</v>
      </c>
      <c r="I851" s="11">
        <v>12000</v>
      </c>
    </row>
    <row r="852" spans="1:9" hidden="1" x14ac:dyDescent="0.25">
      <c r="A852" t="s">
        <v>69</v>
      </c>
      <c r="B852" s="7">
        <v>414341</v>
      </c>
      <c r="C852" s="8">
        <v>44632</v>
      </c>
      <c r="D852" s="9">
        <f t="shared" si="13"/>
        <v>44632</v>
      </c>
      <c r="E852" s="7" t="s">
        <v>10</v>
      </c>
      <c r="F852" s="7" t="s">
        <v>303</v>
      </c>
      <c r="G852" s="175">
        <v>14.96</v>
      </c>
      <c r="H852" s="11">
        <v>22100</v>
      </c>
      <c r="I852" s="11">
        <v>12000</v>
      </c>
    </row>
    <row r="853" spans="1:9" hidden="1" x14ac:dyDescent="0.25">
      <c r="A853" t="s">
        <v>63</v>
      </c>
      <c r="B853" s="7">
        <v>414347</v>
      </c>
      <c r="C853" s="8">
        <v>44632</v>
      </c>
      <c r="D853" s="9">
        <f t="shared" si="13"/>
        <v>44632</v>
      </c>
      <c r="E853" s="7" t="s">
        <v>19</v>
      </c>
      <c r="F853" s="7" t="s">
        <v>409</v>
      </c>
      <c r="G853" s="175">
        <v>1.87</v>
      </c>
      <c r="H853" s="11">
        <v>22100</v>
      </c>
      <c r="I853" s="11">
        <v>12000</v>
      </c>
    </row>
    <row r="854" spans="1:9" hidden="1" x14ac:dyDescent="0.25">
      <c r="A854" s="13" t="s">
        <v>46</v>
      </c>
      <c r="B854" s="14">
        <v>414372</v>
      </c>
      <c r="C854" s="15">
        <v>44632</v>
      </c>
      <c r="D854" s="9">
        <f t="shared" si="13"/>
        <v>44632</v>
      </c>
      <c r="E854" s="14" t="s">
        <v>47</v>
      </c>
      <c r="F854" s="14" t="s">
        <v>433</v>
      </c>
      <c r="G854" s="176">
        <v>2.12</v>
      </c>
      <c r="H854" s="11">
        <v>22100</v>
      </c>
      <c r="I854" s="11">
        <v>12000</v>
      </c>
    </row>
    <row r="855" spans="1:9" hidden="1" x14ac:dyDescent="0.25">
      <c r="A855" t="s">
        <v>67</v>
      </c>
      <c r="B855" s="7">
        <v>414389</v>
      </c>
      <c r="C855" s="8">
        <v>44632</v>
      </c>
      <c r="D855" s="9">
        <f t="shared" si="13"/>
        <v>44632</v>
      </c>
      <c r="E855" s="7" t="s">
        <v>13</v>
      </c>
      <c r="F855" s="7" t="s">
        <v>495</v>
      </c>
      <c r="G855" s="175">
        <v>7.54</v>
      </c>
      <c r="H855" s="11">
        <v>22100</v>
      </c>
      <c r="I855" s="11">
        <v>12000</v>
      </c>
    </row>
    <row r="856" spans="1:9" hidden="1" x14ac:dyDescent="0.25">
      <c r="A856" t="s">
        <v>63</v>
      </c>
      <c r="B856" s="7">
        <v>414397</v>
      </c>
      <c r="C856" s="8">
        <v>44632</v>
      </c>
      <c r="D856" s="9">
        <f t="shared" si="13"/>
        <v>44632</v>
      </c>
      <c r="E856" s="7" t="s">
        <v>21</v>
      </c>
      <c r="F856" s="7" t="s">
        <v>191</v>
      </c>
      <c r="G856" s="175">
        <v>10</v>
      </c>
      <c r="H856" s="11">
        <v>22100</v>
      </c>
      <c r="I856" s="11">
        <v>12000</v>
      </c>
    </row>
    <row r="857" spans="1:9" hidden="1" x14ac:dyDescent="0.25">
      <c r="A857" t="s">
        <v>65</v>
      </c>
      <c r="B857" s="7">
        <v>414401</v>
      </c>
      <c r="C857" s="8">
        <v>44632</v>
      </c>
      <c r="D857" s="9">
        <f t="shared" si="13"/>
        <v>44632</v>
      </c>
      <c r="E857" s="7" t="s">
        <v>16</v>
      </c>
      <c r="F857" s="7" t="s">
        <v>397</v>
      </c>
      <c r="G857" s="175">
        <v>10.88</v>
      </c>
      <c r="H857" s="11">
        <v>22100</v>
      </c>
      <c r="I857" s="11">
        <v>12000</v>
      </c>
    </row>
    <row r="858" spans="1:9" hidden="1" x14ac:dyDescent="0.25">
      <c r="A858" t="s">
        <v>69</v>
      </c>
      <c r="B858" s="7">
        <v>414405</v>
      </c>
      <c r="C858" s="8">
        <v>44632</v>
      </c>
      <c r="D858" s="9">
        <f t="shared" si="13"/>
        <v>44632</v>
      </c>
      <c r="E858" s="7" t="s">
        <v>10</v>
      </c>
      <c r="F858" s="7" t="s">
        <v>439</v>
      </c>
      <c r="G858" s="175">
        <v>9.8699999999999992</v>
      </c>
      <c r="H858" s="11">
        <v>22100</v>
      </c>
      <c r="I858" s="11">
        <v>12000</v>
      </c>
    </row>
    <row r="859" spans="1:9" hidden="1" x14ac:dyDescent="0.25">
      <c r="A859" t="s">
        <v>9</v>
      </c>
      <c r="B859" s="7">
        <v>414470</v>
      </c>
      <c r="C859" s="8">
        <v>44634</v>
      </c>
      <c r="D859" s="9">
        <f t="shared" si="13"/>
        <v>44634</v>
      </c>
      <c r="E859" s="7" t="s">
        <v>10</v>
      </c>
      <c r="F859" s="7" t="s">
        <v>306</v>
      </c>
      <c r="G859" s="177">
        <v>15.91</v>
      </c>
      <c r="H859" s="11">
        <v>22100</v>
      </c>
      <c r="I859" s="11">
        <v>12000</v>
      </c>
    </row>
    <row r="860" spans="1:9" hidden="1" x14ac:dyDescent="0.25">
      <c r="A860" t="s">
        <v>12</v>
      </c>
      <c r="B860" s="7">
        <v>414473</v>
      </c>
      <c r="C860" s="8">
        <v>44634</v>
      </c>
      <c r="D860" s="9">
        <f t="shared" si="13"/>
        <v>44634</v>
      </c>
      <c r="E860" s="7" t="s">
        <v>13</v>
      </c>
      <c r="F860" s="7" t="s">
        <v>239</v>
      </c>
      <c r="G860" s="177">
        <v>15.68</v>
      </c>
      <c r="H860" s="11">
        <v>22100</v>
      </c>
      <c r="I860" s="11">
        <v>12000</v>
      </c>
    </row>
    <row r="861" spans="1:9" hidden="1" x14ac:dyDescent="0.25">
      <c r="A861" t="s">
        <v>18</v>
      </c>
      <c r="B861" s="7">
        <v>414474</v>
      </c>
      <c r="C861" s="8">
        <v>44634</v>
      </c>
      <c r="D861" s="9">
        <f t="shared" si="13"/>
        <v>44634</v>
      </c>
      <c r="E861" s="7" t="s">
        <v>21</v>
      </c>
      <c r="F861" s="7" t="s">
        <v>157</v>
      </c>
      <c r="G861" s="177">
        <v>16.440000000000001</v>
      </c>
      <c r="H861" s="11">
        <v>22100</v>
      </c>
      <c r="I861" s="11">
        <v>12000</v>
      </c>
    </row>
    <row r="862" spans="1:9" hidden="1" x14ac:dyDescent="0.25">
      <c r="A862" t="s">
        <v>15</v>
      </c>
      <c r="B862" s="7">
        <v>414488</v>
      </c>
      <c r="C862" s="8">
        <v>44634</v>
      </c>
      <c r="D862" s="9">
        <f t="shared" si="13"/>
        <v>44634</v>
      </c>
      <c r="E862" s="7" t="s">
        <v>16</v>
      </c>
      <c r="F862" s="7" t="s">
        <v>608</v>
      </c>
      <c r="G862" s="177">
        <v>16.47</v>
      </c>
      <c r="H862" s="11">
        <v>22100</v>
      </c>
      <c r="I862" s="11">
        <v>12000</v>
      </c>
    </row>
    <row r="863" spans="1:9" hidden="1" x14ac:dyDescent="0.25">
      <c r="A863" t="s">
        <v>18</v>
      </c>
      <c r="B863" s="7">
        <v>414507</v>
      </c>
      <c r="C863" s="8">
        <v>44634</v>
      </c>
      <c r="D863" s="9">
        <f t="shared" si="13"/>
        <v>44634</v>
      </c>
      <c r="E863" s="7" t="s">
        <v>19</v>
      </c>
      <c r="F863" s="7" t="s">
        <v>609</v>
      </c>
      <c r="G863" s="177">
        <v>1.1499999999999999</v>
      </c>
      <c r="H863" s="11">
        <v>22100</v>
      </c>
      <c r="I863" s="11">
        <v>12000</v>
      </c>
    </row>
    <row r="864" spans="1:9" hidden="1" x14ac:dyDescent="0.25">
      <c r="A864" t="s">
        <v>9</v>
      </c>
      <c r="B864" s="7">
        <v>414544</v>
      </c>
      <c r="C864" s="8">
        <v>44634</v>
      </c>
      <c r="D864" s="9">
        <f t="shared" si="13"/>
        <v>44634</v>
      </c>
      <c r="E864" s="7" t="s">
        <v>10</v>
      </c>
      <c r="F864" s="7" t="s">
        <v>548</v>
      </c>
      <c r="G864" s="177">
        <v>14.42</v>
      </c>
      <c r="H864" s="11">
        <v>22100</v>
      </c>
      <c r="I864" s="11">
        <v>12000</v>
      </c>
    </row>
    <row r="865" spans="1:9" hidden="1" x14ac:dyDescent="0.25">
      <c r="A865" t="s">
        <v>12</v>
      </c>
      <c r="B865" s="7">
        <v>414549</v>
      </c>
      <c r="C865" s="8">
        <v>44634</v>
      </c>
      <c r="D865" s="9">
        <f t="shared" si="13"/>
        <v>44634</v>
      </c>
      <c r="E865" s="7" t="s">
        <v>13</v>
      </c>
      <c r="F865" s="7" t="s">
        <v>26</v>
      </c>
      <c r="G865" s="177">
        <v>10.76</v>
      </c>
      <c r="H865" s="11">
        <v>22100</v>
      </c>
      <c r="I865" s="11">
        <v>12000</v>
      </c>
    </row>
    <row r="866" spans="1:9" hidden="1" x14ac:dyDescent="0.25">
      <c r="A866" t="s">
        <v>18</v>
      </c>
      <c r="B866" s="7">
        <v>414558</v>
      </c>
      <c r="C866" s="8">
        <v>44634</v>
      </c>
      <c r="D866" s="9">
        <f t="shared" si="13"/>
        <v>44634</v>
      </c>
      <c r="E866" s="7" t="s">
        <v>21</v>
      </c>
      <c r="F866" s="7" t="s">
        <v>263</v>
      </c>
      <c r="G866" s="177">
        <v>15.8</v>
      </c>
      <c r="H866" s="11">
        <v>22100</v>
      </c>
      <c r="I866" s="11">
        <v>12000</v>
      </c>
    </row>
    <row r="867" spans="1:9" hidden="1" x14ac:dyDescent="0.25">
      <c r="A867" t="s">
        <v>15</v>
      </c>
      <c r="B867" s="7">
        <v>414574</v>
      </c>
      <c r="C867" s="8">
        <v>44634</v>
      </c>
      <c r="D867" s="9">
        <f t="shared" si="13"/>
        <v>44634</v>
      </c>
      <c r="E867" s="7" t="s">
        <v>16</v>
      </c>
      <c r="F867" s="7" t="s">
        <v>515</v>
      </c>
      <c r="G867" s="177">
        <v>12.72</v>
      </c>
      <c r="H867" s="11">
        <v>22100</v>
      </c>
      <c r="I867" s="11">
        <v>12000</v>
      </c>
    </row>
    <row r="868" spans="1:9" hidden="1" x14ac:dyDescent="0.25">
      <c r="A868" t="s">
        <v>30</v>
      </c>
      <c r="B868" s="7">
        <v>414630</v>
      </c>
      <c r="C868" s="8">
        <v>44634</v>
      </c>
      <c r="D868" s="9">
        <f t="shared" si="13"/>
        <v>44634</v>
      </c>
      <c r="E868" s="7" t="s">
        <v>13</v>
      </c>
      <c r="F868" s="7" t="s">
        <v>610</v>
      </c>
      <c r="G868" s="178">
        <v>10.06</v>
      </c>
      <c r="H868" s="11">
        <v>22100</v>
      </c>
      <c r="I868" s="11">
        <v>12000</v>
      </c>
    </row>
    <row r="869" spans="1:9" hidden="1" x14ac:dyDescent="0.25">
      <c r="A869" t="s">
        <v>30</v>
      </c>
      <c r="B869" s="7">
        <v>414632</v>
      </c>
      <c r="C869" s="8">
        <v>44634</v>
      </c>
      <c r="D869" s="9">
        <f t="shared" si="13"/>
        <v>44634</v>
      </c>
      <c r="E869" s="7" t="s">
        <v>16</v>
      </c>
      <c r="F869" s="7" t="s">
        <v>278</v>
      </c>
      <c r="G869" s="178">
        <v>11.27</v>
      </c>
      <c r="H869" s="11">
        <v>22100</v>
      </c>
      <c r="I869" s="11">
        <v>12000</v>
      </c>
    </row>
    <row r="870" spans="1:9" hidden="1" x14ac:dyDescent="0.25">
      <c r="A870" t="s">
        <v>30</v>
      </c>
      <c r="B870" s="7">
        <v>414633</v>
      </c>
      <c r="C870" s="8">
        <v>44634</v>
      </c>
      <c r="D870" s="9">
        <f t="shared" si="13"/>
        <v>44634</v>
      </c>
      <c r="E870" s="7" t="s">
        <v>178</v>
      </c>
      <c r="F870" s="7" t="s">
        <v>611</v>
      </c>
      <c r="G870" s="178">
        <v>9.51</v>
      </c>
      <c r="H870" s="11">
        <v>22100</v>
      </c>
      <c r="I870" s="11">
        <v>12000</v>
      </c>
    </row>
    <row r="871" spans="1:9" hidden="1" x14ac:dyDescent="0.25">
      <c r="A871" t="s">
        <v>30</v>
      </c>
      <c r="B871" s="7">
        <v>414634</v>
      </c>
      <c r="C871" s="8">
        <v>44634</v>
      </c>
      <c r="D871" s="9">
        <f t="shared" si="13"/>
        <v>44634</v>
      </c>
      <c r="E871" s="7" t="s">
        <v>167</v>
      </c>
      <c r="F871" s="7" t="s">
        <v>36</v>
      </c>
      <c r="G871" s="178">
        <v>9.23</v>
      </c>
      <c r="H871" s="11">
        <v>22100</v>
      </c>
      <c r="I871" s="11">
        <v>12000</v>
      </c>
    </row>
    <row r="872" spans="1:9" hidden="1" x14ac:dyDescent="0.25">
      <c r="A872" t="s">
        <v>41</v>
      </c>
      <c r="B872" s="7">
        <v>414655</v>
      </c>
      <c r="C872" s="8">
        <v>44635</v>
      </c>
      <c r="D872" s="9">
        <f t="shared" si="13"/>
        <v>44635</v>
      </c>
      <c r="E872" s="7" t="s">
        <v>16</v>
      </c>
      <c r="F872" s="7" t="s">
        <v>555</v>
      </c>
      <c r="G872" s="179">
        <v>13.9</v>
      </c>
      <c r="H872" s="11">
        <v>22100</v>
      </c>
      <c r="I872" s="11">
        <v>12000</v>
      </c>
    </row>
    <row r="873" spans="1:9" hidden="1" x14ac:dyDescent="0.25">
      <c r="A873" t="s">
        <v>39</v>
      </c>
      <c r="B873" s="7">
        <v>414661</v>
      </c>
      <c r="C873" s="8">
        <v>44635</v>
      </c>
      <c r="D873" s="9">
        <f t="shared" si="13"/>
        <v>44635</v>
      </c>
      <c r="E873" s="7" t="s">
        <v>10</v>
      </c>
      <c r="F873" s="7" t="s">
        <v>70</v>
      </c>
      <c r="G873" s="179">
        <v>14.98</v>
      </c>
      <c r="H873" s="11">
        <v>22100</v>
      </c>
      <c r="I873" s="11">
        <v>12000</v>
      </c>
    </row>
    <row r="874" spans="1:9" hidden="1" x14ac:dyDescent="0.25">
      <c r="A874" t="s">
        <v>45</v>
      </c>
      <c r="B874" s="7">
        <v>414665</v>
      </c>
      <c r="C874" s="8">
        <v>44635</v>
      </c>
      <c r="D874" s="9">
        <f t="shared" si="13"/>
        <v>44635</v>
      </c>
      <c r="E874" s="7" t="s">
        <v>13</v>
      </c>
      <c r="F874" s="7" t="s">
        <v>280</v>
      </c>
      <c r="G874" s="179">
        <v>14.07</v>
      </c>
      <c r="H874" s="11">
        <v>22100</v>
      </c>
      <c r="I874" s="11">
        <v>12000</v>
      </c>
    </row>
    <row r="875" spans="1:9" hidden="1" x14ac:dyDescent="0.25">
      <c r="A875" t="s">
        <v>42</v>
      </c>
      <c r="B875" s="7">
        <v>414668</v>
      </c>
      <c r="C875" s="8">
        <v>44635</v>
      </c>
      <c r="D875" s="9">
        <f t="shared" si="13"/>
        <v>44635</v>
      </c>
      <c r="E875" s="7" t="s">
        <v>21</v>
      </c>
      <c r="F875" s="7" t="s">
        <v>375</v>
      </c>
      <c r="G875" s="179">
        <v>16.05</v>
      </c>
      <c r="H875" s="11">
        <v>22100</v>
      </c>
      <c r="I875" s="11">
        <v>12000</v>
      </c>
    </row>
    <row r="876" spans="1:9" hidden="1" x14ac:dyDescent="0.25">
      <c r="A876" s="13" t="s">
        <v>46</v>
      </c>
      <c r="B876" s="14">
        <v>414690</v>
      </c>
      <c r="C876" s="15">
        <v>44635</v>
      </c>
      <c r="D876" s="9">
        <f t="shared" si="13"/>
        <v>44635</v>
      </c>
      <c r="E876" s="14" t="s">
        <v>47</v>
      </c>
      <c r="F876" s="14" t="s">
        <v>612</v>
      </c>
      <c r="G876" s="176">
        <v>1.48</v>
      </c>
      <c r="H876" s="11">
        <v>22100</v>
      </c>
      <c r="I876" s="11">
        <v>12000</v>
      </c>
    </row>
    <row r="877" spans="1:9" hidden="1" x14ac:dyDescent="0.25">
      <c r="A877" t="s">
        <v>42</v>
      </c>
      <c r="B877" s="7">
        <v>414717</v>
      </c>
      <c r="C877" s="8">
        <v>44635</v>
      </c>
      <c r="D877" s="9">
        <f t="shared" si="13"/>
        <v>44635</v>
      </c>
      <c r="E877" s="7" t="s">
        <v>19</v>
      </c>
      <c r="F877" s="7" t="s">
        <v>577</v>
      </c>
      <c r="G877" s="179">
        <v>1.21</v>
      </c>
      <c r="H877" s="11">
        <v>22100</v>
      </c>
      <c r="I877" s="11">
        <v>12000</v>
      </c>
    </row>
    <row r="878" spans="1:9" hidden="1" x14ac:dyDescent="0.25">
      <c r="A878" t="s">
        <v>41</v>
      </c>
      <c r="B878" s="7">
        <v>414737</v>
      </c>
      <c r="C878" s="8">
        <v>44635</v>
      </c>
      <c r="D878" s="9">
        <f t="shared" si="13"/>
        <v>44635</v>
      </c>
      <c r="E878" s="7" t="s">
        <v>16</v>
      </c>
      <c r="F878" s="7" t="s">
        <v>337</v>
      </c>
      <c r="G878" s="179">
        <v>12.66</v>
      </c>
      <c r="H878" s="11">
        <v>22100</v>
      </c>
      <c r="I878" s="11">
        <v>12000</v>
      </c>
    </row>
    <row r="879" spans="1:9" hidden="1" x14ac:dyDescent="0.25">
      <c r="A879" t="s">
        <v>42</v>
      </c>
      <c r="B879" s="7">
        <v>414749</v>
      </c>
      <c r="C879" s="8">
        <v>44635</v>
      </c>
      <c r="D879" s="9">
        <f t="shared" si="13"/>
        <v>44635</v>
      </c>
      <c r="E879" s="7" t="s">
        <v>21</v>
      </c>
      <c r="F879" s="7" t="s">
        <v>192</v>
      </c>
      <c r="G879" s="179">
        <v>16.170000000000002</v>
      </c>
      <c r="H879" s="11">
        <v>22100</v>
      </c>
      <c r="I879" s="11">
        <v>12000</v>
      </c>
    </row>
    <row r="880" spans="1:9" hidden="1" x14ac:dyDescent="0.25">
      <c r="A880" t="s">
        <v>45</v>
      </c>
      <c r="B880" s="7">
        <v>414756</v>
      </c>
      <c r="C880" s="8">
        <v>44635</v>
      </c>
      <c r="D880" s="9">
        <f t="shared" si="13"/>
        <v>44635</v>
      </c>
      <c r="E880" s="7" t="s">
        <v>13</v>
      </c>
      <c r="F880" s="7" t="s">
        <v>481</v>
      </c>
      <c r="G880" s="179">
        <v>13.46</v>
      </c>
      <c r="H880" s="11">
        <v>22100</v>
      </c>
      <c r="I880" s="11">
        <v>12000</v>
      </c>
    </row>
    <row r="881" spans="1:9" hidden="1" x14ac:dyDescent="0.25">
      <c r="A881" t="s">
        <v>39</v>
      </c>
      <c r="B881" s="7">
        <v>414760</v>
      </c>
      <c r="C881" s="8">
        <v>44635</v>
      </c>
      <c r="D881" s="9">
        <f t="shared" si="13"/>
        <v>44635</v>
      </c>
      <c r="E881" s="7" t="s">
        <v>10</v>
      </c>
      <c r="F881" s="7" t="s">
        <v>169</v>
      </c>
      <c r="G881" s="179">
        <v>13.46</v>
      </c>
      <c r="H881" s="11">
        <v>22100</v>
      </c>
      <c r="I881" s="11">
        <v>12000</v>
      </c>
    </row>
    <row r="882" spans="1:9" hidden="1" x14ac:dyDescent="0.25">
      <c r="A882" t="s">
        <v>23</v>
      </c>
      <c r="B882" s="7">
        <v>414778</v>
      </c>
      <c r="C882" s="8">
        <v>44635</v>
      </c>
      <c r="D882" s="9">
        <f t="shared" si="13"/>
        <v>44635</v>
      </c>
      <c r="E882" s="7" t="s">
        <v>265</v>
      </c>
      <c r="F882" s="7" t="s">
        <v>293</v>
      </c>
      <c r="G882" s="179">
        <v>7.61</v>
      </c>
      <c r="H882" s="11">
        <v>22100</v>
      </c>
      <c r="I882" s="11">
        <v>12000</v>
      </c>
    </row>
    <row r="883" spans="1:9" hidden="1" x14ac:dyDescent="0.25">
      <c r="A883" t="s">
        <v>42</v>
      </c>
      <c r="B883" s="7">
        <v>414808</v>
      </c>
      <c r="C883" s="8">
        <v>44635</v>
      </c>
      <c r="D883" s="9">
        <f t="shared" si="13"/>
        <v>44635</v>
      </c>
      <c r="E883" s="7" t="s">
        <v>21</v>
      </c>
      <c r="F883" s="7" t="s">
        <v>82</v>
      </c>
      <c r="G883" s="179">
        <v>11.37</v>
      </c>
      <c r="H883" s="11">
        <v>22100</v>
      </c>
      <c r="I883" s="11">
        <v>12000</v>
      </c>
    </row>
    <row r="884" spans="1:9" hidden="1" x14ac:dyDescent="0.25">
      <c r="A884" t="s">
        <v>41</v>
      </c>
      <c r="B884" s="7">
        <v>414809</v>
      </c>
      <c r="C884" s="8">
        <v>44635</v>
      </c>
      <c r="D884" s="9">
        <f t="shared" si="13"/>
        <v>44635</v>
      </c>
      <c r="E884" s="7" t="s">
        <v>16</v>
      </c>
      <c r="F884" s="7" t="s">
        <v>613</v>
      </c>
      <c r="G884" s="179">
        <v>14.32</v>
      </c>
      <c r="H884" s="11">
        <v>22100</v>
      </c>
      <c r="I884" s="11">
        <v>12000</v>
      </c>
    </row>
    <row r="885" spans="1:9" hidden="1" x14ac:dyDescent="0.25">
      <c r="A885" t="s">
        <v>45</v>
      </c>
      <c r="B885" s="7">
        <v>414814</v>
      </c>
      <c r="C885" s="8">
        <v>44635</v>
      </c>
      <c r="D885" s="9">
        <f t="shared" si="13"/>
        <v>44635</v>
      </c>
      <c r="E885" s="7" t="s">
        <v>13</v>
      </c>
      <c r="F885" s="7" t="s">
        <v>614</v>
      </c>
      <c r="G885" s="179">
        <v>9.7200000000000006</v>
      </c>
      <c r="H885" s="11">
        <v>22100</v>
      </c>
      <c r="I885" s="11">
        <v>12000</v>
      </c>
    </row>
    <row r="886" spans="1:9" hidden="1" x14ac:dyDescent="0.25">
      <c r="A886" t="s">
        <v>39</v>
      </c>
      <c r="B886" s="7">
        <v>414819</v>
      </c>
      <c r="C886" s="8">
        <v>44635</v>
      </c>
      <c r="D886" s="9">
        <f t="shared" si="13"/>
        <v>44635</v>
      </c>
      <c r="E886" s="7" t="s">
        <v>10</v>
      </c>
      <c r="F886" s="7" t="s">
        <v>615</v>
      </c>
      <c r="G886" s="179">
        <v>8.3800000000000008</v>
      </c>
      <c r="H886" s="11">
        <v>22100</v>
      </c>
      <c r="I886" s="11">
        <v>12000</v>
      </c>
    </row>
    <row r="887" spans="1:9" hidden="1" x14ac:dyDescent="0.25">
      <c r="A887" t="s">
        <v>63</v>
      </c>
      <c r="B887" s="7">
        <v>414854</v>
      </c>
      <c r="C887" s="8">
        <v>44636</v>
      </c>
      <c r="D887" s="9">
        <f t="shared" si="13"/>
        <v>44636</v>
      </c>
      <c r="E887" s="7" t="s">
        <v>21</v>
      </c>
      <c r="F887" s="7" t="s">
        <v>616</v>
      </c>
      <c r="G887" s="180">
        <v>14.87</v>
      </c>
      <c r="H887" s="11">
        <v>22100</v>
      </c>
      <c r="I887" s="11">
        <v>12000</v>
      </c>
    </row>
    <row r="888" spans="1:9" hidden="1" x14ac:dyDescent="0.25">
      <c r="A888" t="s">
        <v>65</v>
      </c>
      <c r="B888" s="7">
        <v>414863</v>
      </c>
      <c r="C888" s="8">
        <v>44636</v>
      </c>
      <c r="D888" s="9">
        <f t="shared" si="13"/>
        <v>44636</v>
      </c>
      <c r="E888" s="7" t="s">
        <v>16</v>
      </c>
      <c r="F888" s="7" t="s">
        <v>555</v>
      </c>
      <c r="G888" s="180">
        <v>15.15</v>
      </c>
      <c r="H888" s="11">
        <v>22100</v>
      </c>
      <c r="I888" s="11">
        <v>12000</v>
      </c>
    </row>
    <row r="889" spans="1:9" hidden="1" x14ac:dyDescent="0.25">
      <c r="A889" t="s">
        <v>67</v>
      </c>
      <c r="B889" s="7">
        <v>414867</v>
      </c>
      <c r="C889" s="8">
        <v>44636</v>
      </c>
      <c r="D889" s="9">
        <f t="shared" si="13"/>
        <v>44636</v>
      </c>
      <c r="E889" s="7" t="s">
        <v>13</v>
      </c>
      <c r="F889" s="7" t="s">
        <v>318</v>
      </c>
      <c r="G889" s="180">
        <v>14.74</v>
      </c>
      <c r="H889" s="11">
        <v>22100</v>
      </c>
      <c r="I889" s="11">
        <v>12000</v>
      </c>
    </row>
    <row r="890" spans="1:9" hidden="1" x14ac:dyDescent="0.25">
      <c r="A890" t="s">
        <v>69</v>
      </c>
      <c r="B890" s="7">
        <v>414869</v>
      </c>
      <c r="C890" s="8">
        <v>44636</v>
      </c>
      <c r="D890" s="9">
        <f t="shared" si="13"/>
        <v>44636</v>
      </c>
      <c r="E890" s="7" t="s">
        <v>10</v>
      </c>
      <c r="F890" s="7" t="s">
        <v>194</v>
      </c>
      <c r="G890" s="180">
        <v>13.48</v>
      </c>
      <c r="H890" s="11">
        <v>22100</v>
      </c>
      <c r="I890" s="11">
        <v>12000</v>
      </c>
    </row>
    <row r="891" spans="1:9" hidden="1" x14ac:dyDescent="0.25">
      <c r="A891" t="s">
        <v>63</v>
      </c>
      <c r="B891" s="7">
        <v>414913</v>
      </c>
      <c r="C891" s="8">
        <v>44636</v>
      </c>
      <c r="D891" s="9">
        <f t="shared" si="13"/>
        <v>44636</v>
      </c>
      <c r="E891" s="7" t="s">
        <v>21</v>
      </c>
      <c r="F891" s="7" t="s">
        <v>534</v>
      </c>
      <c r="G891" s="180">
        <v>13.18</v>
      </c>
      <c r="H891" s="11">
        <v>22100</v>
      </c>
      <c r="I891" s="11">
        <v>12000</v>
      </c>
    </row>
    <row r="892" spans="1:9" hidden="1" x14ac:dyDescent="0.25">
      <c r="A892" t="s">
        <v>69</v>
      </c>
      <c r="B892" s="7">
        <v>414933</v>
      </c>
      <c r="C892" s="8">
        <v>44636</v>
      </c>
      <c r="D892" s="9">
        <f t="shared" si="13"/>
        <v>44636</v>
      </c>
      <c r="E892" s="7" t="s">
        <v>10</v>
      </c>
      <c r="F892" s="7" t="s">
        <v>192</v>
      </c>
      <c r="G892" s="180">
        <v>13.59</v>
      </c>
      <c r="H892" s="11">
        <v>22100</v>
      </c>
      <c r="I892" s="11">
        <v>12000</v>
      </c>
    </row>
    <row r="893" spans="1:9" hidden="1" x14ac:dyDescent="0.25">
      <c r="A893" t="s">
        <v>67</v>
      </c>
      <c r="B893" s="7">
        <v>414943</v>
      </c>
      <c r="C893" s="8">
        <v>44636</v>
      </c>
      <c r="D893" s="9">
        <f t="shared" si="13"/>
        <v>44636</v>
      </c>
      <c r="E893" s="7" t="s">
        <v>13</v>
      </c>
      <c r="F893" s="7" t="s">
        <v>322</v>
      </c>
      <c r="G893" s="180">
        <v>13.89</v>
      </c>
      <c r="H893" s="11">
        <v>22100</v>
      </c>
      <c r="I893" s="11">
        <v>12000</v>
      </c>
    </row>
    <row r="894" spans="1:9" hidden="1" x14ac:dyDescent="0.25">
      <c r="A894" t="s">
        <v>65</v>
      </c>
      <c r="B894" s="7">
        <v>414962</v>
      </c>
      <c r="C894" s="8">
        <v>44636</v>
      </c>
      <c r="D894" s="9">
        <f t="shared" si="13"/>
        <v>44636</v>
      </c>
      <c r="E894" s="7" t="s">
        <v>16</v>
      </c>
      <c r="F894" s="7" t="s">
        <v>617</v>
      </c>
      <c r="G894" s="180">
        <v>17.190000000000001</v>
      </c>
      <c r="H894" s="11">
        <v>22100</v>
      </c>
      <c r="I894" s="11">
        <v>12000</v>
      </c>
    </row>
    <row r="895" spans="1:9" hidden="1" x14ac:dyDescent="0.25">
      <c r="A895" t="s">
        <v>63</v>
      </c>
      <c r="B895" s="7">
        <v>414978</v>
      </c>
      <c r="C895" s="8">
        <v>44636</v>
      </c>
      <c r="D895" s="9">
        <f t="shared" si="13"/>
        <v>44636</v>
      </c>
      <c r="E895" s="7" t="s">
        <v>21</v>
      </c>
      <c r="F895" s="7" t="s">
        <v>250</v>
      </c>
      <c r="G895" s="180">
        <v>7.84</v>
      </c>
      <c r="H895" s="11">
        <v>22100</v>
      </c>
      <c r="I895" s="11">
        <v>12000</v>
      </c>
    </row>
    <row r="896" spans="1:9" hidden="1" x14ac:dyDescent="0.25">
      <c r="A896" t="s">
        <v>69</v>
      </c>
      <c r="B896" s="7">
        <v>414989</v>
      </c>
      <c r="C896" s="8">
        <v>44636</v>
      </c>
      <c r="D896" s="9">
        <f t="shared" si="13"/>
        <v>44636</v>
      </c>
      <c r="E896" s="7" t="s">
        <v>10</v>
      </c>
      <c r="F896" s="7" t="s">
        <v>593</v>
      </c>
      <c r="G896" s="180">
        <v>7.28</v>
      </c>
      <c r="H896" s="11">
        <v>22100</v>
      </c>
      <c r="I896" s="11">
        <v>12000</v>
      </c>
    </row>
    <row r="897" spans="1:9" hidden="1" x14ac:dyDescent="0.25">
      <c r="A897" t="s">
        <v>67</v>
      </c>
      <c r="B897" s="7">
        <v>414992</v>
      </c>
      <c r="C897" s="8">
        <v>44636</v>
      </c>
      <c r="D897" s="9">
        <f t="shared" si="13"/>
        <v>44636</v>
      </c>
      <c r="E897" s="7" t="s">
        <v>13</v>
      </c>
      <c r="F897" s="7" t="s">
        <v>618</v>
      </c>
      <c r="G897" s="180">
        <v>5.09</v>
      </c>
      <c r="H897" s="11">
        <v>22100</v>
      </c>
      <c r="I897" s="11">
        <v>12000</v>
      </c>
    </row>
    <row r="898" spans="1:9" hidden="1" x14ac:dyDescent="0.25">
      <c r="A898" t="s">
        <v>30</v>
      </c>
      <c r="B898" s="7">
        <v>415018</v>
      </c>
      <c r="C898" s="8">
        <v>44636</v>
      </c>
      <c r="D898" s="9">
        <f t="shared" si="13"/>
        <v>44636</v>
      </c>
      <c r="E898" s="7" t="s">
        <v>256</v>
      </c>
      <c r="F898" s="20">
        <v>0.8305555555555556</v>
      </c>
      <c r="G898" s="180">
        <v>7.03</v>
      </c>
      <c r="H898" s="11">
        <v>22100</v>
      </c>
      <c r="I898" s="11">
        <v>12000</v>
      </c>
    </row>
    <row r="899" spans="1:9" hidden="1" x14ac:dyDescent="0.25">
      <c r="A899" t="s">
        <v>30</v>
      </c>
      <c r="B899" s="7">
        <v>415019</v>
      </c>
      <c r="C899" s="8">
        <v>44636</v>
      </c>
      <c r="D899" s="9">
        <f t="shared" ref="D899:D962" si="14">+C899</f>
        <v>44636</v>
      </c>
      <c r="E899" s="7" t="s">
        <v>16</v>
      </c>
      <c r="F899" s="20">
        <v>0.83611111111111114</v>
      </c>
      <c r="G899" s="180">
        <v>7.02</v>
      </c>
      <c r="H899" s="11">
        <v>22100</v>
      </c>
      <c r="I899" s="11">
        <v>12000</v>
      </c>
    </row>
    <row r="900" spans="1:9" hidden="1" x14ac:dyDescent="0.25">
      <c r="A900" t="s">
        <v>30</v>
      </c>
      <c r="B900" s="7">
        <v>415022</v>
      </c>
      <c r="C900" s="8">
        <v>44636</v>
      </c>
      <c r="D900" s="9">
        <f t="shared" si="14"/>
        <v>44636</v>
      </c>
      <c r="E900" s="7" t="s">
        <v>357</v>
      </c>
      <c r="F900" s="20">
        <v>0.85</v>
      </c>
      <c r="G900" s="180">
        <v>6.33</v>
      </c>
      <c r="H900" s="11">
        <v>22100</v>
      </c>
      <c r="I900" s="11">
        <v>12000</v>
      </c>
    </row>
    <row r="901" spans="1:9" hidden="1" x14ac:dyDescent="0.25">
      <c r="A901" t="s">
        <v>30</v>
      </c>
      <c r="B901" s="7">
        <v>415023</v>
      </c>
      <c r="C901" s="8">
        <v>44636</v>
      </c>
      <c r="D901" s="9">
        <f t="shared" si="14"/>
        <v>44636</v>
      </c>
      <c r="E901" s="7" t="s">
        <v>352</v>
      </c>
      <c r="F901" s="20">
        <v>0.85625000000000007</v>
      </c>
      <c r="G901" s="180">
        <v>5.47</v>
      </c>
      <c r="H901" s="11">
        <v>22100</v>
      </c>
      <c r="I901" s="11">
        <v>12000</v>
      </c>
    </row>
    <row r="902" spans="1:9" hidden="1" x14ac:dyDescent="0.25">
      <c r="A902" t="s">
        <v>18</v>
      </c>
      <c r="B902" s="7">
        <v>415053</v>
      </c>
      <c r="C902" s="8">
        <v>44637</v>
      </c>
      <c r="D902" s="9">
        <f t="shared" si="14"/>
        <v>44637</v>
      </c>
      <c r="E902" s="7" t="s">
        <v>60</v>
      </c>
      <c r="F902" s="7" t="s">
        <v>455</v>
      </c>
      <c r="G902" s="181">
        <v>10.050000000000001</v>
      </c>
      <c r="H902" s="11">
        <v>22100</v>
      </c>
      <c r="I902" s="11">
        <v>12000</v>
      </c>
    </row>
    <row r="903" spans="1:9" hidden="1" x14ac:dyDescent="0.25">
      <c r="A903" t="s">
        <v>18</v>
      </c>
      <c r="B903" s="7">
        <v>415057</v>
      </c>
      <c r="C903" s="8">
        <v>44637</v>
      </c>
      <c r="D903" s="9">
        <f t="shared" si="14"/>
        <v>44637</v>
      </c>
      <c r="E903" s="7" t="s">
        <v>19</v>
      </c>
      <c r="F903" s="7" t="s">
        <v>306</v>
      </c>
      <c r="G903" s="181">
        <v>0.78</v>
      </c>
      <c r="H903" s="11">
        <v>22100</v>
      </c>
      <c r="I903" s="11">
        <v>12000</v>
      </c>
    </row>
    <row r="904" spans="1:9" hidden="1" x14ac:dyDescent="0.25">
      <c r="A904" t="s">
        <v>15</v>
      </c>
      <c r="B904" s="7">
        <v>415060</v>
      </c>
      <c r="C904" s="8">
        <v>44637</v>
      </c>
      <c r="D904" s="9">
        <f t="shared" si="14"/>
        <v>44637</v>
      </c>
      <c r="E904" s="7" t="s">
        <v>16</v>
      </c>
      <c r="F904" s="7" t="s">
        <v>498</v>
      </c>
      <c r="G904" s="181">
        <v>11.96</v>
      </c>
      <c r="H904" s="11">
        <v>22100</v>
      </c>
      <c r="I904" s="11">
        <v>12000</v>
      </c>
    </row>
    <row r="905" spans="1:9" hidden="1" x14ac:dyDescent="0.25">
      <c r="A905" t="s">
        <v>9</v>
      </c>
      <c r="B905" s="7">
        <v>415061</v>
      </c>
      <c r="C905" s="8">
        <v>44637</v>
      </c>
      <c r="D905" s="9">
        <f t="shared" si="14"/>
        <v>44637</v>
      </c>
      <c r="E905" s="7" t="s">
        <v>10</v>
      </c>
      <c r="F905" s="7" t="s">
        <v>539</v>
      </c>
      <c r="G905" s="181">
        <v>14.64</v>
      </c>
      <c r="H905" s="11">
        <v>22100</v>
      </c>
      <c r="I905" s="11">
        <v>12000</v>
      </c>
    </row>
    <row r="906" spans="1:9" hidden="1" x14ac:dyDescent="0.25">
      <c r="A906" t="s">
        <v>12</v>
      </c>
      <c r="B906" s="7">
        <v>415063</v>
      </c>
      <c r="C906" s="8">
        <v>44637</v>
      </c>
      <c r="D906" s="9">
        <f t="shared" si="14"/>
        <v>44637</v>
      </c>
      <c r="E906" s="7" t="s">
        <v>13</v>
      </c>
      <c r="F906" s="7" t="s">
        <v>165</v>
      </c>
      <c r="G906" s="181">
        <v>13.87</v>
      </c>
      <c r="H906" s="11">
        <v>22100</v>
      </c>
      <c r="I906" s="11">
        <v>12000</v>
      </c>
    </row>
    <row r="907" spans="1:9" hidden="1" x14ac:dyDescent="0.25">
      <c r="A907" t="s">
        <v>15</v>
      </c>
      <c r="B907" s="7">
        <v>415104</v>
      </c>
      <c r="C907" s="8">
        <v>44637</v>
      </c>
      <c r="D907" s="9">
        <f t="shared" si="14"/>
        <v>44637</v>
      </c>
      <c r="E907" s="7" t="s">
        <v>16</v>
      </c>
      <c r="F907" s="7" t="s">
        <v>394</v>
      </c>
      <c r="G907" s="181">
        <v>4.96</v>
      </c>
      <c r="H907" s="11">
        <v>22100</v>
      </c>
      <c r="I907" s="11">
        <v>12000</v>
      </c>
    </row>
    <row r="908" spans="1:9" hidden="1" x14ac:dyDescent="0.25">
      <c r="A908" t="s">
        <v>9</v>
      </c>
      <c r="B908" s="7">
        <v>415119</v>
      </c>
      <c r="C908" s="8">
        <v>44637</v>
      </c>
      <c r="D908" s="9">
        <f t="shared" si="14"/>
        <v>44637</v>
      </c>
      <c r="E908" s="7" t="s">
        <v>10</v>
      </c>
      <c r="F908" s="7" t="s">
        <v>535</v>
      </c>
      <c r="G908" s="181">
        <v>8.06</v>
      </c>
      <c r="H908" s="11">
        <v>22100</v>
      </c>
      <c r="I908" s="11">
        <v>12000</v>
      </c>
    </row>
    <row r="909" spans="1:9" hidden="1" x14ac:dyDescent="0.25">
      <c r="A909" t="s">
        <v>12</v>
      </c>
      <c r="B909" s="7">
        <v>415127</v>
      </c>
      <c r="C909" s="8">
        <v>44637</v>
      </c>
      <c r="D909" s="9">
        <f t="shared" si="14"/>
        <v>44637</v>
      </c>
      <c r="E909" s="7" t="s">
        <v>13</v>
      </c>
      <c r="F909" s="7" t="s">
        <v>605</v>
      </c>
      <c r="G909" s="181">
        <v>6.42</v>
      </c>
      <c r="H909" s="11">
        <v>22100</v>
      </c>
      <c r="I909" s="11">
        <v>12000</v>
      </c>
    </row>
    <row r="910" spans="1:9" hidden="1" x14ac:dyDescent="0.25">
      <c r="A910" t="s">
        <v>18</v>
      </c>
      <c r="B910" s="7">
        <v>415131</v>
      </c>
      <c r="C910" s="8">
        <v>44637</v>
      </c>
      <c r="D910" s="9">
        <f t="shared" si="14"/>
        <v>44637</v>
      </c>
      <c r="E910" s="7" t="s">
        <v>591</v>
      </c>
      <c r="F910" s="7" t="s">
        <v>284</v>
      </c>
      <c r="G910" s="181">
        <v>7.65</v>
      </c>
      <c r="H910" s="11">
        <v>22100</v>
      </c>
      <c r="I910" s="11">
        <v>12000</v>
      </c>
    </row>
    <row r="911" spans="1:9" hidden="1" x14ac:dyDescent="0.25">
      <c r="A911" t="s">
        <v>41</v>
      </c>
      <c r="B911" s="7">
        <v>415222</v>
      </c>
      <c r="C911" s="8">
        <v>44638</v>
      </c>
      <c r="D911" s="9">
        <f t="shared" si="14"/>
        <v>44638</v>
      </c>
      <c r="E911" s="7" t="s">
        <v>16</v>
      </c>
      <c r="F911" s="7" t="s">
        <v>358</v>
      </c>
      <c r="G911" s="182">
        <v>14.43</v>
      </c>
      <c r="H911" s="11">
        <v>22100</v>
      </c>
      <c r="I911" s="11">
        <v>12000</v>
      </c>
    </row>
    <row r="912" spans="1:9" hidden="1" x14ac:dyDescent="0.25">
      <c r="A912" t="s">
        <v>39</v>
      </c>
      <c r="B912" s="7">
        <v>415223</v>
      </c>
      <c r="C912" s="8">
        <v>44638</v>
      </c>
      <c r="D912" s="9">
        <f t="shared" si="14"/>
        <v>44638</v>
      </c>
      <c r="E912" s="7" t="s">
        <v>10</v>
      </c>
      <c r="F912" s="7" t="s">
        <v>474</v>
      </c>
      <c r="G912" s="182">
        <v>12.9</v>
      </c>
      <c r="H912" s="11">
        <v>22100</v>
      </c>
      <c r="I912" s="11">
        <v>12000</v>
      </c>
    </row>
    <row r="913" spans="1:9" hidden="1" x14ac:dyDescent="0.25">
      <c r="A913" t="s">
        <v>45</v>
      </c>
      <c r="B913" s="7">
        <v>415229</v>
      </c>
      <c r="C913" s="8">
        <v>44638</v>
      </c>
      <c r="D913" s="9">
        <f t="shared" si="14"/>
        <v>44638</v>
      </c>
      <c r="E913" s="7" t="s">
        <v>13</v>
      </c>
      <c r="F913" s="7" t="s">
        <v>429</v>
      </c>
      <c r="G913" s="182">
        <v>13.65</v>
      </c>
      <c r="H913" s="11">
        <v>22100</v>
      </c>
      <c r="I913" s="11">
        <v>12000</v>
      </c>
    </row>
    <row r="914" spans="1:9" hidden="1" x14ac:dyDescent="0.25">
      <c r="A914" t="s">
        <v>42</v>
      </c>
      <c r="B914" s="7">
        <v>415237</v>
      </c>
      <c r="C914" s="8">
        <v>44638</v>
      </c>
      <c r="D914" s="9">
        <f t="shared" si="14"/>
        <v>44638</v>
      </c>
      <c r="E914" s="7" t="s">
        <v>21</v>
      </c>
      <c r="F914" s="7" t="s">
        <v>499</v>
      </c>
      <c r="G914" s="182">
        <v>15.91</v>
      </c>
      <c r="H914" s="11">
        <v>22100</v>
      </c>
      <c r="I914" s="11">
        <v>12000</v>
      </c>
    </row>
    <row r="915" spans="1:9" hidden="1" x14ac:dyDescent="0.25">
      <c r="A915" t="s">
        <v>42</v>
      </c>
      <c r="B915" s="7">
        <v>415247</v>
      </c>
      <c r="C915" s="8">
        <v>44638</v>
      </c>
      <c r="D915" s="9">
        <f t="shared" si="14"/>
        <v>44638</v>
      </c>
      <c r="E915" s="7" t="s">
        <v>19</v>
      </c>
      <c r="F915" s="7" t="s">
        <v>619</v>
      </c>
      <c r="G915" s="182">
        <v>1.43</v>
      </c>
      <c r="H915" s="11">
        <v>22100</v>
      </c>
      <c r="I915" s="11">
        <v>12000</v>
      </c>
    </row>
    <row r="916" spans="1:9" hidden="1" x14ac:dyDescent="0.25">
      <c r="A916" t="s">
        <v>41</v>
      </c>
      <c r="B916" s="7">
        <v>415312</v>
      </c>
      <c r="C916" s="8">
        <v>44638</v>
      </c>
      <c r="D916" s="9">
        <f t="shared" si="14"/>
        <v>44638</v>
      </c>
      <c r="E916" s="7" t="s">
        <v>16</v>
      </c>
      <c r="F916" s="7" t="s">
        <v>244</v>
      </c>
      <c r="G916" s="182">
        <v>12.33</v>
      </c>
      <c r="H916" s="11">
        <v>22100</v>
      </c>
      <c r="I916" s="11">
        <v>12000</v>
      </c>
    </row>
    <row r="917" spans="1:9" hidden="1" x14ac:dyDescent="0.25">
      <c r="A917" t="s">
        <v>39</v>
      </c>
      <c r="B917" s="7">
        <v>415322</v>
      </c>
      <c r="C917" s="8">
        <v>44638</v>
      </c>
      <c r="D917" s="9">
        <f t="shared" si="14"/>
        <v>44638</v>
      </c>
      <c r="E917" s="7" t="s">
        <v>10</v>
      </c>
      <c r="F917" s="7" t="s">
        <v>620</v>
      </c>
      <c r="G917" s="182">
        <v>13.3</v>
      </c>
      <c r="H917" s="11">
        <v>22100</v>
      </c>
      <c r="I917" s="11">
        <v>12000</v>
      </c>
    </row>
    <row r="918" spans="1:9" hidden="1" x14ac:dyDescent="0.25">
      <c r="A918" t="s">
        <v>45</v>
      </c>
      <c r="B918" s="7">
        <v>415325</v>
      </c>
      <c r="C918" s="8">
        <v>44638</v>
      </c>
      <c r="D918" s="9">
        <f t="shared" si="14"/>
        <v>44638</v>
      </c>
      <c r="E918" s="7" t="s">
        <v>13</v>
      </c>
      <c r="F918" s="7" t="s">
        <v>621</v>
      </c>
      <c r="G918" s="182">
        <v>13.12</v>
      </c>
      <c r="H918" s="11">
        <v>22100</v>
      </c>
      <c r="I918" s="11">
        <v>12000</v>
      </c>
    </row>
    <row r="919" spans="1:9" hidden="1" x14ac:dyDescent="0.25">
      <c r="A919" t="s">
        <v>42</v>
      </c>
      <c r="B919" s="7">
        <v>415331</v>
      </c>
      <c r="C919" s="8">
        <v>44638</v>
      </c>
      <c r="D919" s="9">
        <f t="shared" si="14"/>
        <v>44638</v>
      </c>
      <c r="E919" s="7" t="s">
        <v>21</v>
      </c>
      <c r="F919" s="7" t="s">
        <v>622</v>
      </c>
      <c r="G919" s="182">
        <v>14.83</v>
      </c>
      <c r="H919" s="11">
        <v>22100</v>
      </c>
      <c r="I919" s="11">
        <v>12000</v>
      </c>
    </row>
    <row r="920" spans="1:9" hidden="1" x14ac:dyDescent="0.25">
      <c r="A920" t="s">
        <v>30</v>
      </c>
      <c r="B920" s="7">
        <v>415374</v>
      </c>
      <c r="C920" s="8">
        <v>44638</v>
      </c>
      <c r="D920" s="9">
        <f t="shared" si="14"/>
        <v>44638</v>
      </c>
      <c r="E920" s="7" t="s">
        <v>256</v>
      </c>
      <c r="F920" s="20">
        <v>0.84791666666666676</v>
      </c>
      <c r="G920" s="182">
        <v>8.51</v>
      </c>
      <c r="H920" s="11">
        <v>22100</v>
      </c>
      <c r="I920" s="11">
        <v>12000</v>
      </c>
    </row>
    <row r="921" spans="1:9" hidden="1" x14ac:dyDescent="0.25">
      <c r="A921" t="s">
        <v>30</v>
      </c>
      <c r="B921" s="7">
        <v>415375</v>
      </c>
      <c r="C921" s="8">
        <v>44638</v>
      </c>
      <c r="D921" s="9">
        <f t="shared" si="14"/>
        <v>44638</v>
      </c>
      <c r="E921" s="7" t="s">
        <v>352</v>
      </c>
      <c r="F921" s="20">
        <v>0.85555555555555562</v>
      </c>
      <c r="G921" s="182">
        <v>6.08</v>
      </c>
      <c r="H921" s="11">
        <v>22100</v>
      </c>
      <c r="I921" s="11">
        <v>12000</v>
      </c>
    </row>
    <row r="922" spans="1:9" hidden="1" x14ac:dyDescent="0.25">
      <c r="A922" t="s">
        <v>30</v>
      </c>
      <c r="B922" s="7">
        <v>415376</v>
      </c>
      <c r="C922" s="8">
        <v>44638</v>
      </c>
      <c r="D922" s="9">
        <f t="shared" si="14"/>
        <v>44638</v>
      </c>
      <c r="E922" s="7" t="s">
        <v>357</v>
      </c>
      <c r="F922" s="20">
        <v>0.86388888888888893</v>
      </c>
      <c r="G922" s="182">
        <v>7.4</v>
      </c>
      <c r="H922" s="11">
        <v>22100</v>
      </c>
      <c r="I922" s="11">
        <v>12000</v>
      </c>
    </row>
    <row r="923" spans="1:9" hidden="1" x14ac:dyDescent="0.25">
      <c r="A923" t="s">
        <v>30</v>
      </c>
      <c r="B923" s="7">
        <v>415377</v>
      </c>
      <c r="C923" s="8">
        <v>44638</v>
      </c>
      <c r="D923" s="9">
        <f t="shared" si="14"/>
        <v>44638</v>
      </c>
      <c r="E923" s="7" t="s">
        <v>16</v>
      </c>
      <c r="F923" s="20">
        <v>0.87152777777777779</v>
      </c>
      <c r="G923" s="182">
        <v>9.19</v>
      </c>
      <c r="H923" s="11">
        <v>22100</v>
      </c>
      <c r="I923" s="11">
        <v>12000</v>
      </c>
    </row>
    <row r="924" spans="1:9" hidden="1" x14ac:dyDescent="0.25">
      <c r="A924" t="s">
        <v>37</v>
      </c>
      <c r="B924" s="7">
        <v>415387</v>
      </c>
      <c r="C924" s="8">
        <v>44639</v>
      </c>
      <c r="D924" s="9">
        <f t="shared" si="14"/>
        <v>44639</v>
      </c>
      <c r="E924" s="7" t="s">
        <v>396</v>
      </c>
      <c r="F924" s="7" t="s">
        <v>623</v>
      </c>
      <c r="G924" s="183">
        <v>5.29</v>
      </c>
      <c r="H924" s="11">
        <v>22100</v>
      </c>
      <c r="I924" s="11">
        <v>12000</v>
      </c>
    </row>
    <row r="925" spans="1:9" hidden="1" x14ac:dyDescent="0.25">
      <c r="A925" t="s">
        <v>63</v>
      </c>
      <c r="B925" s="7">
        <v>415396</v>
      </c>
      <c r="C925" s="8">
        <v>44639</v>
      </c>
      <c r="D925" s="9">
        <f t="shared" si="14"/>
        <v>44639</v>
      </c>
      <c r="E925" s="7" t="s">
        <v>21</v>
      </c>
      <c r="F925" s="7" t="s">
        <v>624</v>
      </c>
      <c r="G925" s="183">
        <v>15.17</v>
      </c>
      <c r="H925" s="11">
        <v>22100</v>
      </c>
      <c r="I925" s="11">
        <v>12000</v>
      </c>
    </row>
    <row r="926" spans="1:9" hidden="1" x14ac:dyDescent="0.25">
      <c r="A926" t="s">
        <v>65</v>
      </c>
      <c r="B926" s="7">
        <v>415398</v>
      </c>
      <c r="C926" s="8">
        <v>44639</v>
      </c>
      <c r="D926" s="9">
        <f t="shared" si="14"/>
        <v>44639</v>
      </c>
      <c r="E926" s="7" t="s">
        <v>16</v>
      </c>
      <c r="F926" s="7" t="s">
        <v>301</v>
      </c>
      <c r="G926" s="183">
        <v>13.72</v>
      </c>
      <c r="H926" s="11">
        <v>22100</v>
      </c>
      <c r="I926" s="11">
        <v>12000</v>
      </c>
    </row>
    <row r="927" spans="1:9" hidden="1" x14ac:dyDescent="0.25">
      <c r="A927" t="s">
        <v>37</v>
      </c>
      <c r="B927" s="7">
        <v>415406</v>
      </c>
      <c r="C927" s="8">
        <v>44639</v>
      </c>
      <c r="D927" s="9">
        <f t="shared" si="14"/>
        <v>44639</v>
      </c>
      <c r="E927" s="7" t="s">
        <v>396</v>
      </c>
      <c r="F927" s="7" t="s">
        <v>164</v>
      </c>
      <c r="G927" s="183">
        <v>4.24</v>
      </c>
      <c r="H927" s="11">
        <v>22100</v>
      </c>
      <c r="I927" s="11">
        <v>12000</v>
      </c>
    </row>
    <row r="928" spans="1:9" hidden="1" x14ac:dyDescent="0.25">
      <c r="A928" t="s">
        <v>67</v>
      </c>
      <c r="B928" s="7">
        <v>415408</v>
      </c>
      <c r="C928" s="8">
        <v>44639</v>
      </c>
      <c r="D928" s="9">
        <f t="shared" si="14"/>
        <v>44639</v>
      </c>
      <c r="E928" s="7" t="s">
        <v>13</v>
      </c>
      <c r="F928" s="7" t="s">
        <v>498</v>
      </c>
      <c r="G928" s="183">
        <v>15.44</v>
      </c>
      <c r="H928" s="11">
        <v>22100</v>
      </c>
      <c r="I928" s="11">
        <v>12000</v>
      </c>
    </row>
    <row r="929" spans="1:9" hidden="1" x14ac:dyDescent="0.25">
      <c r="A929" t="s">
        <v>69</v>
      </c>
      <c r="B929" s="7">
        <v>415410</v>
      </c>
      <c r="C929" s="8">
        <v>44639</v>
      </c>
      <c r="D929" s="9">
        <f t="shared" si="14"/>
        <v>44639</v>
      </c>
      <c r="E929" s="7" t="s">
        <v>10</v>
      </c>
      <c r="F929" s="7" t="s">
        <v>195</v>
      </c>
      <c r="G929" s="183">
        <v>14.5</v>
      </c>
      <c r="H929" s="11">
        <v>22100</v>
      </c>
      <c r="I929" s="11">
        <v>12000</v>
      </c>
    </row>
    <row r="930" spans="1:9" hidden="1" x14ac:dyDescent="0.25">
      <c r="A930" t="s">
        <v>63</v>
      </c>
      <c r="B930" s="7">
        <v>415426</v>
      </c>
      <c r="C930" s="8">
        <v>44639</v>
      </c>
      <c r="D930" s="9">
        <f t="shared" si="14"/>
        <v>44639</v>
      </c>
      <c r="E930" s="7" t="s">
        <v>19</v>
      </c>
      <c r="F930" s="7" t="s">
        <v>307</v>
      </c>
      <c r="G930" s="183">
        <v>1.8</v>
      </c>
      <c r="H930" s="11">
        <v>22100</v>
      </c>
      <c r="I930" s="11">
        <v>12000</v>
      </c>
    </row>
    <row r="931" spans="1:9" hidden="1" x14ac:dyDescent="0.25">
      <c r="A931" s="13" t="s">
        <v>46</v>
      </c>
      <c r="B931" s="14">
        <v>415446</v>
      </c>
      <c r="C931" s="15">
        <v>44639</v>
      </c>
      <c r="D931" s="9">
        <f t="shared" si="14"/>
        <v>44639</v>
      </c>
      <c r="E931" s="14" t="s">
        <v>47</v>
      </c>
      <c r="F931" s="14" t="s">
        <v>625</v>
      </c>
      <c r="G931" s="184">
        <v>2.2799999999999998</v>
      </c>
      <c r="H931" s="17">
        <v>22100</v>
      </c>
      <c r="I931" s="17">
        <v>12000</v>
      </c>
    </row>
    <row r="932" spans="1:9" hidden="1" x14ac:dyDescent="0.25">
      <c r="A932" t="s">
        <v>63</v>
      </c>
      <c r="B932" s="7">
        <v>415472</v>
      </c>
      <c r="C932" s="8">
        <v>44639</v>
      </c>
      <c r="D932" s="9">
        <f t="shared" si="14"/>
        <v>44639</v>
      </c>
      <c r="E932" s="7" t="s">
        <v>21</v>
      </c>
      <c r="F932" s="7" t="s">
        <v>626</v>
      </c>
      <c r="G932" s="183">
        <v>10.1</v>
      </c>
      <c r="H932" s="11">
        <v>22100</v>
      </c>
      <c r="I932" s="11">
        <v>12000</v>
      </c>
    </row>
    <row r="933" spans="1:9" hidden="1" x14ac:dyDescent="0.25">
      <c r="A933" t="s">
        <v>67</v>
      </c>
      <c r="B933" s="7">
        <v>415474</v>
      </c>
      <c r="C933" s="8">
        <v>44639</v>
      </c>
      <c r="D933" s="9">
        <f t="shared" si="14"/>
        <v>44639</v>
      </c>
      <c r="E933" s="7" t="s">
        <v>13</v>
      </c>
      <c r="F933" s="7" t="s">
        <v>344</v>
      </c>
      <c r="G933" s="183">
        <v>7.48</v>
      </c>
      <c r="H933" s="11">
        <v>22100</v>
      </c>
      <c r="I933" s="11">
        <v>12000</v>
      </c>
    </row>
    <row r="934" spans="1:9" hidden="1" x14ac:dyDescent="0.25">
      <c r="A934" t="s">
        <v>65</v>
      </c>
      <c r="B934" s="7">
        <v>415482</v>
      </c>
      <c r="C934" s="8">
        <v>44639</v>
      </c>
      <c r="D934" s="9">
        <f t="shared" si="14"/>
        <v>44639</v>
      </c>
      <c r="E934" s="7" t="s">
        <v>16</v>
      </c>
      <c r="F934" s="7" t="s">
        <v>397</v>
      </c>
      <c r="G934" s="183">
        <v>11.29</v>
      </c>
      <c r="H934" s="11">
        <v>22100</v>
      </c>
      <c r="I934" s="11">
        <v>12000</v>
      </c>
    </row>
    <row r="935" spans="1:9" hidden="1" x14ac:dyDescent="0.25">
      <c r="A935" t="s">
        <v>69</v>
      </c>
      <c r="B935" s="7">
        <v>415487</v>
      </c>
      <c r="C935" s="8">
        <v>44639</v>
      </c>
      <c r="D935" s="9">
        <f t="shared" si="14"/>
        <v>44639</v>
      </c>
      <c r="E935" s="7" t="s">
        <v>10</v>
      </c>
      <c r="F935" s="7" t="s">
        <v>627</v>
      </c>
      <c r="G935" s="183">
        <v>10.59</v>
      </c>
      <c r="H935" s="11">
        <v>22100</v>
      </c>
      <c r="I935" s="11">
        <v>12000</v>
      </c>
    </row>
    <row r="936" spans="1:9" hidden="1" x14ac:dyDescent="0.25">
      <c r="A936" t="s">
        <v>9</v>
      </c>
      <c r="B936" s="7">
        <v>415537</v>
      </c>
      <c r="C936" s="8">
        <v>44641</v>
      </c>
      <c r="D936" s="9">
        <f t="shared" si="14"/>
        <v>44641</v>
      </c>
      <c r="E936" s="7" t="s">
        <v>10</v>
      </c>
      <c r="F936" s="7" t="s">
        <v>579</v>
      </c>
      <c r="G936" s="185">
        <v>14.55</v>
      </c>
      <c r="H936" s="11">
        <v>22100</v>
      </c>
      <c r="I936" s="11">
        <v>12000</v>
      </c>
    </row>
    <row r="937" spans="1:9" hidden="1" x14ac:dyDescent="0.25">
      <c r="A937" t="s">
        <v>15</v>
      </c>
      <c r="B937" s="7">
        <v>415542</v>
      </c>
      <c r="C937" s="8">
        <v>44641</v>
      </c>
      <c r="D937" s="9">
        <f t="shared" si="14"/>
        <v>44641</v>
      </c>
      <c r="E937" s="7" t="s">
        <v>16</v>
      </c>
      <c r="F937" s="7" t="s">
        <v>302</v>
      </c>
      <c r="G937" s="185">
        <v>15.57</v>
      </c>
      <c r="H937" s="11">
        <v>22100</v>
      </c>
      <c r="I937" s="11">
        <v>12000</v>
      </c>
    </row>
    <row r="938" spans="1:9" hidden="1" x14ac:dyDescent="0.25">
      <c r="A938" t="s">
        <v>12</v>
      </c>
      <c r="B938" s="7">
        <v>415548</v>
      </c>
      <c r="C938" s="8">
        <v>44641</v>
      </c>
      <c r="D938" s="9">
        <f t="shared" si="14"/>
        <v>44641</v>
      </c>
      <c r="E938" s="7" t="s">
        <v>13</v>
      </c>
      <c r="F938" s="7" t="s">
        <v>303</v>
      </c>
      <c r="G938" s="185">
        <v>12.25</v>
      </c>
      <c r="H938" s="11">
        <v>22100</v>
      </c>
      <c r="I938" s="11">
        <v>12000</v>
      </c>
    </row>
    <row r="939" spans="1:9" hidden="1" x14ac:dyDescent="0.25">
      <c r="A939" t="s">
        <v>18</v>
      </c>
      <c r="B939" s="7">
        <v>415554</v>
      </c>
      <c r="C939" s="8">
        <v>44641</v>
      </c>
      <c r="D939" s="9">
        <f t="shared" si="14"/>
        <v>44641</v>
      </c>
      <c r="E939" s="7" t="s">
        <v>19</v>
      </c>
      <c r="F939" s="7" t="s">
        <v>604</v>
      </c>
      <c r="G939" s="185">
        <v>1.24</v>
      </c>
      <c r="H939" s="11">
        <v>22100</v>
      </c>
      <c r="I939" s="11">
        <v>12000</v>
      </c>
    </row>
    <row r="940" spans="1:9" hidden="1" x14ac:dyDescent="0.25">
      <c r="A940" t="s">
        <v>18</v>
      </c>
      <c r="B940" s="7">
        <v>415555</v>
      </c>
      <c r="C940" s="8">
        <v>44641</v>
      </c>
      <c r="D940" s="9">
        <f t="shared" si="14"/>
        <v>44641</v>
      </c>
      <c r="E940" s="7" t="s">
        <v>21</v>
      </c>
      <c r="F940" s="7" t="s">
        <v>580</v>
      </c>
      <c r="G940" s="185">
        <v>16.37</v>
      </c>
      <c r="H940" s="11">
        <v>22100</v>
      </c>
      <c r="I940" s="11">
        <v>12000</v>
      </c>
    </row>
    <row r="941" spans="1:9" hidden="1" x14ac:dyDescent="0.25">
      <c r="A941" t="s">
        <v>9</v>
      </c>
      <c r="B941" s="7">
        <v>415617</v>
      </c>
      <c r="C941" s="8">
        <v>44641</v>
      </c>
      <c r="D941" s="9">
        <f t="shared" si="14"/>
        <v>44641</v>
      </c>
      <c r="E941" s="7" t="s">
        <v>10</v>
      </c>
      <c r="F941" s="7" t="s">
        <v>538</v>
      </c>
      <c r="G941" s="185">
        <v>14.63</v>
      </c>
      <c r="H941" s="11">
        <v>22100</v>
      </c>
      <c r="I941" s="11">
        <v>12000</v>
      </c>
    </row>
    <row r="942" spans="1:9" hidden="1" x14ac:dyDescent="0.25">
      <c r="A942" t="s">
        <v>12</v>
      </c>
      <c r="B942" s="7">
        <v>415627</v>
      </c>
      <c r="C942" s="8">
        <v>44641</v>
      </c>
      <c r="D942" s="9">
        <f t="shared" si="14"/>
        <v>44641</v>
      </c>
      <c r="E942" s="7" t="s">
        <v>13</v>
      </c>
      <c r="F942" s="7" t="s">
        <v>169</v>
      </c>
      <c r="G942" s="185">
        <v>12.6</v>
      </c>
      <c r="H942" s="11">
        <v>22100</v>
      </c>
      <c r="I942" s="11">
        <v>12000</v>
      </c>
    </row>
    <row r="943" spans="1:9" hidden="1" x14ac:dyDescent="0.25">
      <c r="A943" t="s">
        <v>18</v>
      </c>
      <c r="B943" s="7">
        <v>415634</v>
      </c>
      <c r="C943" s="8">
        <v>44641</v>
      </c>
      <c r="D943" s="9">
        <f t="shared" si="14"/>
        <v>44641</v>
      </c>
      <c r="E943" s="7" t="s">
        <v>21</v>
      </c>
      <c r="F943" s="7" t="s">
        <v>216</v>
      </c>
      <c r="G943" s="185">
        <v>12.35</v>
      </c>
      <c r="H943" s="11">
        <v>22100</v>
      </c>
      <c r="I943" s="11">
        <v>12000</v>
      </c>
    </row>
    <row r="944" spans="1:9" hidden="1" x14ac:dyDescent="0.25">
      <c r="A944" t="s">
        <v>15</v>
      </c>
      <c r="B944" s="7">
        <v>415635</v>
      </c>
      <c r="C944" s="8">
        <v>44641</v>
      </c>
      <c r="D944" s="9">
        <f t="shared" si="14"/>
        <v>44641</v>
      </c>
      <c r="E944" s="7" t="s">
        <v>16</v>
      </c>
      <c r="F944" s="7" t="s">
        <v>216</v>
      </c>
      <c r="G944" s="185">
        <v>12.56</v>
      </c>
      <c r="H944" s="11">
        <v>22100</v>
      </c>
      <c r="I944" s="11">
        <v>12000</v>
      </c>
    </row>
    <row r="945" spans="1:9" hidden="1" x14ac:dyDescent="0.25">
      <c r="A945" t="s">
        <v>23</v>
      </c>
      <c r="B945" s="7">
        <v>415661</v>
      </c>
      <c r="C945" s="8">
        <v>44641</v>
      </c>
      <c r="D945" s="9">
        <f t="shared" si="14"/>
        <v>44641</v>
      </c>
      <c r="E945" s="7" t="s">
        <v>265</v>
      </c>
      <c r="F945" s="7" t="s">
        <v>405</v>
      </c>
      <c r="G945" s="185">
        <v>6.89</v>
      </c>
      <c r="H945" s="11">
        <v>22100</v>
      </c>
      <c r="I945" s="11">
        <v>12000</v>
      </c>
    </row>
    <row r="946" spans="1:9" hidden="1" x14ac:dyDescent="0.25">
      <c r="A946" t="s">
        <v>30</v>
      </c>
      <c r="B946" s="7">
        <v>415698</v>
      </c>
      <c r="C946" s="8">
        <v>44641</v>
      </c>
      <c r="D946" s="9">
        <f t="shared" si="14"/>
        <v>44641</v>
      </c>
      <c r="E946" s="7" t="s">
        <v>256</v>
      </c>
      <c r="F946" s="7" t="s">
        <v>332</v>
      </c>
      <c r="G946" s="185">
        <v>9.56</v>
      </c>
      <c r="H946" s="11">
        <v>22100</v>
      </c>
      <c r="I946" s="11">
        <v>12000</v>
      </c>
    </row>
    <row r="947" spans="1:9" hidden="1" x14ac:dyDescent="0.25">
      <c r="A947" t="s">
        <v>30</v>
      </c>
      <c r="B947" s="7">
        <v>415702</v>
      </c>
      <c r="C947" s="8">
        <v>44641</v>
      </c>
      <c r="D947" s="9">
        <f t="shared" si="14"/>
        <v>44641</v>
      </c>
      <c r="E947" s="7" t="s">
        <v>21</v>
      </c>
      <c r="F947" s="7" t="s">
        <v>628</v>
      </c>
      <c r="G947" s="185">
        <v>8.41</v>
      </c>
      <c r="H947" s="11">
        <v>22100</v>
      </c>
      <c r="I947" s="11">
        <v>12000</v>
      </c>
    </row>
    <row r="948" spans="1:9" hidden="1" x14ac:dyDescent="0.25">
      <c r="A948" t="s">
        <v>30</v>
      </c>
      <c r="B948" s="7">
        <v>415703</v>
      </c>
      <c r="C948" s="8">
        <v>44641</v>
      </c>
      <c r="D948" s="9">
        <f t="shared" si="14"/>
        <v>44641</v>
      </c>
      <c r="E948" s="7" t="s">
        <v>16</v>
      </c>
      <c r="F948" s="7" t="s">
        <v>575</v>
      </c>
      <c r="G948" s="185">
        <v>10.73</v>
      </c>
      <c r="H948" s="11">
        <v>22100</v>
      </c>
      <c r="I948" s="11">
        <v>12000</v>
      </c>
    </row>
    <row r="949" spans="1:9" hidden="1" x14ac:dyDescent="0.25">
      <c r="A949" t="s">
        <v>30</v>
      </c>
      <c r="B949" s="7">
        <v>415704</v>
      </c>
      <c r="C949" s="8">
        <v>44641</v>
      </c>
      <c r="D949" s="9">
        <f t="shared" si="14"/>
        <v>44641</v>
      </c>
      <c r="E949" s="7" t="s">
        <v>35</v>
      </c>
      <c r="F949" s="7" t="s">
        <v>629</v>
      </c>
      <c r="G949" s="185">
        <v>9.81</v>
      </c>
      <c r="H949" s="11">
        <v>22100</v>
      </c>
      <c r="I949" s="11">
        <v>12000</v>
      </c>
    </row>
    <row r="950" spans="1:9" hidden="1" x14ac:dyDescent="0.25">
      <c r="A950" t="s">
        <v>39</v>
      </c>
      <c r="B950" s="7">
        <v>415724</v>
      </c>
      <c r="C950" s="8">
        <v>44642</v>
      </c>
      <c r="D950" s="9">
        <f t="shared" si="14"/>
        <v>44642</v>
      </c>
      <c r="E950" s="7" t="s">
        <v>10</v>
      </c>
      <c r="F950" s="7" t="s">
        <v>630</v>
      </c>
      <c r="G950" s="186">
        <v>12.98</v>
      </c>
      <c r="H950" s="11">
        <v>22100</v>
      </c>
      <c r="I950" s="11">
        <v>12000</v>
      </c>
    </row>
    <row r="951" spans="1:9" hidden="1" x14ac:dyDescent="0.25">
      <c r="A951" t="s">
        <v>41</v>
      </c>
      <c r="B951" s="7">
        <v>415732</v>
      </c>
      <c r="C951" s="8">
        <v>44642</v>
      </c>
      <c r="D951" s="9">
        <f t="shared" si="14"/>
        <v>44642</v>
      </c>
      <c r="E951" s="7" t="s">
        <v>16</v>
      </c>
      <c r="F951" s="7" t="s">
        <v>223</v>
      </c>
      <c r="G951" s="186">
        <v>14.08</v>
      </c>
      <c r="H951" s="11">
        <v>22100</v>
      </c>
      <c r="I951" s="11">
        <v>12000</v>
      </c>
    </row>
    <row r="952" spans="1:9" hidden="1" x14ac:dyDescent="0.25">
      <c r="A952" t="s">
        <v>45</v>
      </c>
      <c r="B952" s="7">
        <v>415743</v>
      </c>
      <c r="C952" s="8">
        <v>44642</v>
      </c>
      <c r="D952" s="9">
        <f t="shared" si="14"/>
        <v>44642</v>
      </c>
      <c r="E952" s="7" t="s">
        <v>13</v>
      </c>
      <c r="F952" s="7" t="s">
        <v>158</v>
      </c>
      <c r="G952" s="186">
        <v>12.8</v>
      </c>
      <c r="H952" s="11">
        <v>22100</v>
      </c>
      <c r="I952" s="11">
        <v>12000</v>
      </c>
    </row>
    <row r="953" spans="1:9" hidden="1" x14ac:dyDescent="0.25">
      <c r="A953" t="s">
        <v>42</v>
      </c>
      <c r="B953" s="7">
        <v>415744</v>
      </c>
      <c r="C953" s="8">
        <v>44642</v>
      </c>
      <c r="D953" s="9">
        <f t="shared" si="14"/>
        <v>44642</v>
      </c>
      <c r="E953" s="7" t="s">
        <v>21</v>
      </c>
      <c r="F953" s="7" t="s">
        <v>604</v>
      </c>
      <c r="G953" s="186">
        <v>16.05</v>
      </c>
      <c r="H953" s="11">
        <v>22100</v>
      </c>
      <c r="I953" s="11">
        <v>12000</v>
      </c>
    </row>
    <row r="954" spans="1:9" hidden="1" x14ac:dyDescent="0.25">
      <c r="A954" s="13" t="s">
        <v>46</v>
      </c>
      <c r="B954" s="14">
        <v>415785</v>
      </c>
      <c r="C954" s="15">
        <v>44642</v>
      </c>
      <c r="D954" s="9">
        <f t="shared" si="14"/>
        <v>44642</v>
      </c>
      <c r="E954" s="14" t="s">
        <v>479</v>
      </c>
      <c r="F954" s="14" t="s">
        <v>631</v>
      </c>
      <c r="G954" s="184">
        <v>1.25</v>
      </c>
      <c r="H954" s="17">
        <v>22100</v>
      </c>
      <c r="I954" s="17">
        <v>12000</v>
      </c>
    </row>
    <row r="955" spans="1:9" hidden="1" x14ac:dyDescent="0.25">
      <c r="A955" t="s">
        <v>39</v>
      </c>
      <c r="B955" s="7">
        <v>415792</v>
      </c>
      <c r="C955" s="8">
        <v>44642</v>
      </c>
      <c r="D955" s="9">
        <f t="shared" si="14"/>
        <v>44642</v>
      </c>
      <c r="E955" s="7" t="s">
        <v>10</v>
      </c>
      <c r="F955" s="7" t="s">
        <v>626</v>
      </c>
      <c r="G955" s="186">
        <v>12.26</v>
      </c>
      <c r="H955" s="11">
        <v>22100</v>
      </c>
      <c r="I955" s="11">
        <v>12000</v>
      </c>
    </row>
    <row r="956" spans="1:9" hidden="1" x14ac:dyDescent="0.25">
      <c r="A956" t="s">
        <v>41</v>
      </c>
      <c r="B956" s="7">
        <v>415806</v>
      </c>
      <c r="C956" s="8">
        <v>44642</v>
      </c>
      <c r="D956" s="9">
        <f t="shared" si="14"/>
        <v>44642</v>
      </c>
      <c r="E956" s="7" t="s">
        <v>16</v>
      </c>
      <c r="F956" s="7" t="s">
        <v>632</v>
      </c>
      <c r="G956" s="186">
        <v>12.44</v>
      </c>
      <c r="H956" s="11">
        <v>22100</v>
      </c>
      <c r="I956" s="11">
        <v>12000</v>
      </c>
    </row>
    <row r="957" spans="1:9" hidden="1" x14ac:dyDescent="0.25">
      <c r="A957" t="s">
        <v>42</v>
      </c>
      <c r="B957" s="7">
        <v>415820</v>
      </c>
      <c r="C957" s="8">
        <v>44642</v>
      </c>
      <c r="D957" s="9">
        <f t="shared" si="14"/>
        <v>44642</v>
      </c>
      <c r="E957" s="7" t="s">
        <v>21</v>
      </c>
      <c r="F957" s="7" t="s">
        <v>322</v>
      </c>
      <c r="G957" s="186">
        <v>15.75</v>
      </c>
      <c r="H957" s="11">
        <v>22100</v>
      </c>
      <c r="I957" s="11">
        <v>12000</v>
      </c>
    </row>
    <row r="958" spans="1:9" hidden="1" x14ac:dyDescent="0.25">
      <c r="A958" t="s">
        <v>42</v>
      </c>
      <c r="B958" s="7">
        <v>415825</v>
      </c>
      <c r="C958" s="8">
        <v>44642</v>
      </c>
      <c r="D958" s="9">
        <f t="shared" si="14"/>
        <v>44642</v>
      </c>
      <c r="E958" s="7" t="s">
        <v>19</v>
      </c>
      <c r="F958" s="7" t="s">
        <v>169</v>
      </c>
      <c r="G958" s="186">
        <v>0.87</v>
      </c>
      <c r="H958" s="11">
        <v>22100</v>
      </c>
      <c r="I958" s="11">
        <v>12000</v>
      </c>
    </row>
    <row r="959" spans="1:9" hidden="1" x14ac:dyDescent="0.25">
      <c r="A959" t="s">
        <v>45</v>
      </c>
      <c r="B959" s="7">
        <v>415830</v>
      </c>
      <c r="C959" s="8">
        <v>44642</v>
      </c>
      <c r="D959" s="9">
        <f t="shared" si="14"/>
        <v>44642</v>
      </c>
      <c r="E959" s="7" t="s">
        <v>13</v>
      </c>
      <c r="F959" s="7" t="s">
        <v>270</v>
      </c>
      <c r="G959" s="186">
        <v>12.85</v>
      </c>
      <c r="H959" s="11">
        <v>22100</v>
      </c>
      <c r="I959" s="11">
        <v>12000</v>
      </c>
    </row>
    <row r="960" spans="1:9" hidden="1" x14ac:dyDescent="0.25">
      <c r="A960" t="s">
        <v>39</v>
      </c>
      <c r="B960" s="7">
        <v>415869</v>
      </c>
      <c r="C960" s="8">
        <v>44642</v>
      </c>
      <c r="D960" s="9">
        <f t="shared" si="14"/>
        <v>44642</v>
      </c>
      <c r="E960" s="7" t="s">
        <v>10</v>
      </c>
      <c r="F960" s="7" t="s">
        <v>469</v>
      </c>
      <c r="G960" s="186">
        <v>10.81</v>
      </c>
      <c r="H960" s="11">
        <v>22100</v>
      </c>
      <c r="I960" s="11">
        <v>12000</v>
      </c>
    </row>
    <row r="961" spans="1:9" hidden="1" x14ac:dyDescent="0.25">
      <c r="A961" t="s">
        <v>42</v>
      </c>
      <c r="B961" s="7">
        <v>415873</v>
      </c>
      <c r="C961" s="8">
        <v>44642</v>
      </c>
      <c r="D961" s="9">
        <f t="shared" si="14"/>
        <v>44642</v>
      </c>
      <c r="E961" s="7" t="s">
        <v>21</v>
      </c>
      <c r="F961" s="7" t="s">
        <v>633</v>
      </c>
      <c r="G961" s="186">
        <v>9.81</v>
      </c>
      <c r="H961" s="11">
        <v>22100</v>
      </c>
      <c r="I961" s="11">
        <v>12000</v>
      </c>
    </row>
    <row r="962" spans="1:9" hidden="1" x14ac:dyDescent="0.25">
      <c r="A962" t="s">
        <v>41</v>
      </c>
      <c r="B962" s="7">
        <v>415876</v>
      </c>
      <c r="C962" s="8">
        <v>44642</v>
      </c>
      <c r="D962" s="9">
        <f t="shared" si="14"/>
        <v>44642</v>
      </c>
      <c r="E962" s="7" t="s">
        <v>16</v>
      </c>
      <c r="F962" s="7" t="s">
        <v>483</v>
      </c>
      <c r="G962" s="186">
        <v>12.57</v>
      </c>
      <c r="H962" s="11">
        <v>22100</v>
      </c>
      <c r="I962" s="11">
        <v>12000</v>
      </c>
    </row>
    <row r="963" spans="1:9" hidden="1" x14ac:dyDescent="0.25">
      <c r="A963" t="s">
        <v>45</v>
      </c>
      <c r="B963" s="7">
        <v>415879</v>
      </c>
      <c r="C963" s="8">
        <v>44642</v>
      </c>
      <c r="D963" s="9">
        <f t="shared" ref="D963:D1026" si="15">+C963</f>
        <v>44642</v>
      </c>
      <c r="E963" s="7" t="s">
        <v>13</v>
      </c>
      <c r="F963" s="7" t="s">
        <v>634</v>
      </c>
      <c r="G963" s="186">
        <v>8.93</v>
      </c>
      <c r="H963" s="11">
        <v>22100</v>
      </c>
      <c r="I963" s="11">
        <v>12000</v>
      </c>
    </row>
    <row r="964" spans="1:9" hidden="1" x14ac:dyDescent="0.25">
      <c r="A964" t="s">
        <v>63</v>
      </c>
      <c r="B964" s="7">
        <v>415918</v>
      </c>
      <c r="C964" s="8">
        <v>44643</v>
      </c>
      <c r="D964" s="9">
        <f t="shared" si="15"/>
        <v>44643</v>
      </c>
      <c r="E964" s="7" t="s">
        <v>21</v>
      </c>
      <c r="F964" s="7" t="s">
        <v>324</v>
      </c>
      <c r="G964" s="10">
        <v>14.09</v>
      </c>
      <c r="H964" s="11">
        <v>22100</v>
      </c>
      <c r="I964" s="11">
        <v>12000</v>
      </c>
    </row>
    <row r="965" spans="1:9" hidden="1" x14ac:dyDescent="0.25">
      <c r="A965" t="s">
        <v>67</v>
      </c>
      <c r="B965" s="7">
        <v>415934</v>
      </c>
      <c r="C965" s="8">
        <v>44643</v>
      </c>
      <c r="D965" s="9">
        <f t="shared" si="15"/>
        <v>44643</v>
      </c>
      <c r="E965" s="7" t="s">
        <v>13</v>
      </c>
      <c r="F965" s="7" t="s">
        <v>635</v>
      </c>
      <c r="G965" s="10">
        <v>14.54</v>
      </c>
      <c r="H965" s="11">
        <v>22100</v>
      </c>
      <c r="I965" s="11">
        <v>12000</v>
      </c>
    </row>
    <row r="966" spans="1:9" hidden="1" x14ac:dyDescent="0.25">
      <c r="A966" t="s">
        <v>69</v>
      </c>
      <c r="B966" s="7">
        <v>415938</v>
      </c>
      <c r="C966" s="8">
        <v>44643</v>
      </c>
      <c r="D966" s="9">
        <f t="shared" si="15"/>
        <v>44643</v>
      </c>
      <c r="E966" s="7" t="s">
        <v>10</v>
      </c>
      <c r="F966" s="7" t="s">
        <v>224</v>
      </c>
      <c r="G966" s="10">
        <v>15.31</v>
      </c>
      <c r="H966" s="11">
        <v>22100</v>
      </c>
      <c r="I966" s="11">
        <v>12000</v>
      </c>
    </row>
    <row r="967" spans="1:9" hidden="1" x14ac:dyDescent="0.25">
      <c r="A967" t="s">
        <v>65</v>
      </c>
      <c r="B967" s="7">
        <v>415946</v>
      </c>
      <c r="C967" s="8">
        <v>44643</v>
      </c>
      <c r="D967" s="9">
        <f t="shared" si="15"/>
        <v>44643</v>
      </c>
      <c r="E967" s="7" t="s">
        <v>16</v>
      </c>
      <c r="F967" s="7" t="s">
        <v>225</v>
      </c>
      <c r="G967" s="10">
        <v>16.28</v>
      </c>
      <c r="H967" s="11">
        <v>22100</v>
      </c>
      <c r="I967" s="11">
        <v>12000</v>
      </c>
    </row>
    <row r="968" spans="1:9" hidden="1" x14ac:dyDescent="0.25">
      <c r="A968" t="s">
        <v>63</v>
      </c>
      <c r="B968" s="7">
        <v>415965</v>
      </c>
      <c r="C968" s="8">
        <v>44643</v>
      </c>
      <c r="D968" s="9">
        <f t="shared" si="15"/>
        <v>44643</v>
      </c>
      <c r="E968" s="7" t="s">
        <v>21</v>
      </c>
      <c r="F968" s="7" t="s">
        <v>636</v>
      </c>
      <c r="G968" s="10">
        <v>11.22</v>
      </c>
      <c r="H968" s="11">
        <v>22100</v>
      </c>
      <c r="I968" s="11">
        <v>12000</v>
      </c>
    </row>
    <row r="969" spans="1:9" hidden="1" x14ac:dyDescent="0.25">
      <c r="A969" t="s">
        <v>69</v>
      </c>
      <c r="B969" s="7">
        <v>415989</v>
      </c>
      <c r="C969" s="8">
        <v>44643</v>
      </c>
      <c r="D969" s="9">
        <f t="shared" si="15"/>
        <v>44643</v>
      </c>
      <c r="E969" s="7" t="s">
        <v>10</v>
      </c>
      <c r="F969" s="7" t="s">
        <v>438</v>
      </c>
      <c r="G969" s="10">
        <v>11.21</v>
      </c>
      <c r="H969" s="11">
        <v>22100</v>
      </c>
      <c r="I969" s="11">
        <v>12000</v>
      </c>
    </row>
    <row r="970" spans="1:9" hidden="1" x14ac:dyDescent="0.25">
      <c r="A970" t="s">
        <v>67</v>
      </c>
      <c r="B970" s="7">
        <v>416020</v>
      </c>
      <c r="C970" s="8">
        <v>44643</v>
      </c>
      <c r="D970" s="9">
        <f t="shared" si="15"/>
        <v>44643</v>
      </c>
      <c r="E970" s="7" t="s">
        <v>13</v>
      </c>
      <c r="F970" s="7" t="s">
        <v>521</v>
      </c>
      <c r="G970" s="10">
        <v>13.7</v>
      </c>
      <c r="H970" s="11">
        <v>22100</v>
      </c>
      <c r="I970" s="11">
        <v>12000</v>
      </c>
    </row>
    <row r="971" spans="1:9" hidden="1" x14ac:dyDescent="0.25">
      <c r="A971" t="s">
        <v>65</v>
      </c>
      <c r="B971" s="7">
        <v>416043</v>
      </c>
      <c r="C971" s="8">
        <v>44643</v>
      </c>
      <c r="D971" s="9">
        <f t="shared" si="15"/>
        <v>44643</v>
      </c>
      <c r="E971" s="7" t="s">
        <v>16</v>
      </c>
      <c r="F971" s="7" t="s">
        <v>637</v>
      </c>
      <c r="G971" s="10">
        <v>16.29</v>
      </c>
      <c r="H971" s="11">
        <v>22100</v>
      </c>
      <c r="I971" s="11">
        <v>12000</v>
      </c>
    </row>
    <row r="972" spans="1:9" hidden="1" x14ac:dyDescent="0.25">
      <c r="A972" t="s">
        <v>69</v>
      </c>
      <c r="B972" s="7">
        <v>416044</v>
      </c>
      <c r="C972" s="8">
        <v>44643</v>
      </c>
      <c r="D972" s="9">
        <f t="shared" si="15"/>
        <v>44643</v>
      </c>
      <c r="E972" s="7" t="s">
        <v>10</v>
      </c>
      <c r="F972" s="7" t="s">
        <v>638</v>
      </c>
      <c r="G972" s="10">
        <v>7.2</v>
      </c>
      <c r="H972" s="11">
        <v>22100</v>
      </c>
      <c r="I972" s="11">
        <v>12000</v>
      </c>
    </row>
    <row r="973" spans="1:9" hidden="1" x14ac:dyDescent="0.25">
      <c r="A973" t="s">
        <v>63</v>
      </c>
      <c r="B973" s="7">
        <v>416045</v>
      </c>
      <c r="C973" s="8">
        <v>44643</v>
      </c>
      <c r="D973" s="9">
        <f t="shared" si="15"/>
        <v>44643</v>
      </c>
      <c r="E973" s="7" t="s">
        <v>21</v>
      </c>
      <c r="F973" s="7" t="s">
        <v>387</v>
      </c>
      <c r="G973" s="10">
        <v>9.98</v>
      </c>
      <c r="H973" s="11">
        <v>22100</v>
      </c>
      <c r="I973" s="11">
        <v>12000</v>
      </c>
    </row>
    <row r="974" spans="1:9" hidden="1" x14ac:dyDescent="0.25">
      <c r="A974" t="s">
        <v>67</v>
      </c>
      <c r="B974" s="7">
        <v>416054</v>
      </c>
      <c r="C974" s="8">
        <v>44643</v>
      </c>
      <c r="D974" s="9">
        <f t="shared" si="15"/>
        <v>44643</v>
      </c>
      <c r="E974" s="7" t="s">
        <v>13</v>
      </c>
      <c r="F974" s="7" t="s">
        <v>467</v>
      </c>
      <c r="G974" s="10">
        <v>3.25</v>
      </c>
      <c r="H974" s="11">
        <v>22100</v>
      </c>
      <c r="I974" s="11">
        <v>12000</v>
      </c>
    </row>
    <row r="975" spans="1:9" hidden="1" x14ac:dyDescent="0.25">
      <c r="A975" t="s">
        <v>30</v>
      </c>
      <c r="B975" s="7">
        <v>416085</v>
      </c>
      <c r="C975" s="8">
        <v>44643</v>
      </c>
      <c r="D975" s="9">
        <f t="shared" si="15"/>
        <v>44643</v>
      </c>
      <c r="E975" s="7" t="s">
        <v>251</v>
      </c>
      <c r="F975" s="20">
        <v>0.8305555555555556</v>
      </c>
      <c r="G975" s="10">
        <v>7.19</v>
      </c>
      <c r="H975" s="11">
        <v>22100</v>
      </c>
      <c r="I975" s="11">
        <v>12000</v>
      </c>
    </row>
    <row r="976" spans="1:9" hidden="1" x14ac:dyDescent="0.25">
      <c r="A976" t="s">
        <v>30</v>
      </c>
      <c r="B976" s="7">
        <v>416087</v>
      </c>
      <c r="C976" s="8">
        <v>44643</v>
      </c>
      <c r="D976" s="9">
        <f t="shared" si="15"/>
        <v>44643</v>
      </c>
      <c r="E976" s="7" t="s">
        <v>256</v>
      </c>
      <c r="F976" s="20">
        <v>0.84583333333333333</v>
      </c>
      <c r="G976" s="10">
        <v>7.69</v>
      </c>
      <c r="H976" s="11">
        <v>22100</v>
      </c>
      <c r="I976" s="11">
        <v>12000</v>
      </c>
    </row>
    <row r="977" spans="1:9" hidden="1" x14ac:dyDescent="0.25">
      <c r="A977" t="s">
        <v>30</v>
      </c>
      <c r="B977" s="7">
        <v>416090</v>
      </c>
      <c r="C977" s="8">
        <v>44643</v>
      </c>
      <c r="D977" s="9">
        <f t="shared" si="15"/>
        <v>44643</v>
      </c>
      <c r="E977" s="7" t="s">
        <v>35</v>
      </c>
      <c r="F977" s="20">
        <v>0.85972222222222217</v>
      </c>
      <c r="G977" s="10">
        <v>6.28</v>
      </c>
      <c r="H977" s="11">
        <v>22100</v>
      </c>
      <c r="I977" s="11">
        <v>12000</v>
      </c>
    </row>
    <row r="978" spans="1:9" hidden="1" x14ac:dyDescent="0.25">
      <c r="A978" t="s">
        <v>30</v>
      </c>
      <c r="B978" s="7">
        <v>416092</v>
      </c>
      <c r="C978" s="8">
        <v>44643</v>
      </c>
      <c r="D978" s="9">
        <f t="shared" si="15"/>
        <v>44643</v>
      </c>
      <c r="E978" s="7" t="s">
        <v>10</v>
      </c>
      <c r="F978" s="20">
        <v>0.88124999999999998</v>
      </c>
      <c r="G978" s="10">
        <v>6.14</v>
      </c>
      <c r="H978" s="11">
        <v>22100</v>
      </c>
      <c r="I978" s="11">
        <v>12000</v>
      </c>
    </row>
    <row r="979" spans="1:9" hidden="1" x14ac:dyDescent="0.25">
      <c r="A979" t="s">
        <v>18</v>
      </c>
      <c r="B979" s="7">
        <v>416127</v>
      </c>
      <c r="C979" s="8">
        <v>44644</v>
      </c>
      <c r="D979" s="9">
        <f t="shared" si="15"/>
        <v>44644</v>
      </c>
      <c r="E979" s="7" t="s">
        <v>21</v>
      </c>
      <c r="F979" s="7" t="s">
        <v>165</v>
      </c>
      <c r="G979" s="187">
        <v>13.24</v>
      </c>
      <c r="H979" s="11">
        <v>22100</v>
      </c>
      <c r="I979" s="11">
        <v>12000</v>
      </c>
    </row>
    <row r="980" spans="1:9" hidden="1" x14ac:dyDescent="0.25">
      <c r="A980" t="s">
        <v>12</v>
      </c>
      <c r="B980" s="7">
        <v>416128</v>
      </c>
      <c r="C980" s="8">
        <v>44644</v>
      </c>
      <c r="D980" s="9">
        <f t="shared" si="15"/>
        <v>44644</v>
      </c>
      <c r="E980" s="7" t="s">
        <v>13</v>
      </c>
      <c r="F980" s="7" t="s">
        <v>224</v>
      </c>
      <c r="G980" s="187">
        <v>12.17</v>
      </c>
      <c r="H980" s="11">
        <v>22100</v>
      </c>
      <c r="I980" s="11">
        <v>12000</v>
      </c>
    </row>
    <row r="981" spans="1:9" hidden="1" x14ac:dyDescent="0.25">
      <c r="A981" t="s">
        <v>15</v>
      </c>
      <c r="B981" s="7">
        <v>416129</v>
      </c>
      <c r="C981" s="8">
        <v>44644</v>
      </c>
      <c r="D981" s="9">
        <f t="shared" si="15"/>
        <v>44644</v>
      </c>
      <c r="E981" s="7" t="s">
        <v>19</v>
      </c>
      <c r="F981" s="7" t="s">
        <v>157</v>
      </c>
      <c r="G981" s="187">
        <v>1.35</v>
      </c>
      <c r="H981" s="11">
        <v>22100</v>
      </c>
      <c r="I981" s="11">
        <v>12000</v>
      </c>
    </row>
    <row r="982" spans="1:9" hidden="1" x14ac:dyDescent="0.25">
      <c r="A982" t="s">
        <v>9</v>
      </c>
      <c r="B982" s="7">
        <v>416132</v>
      </c>
      <c r="C982" s="8">
        <v>44644</v>
      </c>
      <c r="D982" s="9">
        <f t="shared" si="15"/>
        <v>44644</v>
      </c>
      <c r="E982" s="7" t="s">
        <v>10</v>
      </c>
      <c r="F982" s="7" t="s">
        <v>195</v>
      </c>
      <c r="G982" s="187">
        <v>15.96</v>
      </c>
      <c r="H982" s="11">
        <v>22100</v>
      </c>
      <c r="I982" s="11">
        <v>12000</v>
      </c>
    </row>
    <row r="983" spans="1:9" hidden="1" x14ac:dyDescent="0.25">
      <c r="A983" t="s">
        <v>15</v>
      </c>
      <c r="B983" s="7">
        <v>416134</v>
      </c>
      <c r="C983" s="8">
        <v>44644</v>
      </c>
      <c r="D983" s="9">
        <f t="shared" si="15"/>
        <v>44644</v>
      </c>
      <c r="E983" s="7" t="s">
        <v>43</v>
      </c>
      <c r="F983" s="7" t="s">
        <v>240</v>
      </c>
      <c r="G983" s="187">
        <v>13.94</v>
      </c>
      <c r="H983" s="11">
        <v>22100</v>
      </c>
      <c r="I983" s="11">
        <v>12000</v>
      </c>
    </row>
    <row r="984" spans="1:9" hidden="1" x14ac:dyDescent="0.25">
      <c r="A984" t="s">
        <v>12</v>
      </c>
      <c r="B984" s="7">
        <v>416177</v>
      </c>
      <c r="C984" s="8">
        <v>44644</v>
      </c>
      <c r="D984" s="9">
        <f t="shared" si="15"/>
        <v>44644</v>
      </c>
      <c r="E984" s="7" t="s">
        <v>13</v>
      </c>
      <c r="F984" s="7" t="s">
        <v>394</v>
      </c>
      <c r="G984" s="187">
        <v>3.91</v>
      </c>
      <c r="H984" s="11">
        <v>22100</v>
      </c>
      <c r="I984" s="11">
        <v>12000</v>
      </c>
    </row>
    <row r="985" spans="1:9" hidden="1" x14ac:dyDescent="0.25">
      <c r="A985" t="s">
        <v>9</v>
      </c>
      <c r="B985" s="7">
        <v>416180</v>
      </c>
      <c r="C985" s="8">
        <v>44644</v>
      </c>
      <c r="D985" s="9">
        <f t="shared" si="15"/>
        <v>44644</v>
      </c>
      <c r="E985" s="7" t="s">
        <v>10</v>
      </c>
      <c r="F985" s="7" t="s">
        <v>639</v>
      </c>
      <c r="G985" s="187">
        <v>6.69</v>
      </c>
      <c r="H985" s="11">
        <v>22100</v>
      </c>
      <c r="I985" s="11">
        <v>12000</v>
      </c>
    </row>
    <row r="986" spans="1:9" hidden="1" x14ac:dyDescent="0.25">
      <c r="A986" t="s">
        <v>18</v>
      </c>
      <c r="B986" s="7">
        <v>416182</v>
      </c>
      <c r="C986" s="8">
        <v>44644</v>
      </c>
      <c r="D986" s="9">
        <f t="shared" si="15"/>
        <v>44644</v>
      </c>
      <c r="E986" s="7" t="s">
        <v>21</v>
      </c>
      <c r="F986" s="7" t="s">
        <v>640</v>
      </c>
      <c r="G986" s="187">
        <v>7.32</v>
      </c>
      <c r="H986" s="11">
        <v>22100</v>
      </c>
      <c r="I986" s="11">
        <v>12000</v>
      </c>
    </row>
    <row r="987" spans="1:9" hidden="1" x14ac:dyDescent="0.25">
      <c r="A987" t="s">
        <v>15</v>
      </c>
      <c r="B987" s="7">
        <v>416190</v>
      </c>
      <c r="C987" s="8">
        <v>44644</v>
      </c>
      <c r="D987" s="9">
        <f t="shared" si="15"/>
        <v>44644</v>
      </c>
      <c r="E987" s="7" t="s">
        <v>43</v>
      </c>
      <c r="F987" s="7" t="s">
        <v>345</v>
      </c>
      <c r="G987" s="187">
        <v>5.35</v>
      </c>
      <c r="H987" s="11">
        <v>22100</v>
      </c>
      <c r="I987" s="11">
        <v>12000</v>
      </c>
    </row>
    <row r="988" spans="1:9" hidden="1" x14ac:dyDescent="0.25">
      <c r="A988" t="s">
        <v>41</v>
      </c>
      <c r="B988" s="7">
        <v>416281</v>
      </c>
      <c r="C988" s="8">
        <v>44645</v>
      </c>
      <c r="D988" s="9">
        <f t="shared" si="15"/>
        <v>44645</v>
      </c>
      <c r="E988" s="7" t="s">
        <v>43</v>
      </c>
      <c r="F988" s="7" t="s">
        <v>155</v>
      </c>
      <c r="G988" s="188">
        <v>14.17</v>
      </c>
      <c r="H988" s="11">
        <v>22100</v>
      </c>
      <c r="I988" s="11">
        <v>12000</v>
      </c>
    </row>
    <row r="989" spans="1:9" hidden="1" x14ac:dyDescent="0.25">
      <c r="A989" t="s">
        <v>45</v>
      </c>
      <c r="B989" s="7">
        <v>416286</v>
      </c>
      <c r="C989" s="8">
        <v>44645</v>
      </c>
      <c r="D989" s="9">
        <f t="shared" si="15"/>
        <v>44645</v>
      </c>
      <c r="E989" s="7" t="s">
        <v>13</v>
      </c>
      <c r="F989" s="7" t="s">
        <v>303</v>
      </c>
      <c r="G989" s="188">
        <v>13.77</v>
      </c>
      <c r="H989" s="11">
        <v>22100</v>
      </c>
      <c r="I989" s="11">
        <v>12000</v>
      </c>
    </row>
    <row r="990" spans="1:9" hidden="1" x14ac:dyDescent="0.25">
      <c r="A990" t="s">
        <v>39</v>
      </c>
      <c r="B990" s="7">
        <v>416287</v>
      </c>
      <c r="C990" s="8">
        <v>44645</v>
      </c>
      <c r="D990" s="9">
        <f t="shared" si="15"/>
        <v>44645</v>
      </c>
      <c r="E990" s="7" t="s">
        <v>10</v>
      </c>
      <c r="F990" s="7" t="s">
        <v>280</v>
      </c>
      <c r="G990" s="188">
        <v>13.41</v>
      </c>
      <c r="H990" s="11">
        <v>22100</v>
      </c>
      <c r="I990" s="11">
        <v>12000</v>
      </c>
    </row>
    <row r="991" spans="1:9" hidden="1" x14ac:dyDescent="0.25">
      <c r="A991" t="s">
        <v>42</v>
      </c>
      <c r="B991" s="7">
        <v>416294</v>
      </c>
      <c r="C991" s="8">
        <v>44645</v>
      </c>
      <c r="D991" s="9">
        <f t="shared" si="15"/>
        <v>44645</v>
      </c>
      <c r="E991" s="7" t="s">
        <v>19</v>
      </c>
      <c r="F991" s="7" t="s">
        <v>431</v>
      </c>
      <c r="G991" s="188">
        <v>1.1299999999999999</v>
      </c>
      <c r="H991" s="11">
        <v>22100</v>
      </c>
      <c r="I991" s="11">
        <v>12000</v>
      </c>
    </row>
    <row r="992" spans="1:9" hidden="1" x14ac:dyDescent="0.25">
      <c r="A992" t="s">
        <v>42</v>
      </c>
      <c r="B992" s="7">
        <v>416297</v>
      </c>
      <c r="C992" s="8">
        <v>44645</v>
      </c>
      <c r="D992" s="9">
        <f t="shared" si="15"/>
        <v>44645</v>
      </c>
      <c r="E992" s="7" t="s">
        <v>21</v>
      </c>
      <c r="F992" s="7" t="s">
        <v>381</v>
      </c>
      <c r="G992" s="188">
        <v>16.690000000000001</v>
      </c>
      <c r="H992" s="11">
        <v>22100</v>
      </c>
      <c r="I992" s="11">
        <v>12000</v>
      </c>
    </row>
    <row r="993" spans="1:9" hidden="1" x14ac:dyDescent="0.25">
      <c r="A993" t="s">
        <v>42</v>
      </c>
      <c r="B993" s="7">
        <v>416367</v>
      </c>
      <c r="C993" s="8">
        <v>44645</v>
      </c>
      <c r="D993" s="9">
        <f t="shared" si="15"/>
        <v>44645</v>
      </c>
      <c r="E993" s="7" t="s">
        <v>21</v>
      </c>
      <c r="F993" s="7" t="s">
        <v>269</v>
      </c>
      <c r="G993" s="188">
        <v>12.59</v>
      </c>
      <c r="H993" s="11">
        <v>22100</v>
      </c>
      <c r="I993" s="11">
        <v>12000</v>
      </c>
    </row>
    <row r="994" spans="1:9" hidden="1" x14ac:dyDescent="0.25">
      <c r="A994" t="s">
        <v>39</v>
      </c>
      <c r="B994" s="7">
        <v>416375</v>
      </c>
      <c r="C994" s="8">
        <v>44645</v>
      </c>
      <c r="D994" s="9">
        <f t="shared" si="15"/>
        <v>44645</v>
      </c>
      <c r="E994" s="7" t="s">
        <v>10</v>
      </c>
      <c r="F994" s="7" t="s">
        <v>641</v>
      </c>
      <c r="G994" s="188">
        <v>11.87</v>
      </c>
      <c r="H994" s="11">
        <v>22100</v>
      </c>
      <c r="I994" s="11">
        <v>12000</v>
      </c>
    </row>
    <row r="995" spans="1:9" hidden="1" x14ac:dyDescent="0.25">
      <c r="A995" t="s">
        <v>41</v>
      </c>
      <c r="B995" s="7">
        <v>416376</v>
      </c>
      <c r="C995" s="8">
        <v>44645</v>
      </c>
      <c r="D995" s="9">
        <f t="shared" si="15"/>
        <v>44645</v>
      </c>
      <c r="E995" s="7" t="s">
        <v>43</v>
      </c>
      <c r="F995" s="7" t="s">
        <v>271</v>
      </c>
      <c r="G995" s="188">
        <v>12.94</v>
      </c>
      <c r="H995" s="11">
        <v>22100</v>
      </c>
      <c r="I995" s="11">
        <v>12000</v>
      </c>
    </row>
    <row r="996" spans="1:9" hidden="1" x14ac:dyDescent="0.25">
      <c r="A996" t="s">
        <v>45</v>
      </c>
      <c r="B996" s="7">
        <v>416379</v>
      </c>
      <c r="C996" s="8">
        <v>44645</v>
      </c>
      <c r="D996" s="9">
        <f t="shared" si="15"/>
        <v>44645</v>
      </c>
      <c r="E996" s="7" t="s">
        <v>13</v>
      </c>
      <c r="F996" s="7" t="s">
        <v>452</v>
      </c>
      <c r="G996" s="188">
        <v>13.61</v>
      </c>
      <c r="H996" s="11">
        <v>22100</v>
      </c>
      <c r="I996" s="11">
        <v>12000</v>
      </c>
    </row>
    <row r="997" spans="1:9" hidden="1" x14ac:dyDescent="0.25">
      <c r="A997" t="s">
        <v>39</v>
      </c>
      <c r="B997" s="7">
        <v>416397</v>
      </c>
      <c r="C997" s="8">
        <v>44645</v>
      </c>
      <c r="D997" s="9">
        <f t="shared" si="15"/>
        <v>44645</v>
      </c>
      <c r="E997" s="7" t="s">
        <v>58</v>
      </c>
      <c r="F997" s="7" t="s">
        <v>642</v>
      </c>
      <c r="G997" s="188">
        <v>3.41</v>
      </c>
      <c r="H997" s="11">
        <v>22100</v>
      </c>
      <c r="I997" s="11">
        <v>12000</v>
      </c>
    </row>
    <row r="998" spans="1:9" hidden="1" x14ac:dyDescent="0.25">
      <c r="A998" t="s">
        <v>30</v>
      </c>
      <c r="B998" s="7">
        <v>416424</v>
      </c>
      <c r="C998" s="8">
        <v>44645</v>
      </c>
      <c r="D998" s="9">
        <f t="shared" si="15"/>
        <v>44645</v>
      </c>
      <c r="E998" s="7" t="s">
        <v>21</v>
      </c>
      <c r="F998" s="7" t="s">
        <v>399</v>
      </c>
      <c r="G998" s="188">
        <v>6.43</v>
      </c>
      <c r="H998" s="11">
        <v>22100</v>
      </c>
      <c r="I998" s="11">
        <v>12000</v>
      </c>
    </row>
    <row r="999" spans="1:9" hidden="1" x14ac:dyDescent="0.25">
      <c r="A999" t="s">
        <v>30</v>
      </c>
      <c r="B999" s="7">
        <v>416425</v>
      </c>
      <c r="C999" s="8">
        <v>44645</v>
      </c>
      <c r="D999" s="9">
        <f t="shared" si="15"/>
        <v>44645</v>
      </c>
      <c r="E999" s="7" t="s">
        <v>256</v>
      </c>
      <c r="F999" s="7" t="s">
        <v>643</v>
      </c>
      <c r="G999" s="188">
        <v>7.86</v>
      </c>
      <c r="H999" s="11">
        <v>22100</v>
      </c>
      <c r="I999" s="11">
        <v>12000</v>
      </c>
    </row>
    <row r="1000" spans="1:9" hidden="1" x14ac:dyDescent="0.25">
      <c r="A1000" t="s">
        <v>30</v>
      </c>
      <c r="B1000" s="7">
        <v>416426</v>
      </c>
      <c r="C1000" s="8">
        <v>44645</v>
      </c>
      <c r="D1000" s="9">
        <f t="shared" si="15"/>
        <v>44645</v>
      </c>
      <c r="E1000" s="7" t="s">
        <v>253</v>
      </c>
      <c r="F1000" s="7" t="s">
        <v>254</v>
      </c>
      <c r="G1000" s="188">
        <v>7.41</v>
      </c>
      <c r="H1000" s="11">
        <v>22100</v>
      </c>
      <c r="I1000" s="11">
        <v>12000</v>
      </c>
    </row>
    <row r="1001" spans="1:9" hidden="1" x14ac:dyDescent="0.25">
      <c r="A1001" t="s">
        <v>30</v>
      </c>
      <c r="B1001" s="7">
        <v>416428</v>
      </c>
      <c r="C1001" s="8">
        <v>44645</v>
      </c>
      <c r="D1001" s="9">
        <f t="shared" si="15"/>
        <v>44645</v>
      </c>
      <c r="E1001" s="7" t="s">
        <v>174</v>
      </c>
      <c r="F1001" s="7" t="s">
        <v>644</v>
      </c>
      <c r="G1001" s="188">
        <v>7.35</v>
      </c>
      <c r="H1001" s="11">
        <v>22100</v>
      </c>
      <c r="I1001" s="11">
        <v>12000</v>
      </c>
    </row>
    <row r="1002" spans="1:9" hidden="1" x14ac:dyDescent="0.25">
      <c r="A1002" t="s">
        <v>63</v>
      </c>
      <c r="B1002" s="7">
        <v>416447</v>
      </c>
      <c r="C1002" s="8">
        <v>44646</v>
      </c>
      <c r="D1002" s="9">
        <f t="shared" si="15"/>
        <v>44646</v>
      </c>
      <c r="E1002" s="7" t="s">
        <v>21</v>
      </c>
      <c r="F1002" s="7" t="s">
        <v>182</v>
      </c>
      <c r="G1002" s="188">
        <v>14.72</v>
      </c>
      <c r="H1002" s="11">
        <v>22100</v>
      </c>
      <c r="I1002" s="11">
        <v>12000</v>
      </c>
    </row>
    <row r="1003" spans="1:9" hidden="1" x14ac:dyDescent="0.25">
      <c r="A1003" t="s">
        <v>65</v>
      </c>
      <c r="B1003" s="7">
        <v>416449</v>
      </c>
      <c r="C1003" s="8">
        <v>44646</v>
      </c>
      <c r="D1003" s="9">
        <f t="shared" si="15"/>
        <v>44646</v>
      </c>
      <c r="E1003" s="7" t="s">
        <v>185</v>
      </c>
      <c r="F1003" s="7" t="s">
        <v>624</v>
      </c>
      <c r="G1003" s="188">
        <v>13.46</v>
      </c>
      <c r="H1003" s="11">
        <v>22100</v>
      </c>
      <c r="I1003" s="11">
        <v>12000</v>
      </c>
    </row>
    <row r="1004" spans="1:9" hidden="1" x14ac:dyDescent="0.25">
      <c r="A1004" t="s">
        <v>67</v>
      </c>
      <c r="B1004" s="7">
        <v>416454</v>
      </c>
      <c r="C1004" s="8">
        <v>44646</v>
      </c>
      <c r="D1004" s="9">
        <f t="shared" si="15"/>
        <v>44646</v>
      </c>
      <c r="E1004" s="7" t="s">
        <v>13</v>
      </c>
      <c r="F1004" s="7" t="s">
        <v>454</v>
      </c>
      <c r="G1004" s="188">
        <v>14.24</v>
      </c>
      <c r="H1004" s="11">
        <v>22100</v>
      </c>
      <c r="I1004" s="11">
        <v>12000</v>
      </c>
    </row>
    <row r="1005" spans="1:9" hidden="1" x14ac:dyDescent="0.25">
      <c r="A1005" t="s">
        <v>37</v>
      </c>
      <c r="B1005" s="7">
        <v>416464</v>
      </c>
      <c r="C1005" s="8">
        <v>44646</v>
      </c>
      <c r="D1005" s="9">
        <f t="shared" si="15"/>
        <v>44646</v>
      </c>
      <c r="E1005" s="7" t="s">
        <v>265</v>
      </c>
      <c r="F1005" s="7" t="s">
        <v>539</v>
      </c>
      <c r="G1005" s="188">
        <v>3.49</v>
      </c>
      <c r="H1005" s="11">
        <v>22100</v>
      </c>
      <c r="I1005" s="11">
        <v>12000</v>
      </c>
    </row>
    <row r="1006" spans="1:9" hidden="1" x14ac:dyDescent="0.25">
      <c r="A1006" t="s">
        <v>63</v>
      </c>
      <c r="B1006" s="7">
        <v>416477</v>
      </c>
      <c r="C1006" s="8">
        <v>44646</v>
      </c>
      <c r="D1006" s="9">
        <f t="shared" si="15"/>
        <v>44646</v>
      </c>
      <c r="E1006" s="7" t="s">
        <v>19</v>
      </c>
      <c r="F1006" s="7" t="s">
        <v>645</v>
      </c>
      <c r="G1006" s="188">
        <v>2.13</v>
      </c>
      <c r="H1006" s="11">
        <v>22100</v>
      </c>
      <c r="I1006" s="11">
        <v>12000</v>
      </c>
    </row>
    <row r="1007" spans="1:9" hidden="1" x14ac:dyDescent="0.25">
      <c r="A1007" t="s">
        <v>37</v>
      </c>
      <c r="B1007" s="7">
        <v>416497</v>
      </c>
      <c r="C1007" s="8">
        <v>44646</v>
      </c>
      <c r="D1007" s="9">
        <f t="shared" si="15"/>
        <v>44646</v>
      </c>
      <c r="E1007" s="7" t="s">
        <v>265</v>
      </c>
      <c r="F1007" s="7" t="s">
        <v>646</v>
      </c>
      <c r="G1007" s="188">
        <v>4.8499999999999996</v>
      </c>
      <c r="H1007" s="11">
        <v>22100</v>
      </c>
      <c r="I1007" s="11">
        <v>12000</v>
      </c>
    </row>
    <row r="1008" spans="1:9" hidden="1" x14ac:dyDescent="0.25">
      <c r="A1008" s="13" t="s">
        <v>46</v>
      </c>
      <c r="B1008" s="14">
        <v>416506</v>
      </c>
      <c r="C1008" s="15">
        <v>44646</v>
      </c>
      <c r="D1008" s="9">
        <f t="shared" si="15"/>
        <v>44646</v>
      </c>
      <c r="E1008" s="14" t="s">
        <v>47</v>
      </c>
      <c r="F1008" s="14" t="s">
        <v>647</v>
      </c>
      <c r="G1008" s="189">
        <v>2.4700000000000002</v>
      </c>
      <c r="H1008" s="17">
        <v>22100</v>
      </c>
      <c r="I1008" s="17">
        <v>12000</v>
      </c>
    </row>
    <row r="1009" spans="1:9" hidden="1" x14ac:dyDescent="0.25">
      <c r="A1009" t="s">
        <v>63</v>
      </c>
      <c r="B1009" s="7">
        <v>416515</v>
      </c>
      <c r="C1009" s="8">
        <v>44646</v>
      </c>
      <c r="D1009" s="9">
        <f t="shared" si="15"/>
        <v>44646</v>
      </c>
      <c r="E1009" s="7" t="s">
        <v>21</v>
      </c>
      <c r="F1009" s="7" t="s">
        <v>304</v>
      </c>
      <c r="G1009" s="188">
        <v>10.46</v>
      </c>
      <c r="H1009" s="11">
        <v>22100</v>
      </c>
      <c r="I1009" s="11">
        <v>12000</v>
      </c>
    </row>
    <row r="1010" spans="1:9" hidden="1" x14ac:dyDescent="0.25">
      <c r="A1010" t="s">
        <v>69</v>
      </c>
      <c r="B1010" s="7">
        <v>416518</v>
      </c>
      <c r="C1010" s="8">
        <v>44646</v>
      </c>
      <c r="D1010" s="9">
        <f t="shared" si="15"/>
        <v>44646</v>
      </c>
      <c r="E1010" s="7" t="s">
        <v>10</v>
      </c>
      <c r="F1010" s="7" t="s">
        <v>496</v>
      </c>
      <c r="G1010" s="188">
        <v>15.5</v>
      </c>
      <c r="H1010" s="11">
        <v>22100</v>
      </c>
      <c r="I1010" s="11">
        <v>12000</v>
      </c>
    </row>
    <row r="1011" spans="1:9" hidden="1" x14ac:dyDescent="0.25">
      <c r="A1011" t="s">
        <v>65</v>
      </c>
      <c r="B1011" s="7">
        <v>416526</v>
      </c>
      <c r="C1011" s="8">
        <v>44646</v>
      </c>
      <c r="D1011" s="9">
        <f t="shared" si="15"/>
        <v>44646</v>
      </c>
      <c r="E1011" s="7" t="s">
        <v>185</v>
      </c>
      <c r="F1011" s="7" t="s">
        <v>243</v>
      </c>
      <c r="G1011" s="188">
        <v>12.37</v>
      </c>
      <c r="H1011" s="11">
        <v>22100</v>
      </c>
      <c r="I1011" s="11">
        <v>12000</v>
      </c>
    </row>
    <row r="1012" spans="1:9" hidden="1" x14ac:dyDescent="0.25">
      <c r="A1012" t="s">
        <v>69</v>
      </c>
      <c r="B1012" s="7">
        <v>416529</v>
      </c>
      <c r="C1012" s="8">
        <v>44646</v>
      </c>
      <c r="D1012" s="9">
        <f t="shared" si="15"/>
        <v>44646</v>
      </c>
      <c r="E1012" s="7" t="s">
        <v>43</v>
      </c>
      <c r="F1012" s="7" t="s">
        <v>261</v>
      </c>
      <c r="G1012" s="188">
        <v>6.14</v>
      </c>
      <c r="H1012" s="11">
        <v>22100</v>
      </c>
      <c r="I1012" s="11">
        <v>12000</v>
      </c>
    </row>
    <row r="1013" spans="1:9" hidden="1" x14ac:dyDescent="0.25">
      <c r="A1013" t="s">
        <v>67</v>
      </c>
      <c r="B1013" s="7">
        <v>416530</v>
      </c>
      <c r="C1013" s="8">
        <v>44646</v>
      </c>
      <c r="D1013" s="9">
        <f t="shared" si="15"/>
        <v>44646</v>
      </c>
      <c r="E1013" s="7" t="s">
        <v>13</v>
      </c>
      <c r="F1013" s="7" t="s">
        <v>435</v>
      </c>
      <c r="G1013" s="188">
        <v>9.4</v>
      </c>
      <c r="H1013" s="11">
        <v>22100</v>
      </c>
      <c r="I1013" s="11">
        <v>12000</v>
      </c>
    </row>
    <row r="1014" spans="1:9" hidden="1" x14ac:dyDescent="0.25">
      <c r="A1014" t="s">
        <v>9</v>
      </c>
      <c r="B1014" s="7">
        <v>416587</v>
      </c>
      <c r="C1014" s="8">
        <v>44648</v>
      </c>
      <c r="D1014" s="9">
        <f t="shared" si="15"/>
        <v>44648</v>
      </c>
      <c r="E1014" s="7" t="s">
        <v>430</v>
      </c>
      <c r="F1014" s="7" t="s">
        <v>183</v>
      </c>
      <c r="G1014" s="190">
        <v>8.15</v>
      </c>
      <c r="H1014" s="11">
        <v>22100</v>
      </c>
      <c r="I1014" s="11">
        <v>12000</v>
      </c>
    </row>
    <row r="1015" spans="1:9" hidden="1" x14ac:dyDescent="0.25">
      <c r="A1015" t="s">
        <v>18</v>
      </c>
      <c r="B1015" s="7">
        <v>416599</v>
      </c>
      <c r="C1015" s="8">
        <v>44648</v>
      </c>
      <c r="D1015" s="9">
        <f t="shared" si="15"/>
        <v>44648</v>
      </c>
      <c r="E1015" s="7" t="s">
        <v>21</v>
      </c>
      <c r="F1015" s="7" t="s">
        <v>648</v>
      </c>
      <c r="G1015" s="190">
        <v>15.77</v>
      </c>
      <c r="H1015" s="11">
        <v>22100</v>
      </c>
      <c r="I1015" s="11">
        <v>12000</v>
      </c>
    </row>
    <row r="1016" spans="1:9" hidden="1" x14ac:dyDescent="0.25">
      <c r="A1016" t="s">
        <v>12</v>
      </c>
      <c r="B1016" s="7">
        <v>416603</v>
      </c>
      <c r="C1016" s="8">
        <v>44648</v>
      </c>
      <c r="D1016" s="9">
        <f t="shared" si="15"/>
        <v>44648</v>
      </c>
      <c r="E1016" s="7" t="s">
        <v>13</v>
      </c>
      <c r="F1016" s="7" t="s">
        <v>635</v>
      </c>
      <c r="G1016" s="190">
        <v>14.19</v>
      </c>
      <c r="H1016" s="11">
        <v>22100</v>
      </c>
      <c r="I1016" s="11">
        <v>12000</v>
      </c>
    </row>
    <row r="1017" spans="1:9" hidden="1" x14ac:dyDescent="0.25">
      <c r="A1017" t="s">
        <v>18</v>
      </c>
      <c r="B1017" s="7">
        <v>416612</v>
      </c>
      <c r="C1017" s="8">
        <v>44648</v>
      </c>
      <c r="D1017" s="9">
        <f t="shared" si="15"/>
        <v>44648</v>
      </c>
      <c r="E1017" s="7" t="s">
        <v>19</v>
      </c>
      <c r="F1017" s="7" t="s">
        <v>649</v>
      </c>
      <c r="G1017" s="190">
        <v>1.7</v>
      </c>
      <c r="H1017" s="11">
        <v>22100</v>
      </c>
      <c r="I1017" s="11">
        <v>12000</v>
      </c>
    </row>
    <row r="1018" spans="1:9" hidden="1" x14ac:dyDescent="0.25">
      <c r="A1018" t="s">
        <v>15</v>
      </c>
      <c r="B1018" s="7">
        <v>416620</v>
      </c>
      <c r="C1018" s="8">
        <v>44648</v>
      </c>
      <c r="D1018" s="9">
        <f t="shared" si="15"/>
        <v>44648</v>
      </c>
      <c r="E1018" s="7" t="s">
        <v>237</v>
      </c>
      <c r="F1018" s="7" t="s">
        <v>409</v>
      </c>
      <c r="G1018" s="190">
        <v>15.56</v>
      </c>
      <c r="H1018" s="11">
        <v>22100</v>
      </c>
      <c r="I1018" s="11">
        <v>12000</v>
      </c>
    </row>
    <row r="1019" spans="1:9" hidden="1" x14ac:dyDescent="0.25">
      <c r="A1019" t="s">
        <v>18</v>
      </c>
      <c r="B1019" s="7">
        <v>416672</v>
      </c>
      <c r="C1019" s="8">
        <v>44648</v>
      </c>
      <c r="D1019" s="9">
        <f t="shared" si="15"/>
        <v>44648</v>
      </c>
      <c r="E1019" s="7" t="s">
        <v>21</v>
      </c>
      <c r="F1019" s="7" t="s">
        <v>650</v>
      </c>
      <c r="G1019" s="190">
        <v>14.81</v>
      </c>
      <c r="H1019" s="11">
        <v>22100</v>
      </c>
      <c r="I1019" s="11">
        <v>12000</v>
      </c>
    </row>
    <row r="1020" spans="1:9" hidden="1" x14ac:dyDescent="0.25">
      <c r="A1020" t="s">
        <v>12</v>
      </c>
      <c r="B1020" s="7">
        <v>416681</v>
      </c>
      <c r="C1020" s="8">
        <v>44648</v>
      </c>
      <c r="D1020" s="9">
        <f t="shared" si="15"/>
        <v>44648</v>
      </c>
      <c r="E1020" s="7" t="s">
        <v>13</v>
      </c>
      <c r="F1020" s="7" t="s">
        <v>322</v>
      </c>
      <c r="G1020" s="190">
        <v>11.6</v>
      </c>
      <c r="H1020" s="11">
        <v>22100</v>
      </c>
      <c r="I1020" s="11">
        <v>12000</v>
      </c>
    </row>
    <row r="1021" spans="1:9" hidden="1" x14ac:dyDescent="0.25">
      <c r="A1021" t="s">
        <v>9</v>
      </c>
      <c r="B1021" s="7">
        <v>416689</v>
      </c>
      <c r="C1021" s="8">
        <v>44648</v>
      </c>
      <c r="D1021" s="9">
        <f t="shared" si="15"/>
        <v>44648</v>
      </c>
      <c r="E1021" s="7" t="s">
        <v>78</v>
      </c>
      <c r="F1021" s="7" t="s">
        <v>465</v>
      </c>
      <c r="G1021" s="190">
        <v>6.21</v>
      </c>
      <c r="H1021" s="11">
        <v>22100</v>
      </c>
      <c r="I1021" s="11">
        <v>12000</v>
      </c>
    </row>
    <row r="1022" spans="1:9" hidden="1" x14ac:dyDescent="0.25">
      <c r="A1022" t="s">
        <v>9</v>
      </c>
      <c r="B1022" s="7">
        <v>416693</v>
      </c>
      <c r="C1022" s="8">
        <v>44648</v>
      </c>
      <c r="D1022" s="9">
        <f t="shared" si="15"/>
        <v>44648</v>
      </c>
      <c r="E1022" s="7" t="s">
        <v>43</v>
      </c>
      <c r="F1022" s="7" t="s">
        <v>536</v>
      </c>
      <c r="G1022" s="190">
        <v>12.89</v>
      </c>
      <c r="H1022" s="11">
        <v>22100</v>
      </c>
      <c r="I1022" s="11">
        <v>12000</v>
      </c>
    </row>
    <row r="1023" spans="1:9" hidden="1" x14ac:dyDescent="0.25">
      <c r="A1023" t="s">
        <v>15</v>
      </c>
      <c r="B1023" s="7">
        <v>416712</v>
      </c>
      <c r="C1023" s="8">
        <v>44648</v>
      </c>
      <c r="D1023" s="9">
        <f t="shared" si="15"/>
        <v>44648</v>
      </c>
      <c r="E1023" s="7" t="s">
        <v>237</v>
      </c>
      <c r="F1023" s="7" t="s">
        <v>201</v>
      </c>
      <c r="G1023" s="190">
        <v>12.09</v>
      </c>
      <c r="H1023" s="11">
        <v>22100</v>
      </c>
      <c r="I1023" s="11">
        <v>12000</v>
      </c>
    </row>
    <row r="1024" spans="1:9" hidden="1" x14ac:dyDescent="0.25">
      <c r="A1024" t="s">
        <v>23</v>
      </c>
      <c r="B1024" s="7">
        <v>416747</v>
      </c>
      <c r="C1024" s="8">
        <v>44648</v>
      </c>
      <c r="D1024" s="9">
        <f t="shared" si="15"/>
        <v>44648</v>
      </c>
      <c r="E1024" s="7" t="s">
        <v>265</v>
      </c>
      <c r="F1024" s="7" t="s">
        <v>651</v>
      </c>
      <c r="G1024" s="190">
        <v>7.71</v>
      </c>
      <c r="H1024" s="11">
        <v>22100</v>
      </c>
      <c r="I1024" s="11">
        <v>12000</v>
      </c>
    </row>
    <row r="1025" spans="1:9" hidden="1" x14ac:dyDescent="0.25">
      <c r="A1025" t="s">
        <v>30</v>
      </c>
      <c r="B1025" s="7">
        <v>416753</v>
      </c>
      <c r="C1025" s="8">
        <v>44648</v>
      </c>
      <c r="D1025" s="9">
        <f t="shared" si="15"/>
        <v>44648</v>
      </c>
      <c r="E1025" s="7" t="s">
        <v>167</v>
      </c>
      <c r="F1025" s="7" t="s">
        <v>652</v>
      </c>
      <c r="G1025" s="190">
        <v>9.16</v>
      </c>
      <c r="H1025" s="11">
        <v>22100</v>
      </c>
      <c r="I1025" s="11">
        <v>12000</v>
      </c>
    </row>
    <row r="1026" spans="1:9" hidden="1" x14ac:dyDescent="0.25">
      <c r="A1026" t="s">
        <v>30</v>
      </c>
      <c r="B1026" s="7">
        <v>416757</v>
      </c>
      <c r="C1026" s="8">
        <v>44648</v>
      </c>
      <c r="D1026" s="9">
        <f t="shared" si="15"/>
        <v>44648</v>
      </c>
      <c r="E1026" s="7" t="s">
        <v>13</v>
      </c>
      <c r="F1026" s="7" t="s">
        <v>491</v>
      </c>
      <c r="G1026" s="190">
        <v>10.46</v>
      </c>
      <c r="H1026" s="11">
        <v>22100</v>
      </c>
      <c r="I1026" s="11">
        <v>12000</v>
      </c>
    </row>
    <row r="1027" spans="1:9" hidden="1" x14ac:dyDescent="0.25">
      <c r="A1027" t="s">
        <v>30</v>
      </c>
      <c r="B1027" s="7">
        <v>416760</v>
      </c>
      <c r="C1027" s="8">
        <v>44648</v>
      </c>
      <c r="D1027" s="9">
        <f t="shared" ref="D1027:D1090" si="16">+C1027</f>
        <v>44648</v>
      </c>
      <c r="E1027" s="7" t="s">
        <v>357</v>
      </c>
      <c r="F1027" s="7" t="s">
        <v>278</v>
      </c>
      <c r="G1027" s="190">
        <v>8.4700000000000006</v>
      </c>
      <c r="H1027" s="11">
        <v>22100</v>
      </c>
      <c r="I1027" s="11">
        <v>12000</v>
      </c>
    </row>
    <row r="1028" spans="1:9" hidden="1" x14ac:dyDescent="0.25">
      <c r="A1028" t="s">
        <v>30</v>
      </c>
      <c r="B1028" s="7">
        <v>416761</v>
      </c>
      <c r="C1028" s="8">
        <v>44648</v>
      </c>
      <c r="D1028" s="9">
        <f t="shared" si="16"/>
        <v>44648</v>
      </c>
      <c r="E1028" s="7" t="s">
        <v>60</v>
      </c>
      <c r="F1028" s="7" t="s">
        <v>653</v>
      </c>
      <c r="G1028" s="190">
        <v>9.6300000000000008</v>
      </c>
      <c r="H1028" s="11">
        <v>22100</v>
      </c>
      <c r="I1028" s="11">
        <v>12000</v>
      </c>
    </row>
    <row r="1029" spans="1:9" hidden="1" x14ac:dyDescent="0.25">
      <c r="A1029" t="s">
        <v>45</v>
      </c>
      <c r="B1029" s="7">
        <v>416791</v>
      </c>
      <c r="C1029" s="8">
        <v>44649</v>
      </c>
      <c r="D1029" s="9">
        <f t="shared" si="16"/>
        <v>44649</v>
      </c>
      <c r="E1029" s="7" t="s">
        <v>13</v>
      </c>
      <c r="F1029" s="7" t="s">
        <v>210</v>
      </c>
      <c r="G1029" s="191">
        <v>13.76</v>
      </c>
      <c r="H1029" s="11">
        <v>22100</v>
      </c>
      <c r="I1029" s="11">
        <v>12000</v>
      </c>
    </row>
    <row r="1030" spans="1:9" hidden="1" x14ac:dyDescent="0.25">
      <c r="A1030" t="s">
        <v>41</v>
      </c>
      <c r="B1030" s="7">
        <v>416794</v>
      </c>
      <c r="C1030" s="8">
        <v>44649</v>
      </c>
      <c r="D1030" s="9">
        <f t="shared" si="16"/>
        <v>44649</v>
      </c>
      <c r="E1030" s="7" t="s">
        <v>654</v>
      </c>
      <c r="F1030" s="7" t="s">
        <v>457</v>
      </c>
      <c r="G1030" s="191">
        <v>12.09</v>
      </c>
      <c r="H1030" s="11">
        <v>22100</v>
      </c>
      <c r="I1030" s="11">
        <v>12000</v>
      </c>
    </row>
    <row r="1031" spans="1:9" hidden="1" x14ac:dyDescent="0.25">
      <c r="A1031" t="s">
        <v>39</v>
      </c>
      <c r="B1031" s="7">
        <v>416807</v>
      </c>
      <c r="C1031" s="8">
        <v>44649</v>
      </c>
      <c r="D1031" s="9">
        <f t="shared" si="16"/>
        <v>44649</v>
      </c>
      <c r="E1031" s="7" t="s">
        <v>43</v>
      </c>
      <c r="F1031" s="7" t="s">
        <v>540</v>
      </c>
      <c r="G1031" s="191">
        <v>13.48</v>
      </c>
      <c r="H1031" s="11">
        <v>22100</v>
      </c>
      <c r="I1031" s="11">
        <v>12000</v>
      </c>
    </row>
    <row r="1032" spans="1:9" hidden="1" x14ac:dyDescent="0.25">
      <c r="A1032" t="s">
        <v>42</v>
      </c>
      <c r="B1032" s="7">
        <v>416808</v>
      </c>
      <c r="C1032" s="8">
        <v>44649</v>
      </c>
      <c r="D1032" s="9">
        <f t="shared" si="16"/>
        <v>44649</v>
      </c>
      <c r="E1032" s="7" t="s">
        <v>21</v>
      </c>
      <c r="F1032" s="7" t="s">
        <v>655</v>
      </c>
      <c r="G1032" s="191">
        <v>14.77</v>
      </c>
      <c r="H1032" s="11">
        <v>22100</v>
      </c>
      <c r="I1032" s="11">
        <v>12000</v>
      </c>
    </row>
    <row r="1033" spans="1:9" hidden="1" x14ac:dyDescent="0.25">
      <c r="A1033" s="13" t="s">
        <v>46</v>
      </c>
      <c r="B1033" s="14">
        <v>416821</v>
      </c>
      <c r="C1033" s="15">
        <v>44649</v>
      </c>
      <c r="D1033" s="9">
        <f t="shared" si="16"/>
        <v>44649</v>
      </c>
      <c r="E1033" s="14" t="s">
        <v>47</v>
      </c>
      <c r="F1033" s="14" t="s">
        <v>576</v>
      </c>
      <c r="G1033" s="189">
        <v>1.44</v>
      </c>
      <c r="H1033" s="17">
        <v>22100</v>
      </c>
      <c r="I1033" s="17">
        <v>12000</v>
      </c>
    </row>
    <row r="1034" spans="1:9" hidden="1" x14ac:dyDescent="0.25">
      <c r="A1034" t="s">
        <v>45</v>
      </c>
      <c r="B1034" s="7">
        <v>416866</v>
      </c>
      <c r="C1034" s="8">
        <v>44649</v>
      </c>
      <c r="D1034" s="9">
        <f t="shared" si="16"/>
        <v>44649</v>
      </c>
      <c r="E1034" s="7" t="s">
        <v>13</v>
      </c>
      <c r="F1034" s="7" t="s">
        <v>481</v>
      </c>
      <c r="G1034" s="191">
        <v>11.9</v>
      </c>
      <c r="H1034" s="11">
        <v>22100</v>
      </c>
      <c r="I1034" s="11">
        <v>12000</v>
      </c>
    </row>
    <row r="1035" spans="1:9" hidden="1" x14ac:dyDescent="0.25">
      <c r="A1035" t="s">
        <v>42</v>
      </c>
      <c r="B1035" s="7">
        <v>416870</v>
      </c>
      <c r="C1035" s="8">
        <v>44649</v>
      </c>
      <c r="D1035" s="9">
        <f t="shared" si="16"/>
        <v>44649</v>
      </c>
      <c r="E1035" s="7" t="s">
        <v>19</v>
      </c>
      <c r="F1035" s="7" t="s">
        <v>627</v>
      </c>
      <c r="G1035" s="191">
        <v>1.1499999999999999</v>
      </c>
      <c r="H1035" s="11">
        <v>22100</v>
      </c>
      <c r="I1035" s="11">
        <v>12000</v>
      </c>
    </row>
    <row r="1036" spans="1:9" hidden="1" x14ac:dyDescent="0.25">
      <c r="A1036" t="s">
        <v>41</v>
      </c>
      <c r="B1036" s="7">
        <v>416878</v>
      </c>
      <c r="C1036" s="8">
        <v>44649</v>
      </c>
      <c r="D1036" s="9">
        <f t="shared" si="16"/>
        <v>44649</v>
      </c>
      <c r="E1036" s="7" t="s">
        <v>654</v>
      </c>
      <c r="F1036" s="7" t="s">
        <v>272</v>
      </c>
      <c r="G1036" s="191">
        <v>12.94</v>
      </c>
      <c r="H1036" s="11">
        <v>22100</v>
      </c>
      <c r="I1036" s="11">
        <v>12000</v>
      </c>
    </row>
    <row r="1037" spans="1:9" hidden="1" x14ac:dyDescent="0.25">
      <c r="A1037" t="s">
        <v>39</v>
      </c>
      <c r="B1037" s="7">
        <v>416879</v>
      </c>
      <c r="C1037" s="8">
        <v>44649</v>
      </c>
      <c r="D1037" s="9">
        <f t="shared" si="16"/>
        <v>44649</v>
      </c>
      <c r="E1037" s="7" t="s">
        <v>43</v>
      </c>
      <c r="F1037" s="7" t="s">
        <v>585</v>
      </c>
      <c r="G1037" s="191">
        <v>12.08</v>
      </c>
      <c r="H1037" s="11">
        <v>22100</v>
      </c>
      <c r="I1037" s="11">
        <v>12000</v>
      </c>
    </row>
    <row r="1038" spans="1:9" hidden="1" x14ac:dyDescent="0.25">
      <c r="A1038" t="s">
        <v>42</v>
      </c>
      <c r="B1038" s="7">
        <v>416912</v>
      </c>
      <c r="C1038" s="8">
        <v>44649</v>
      </c>
      <c r="D1038" s="9">
        <f t="shared" si="16"/>
        <v>44649</v>
      </c>
      <c r="E1038" s="7" t="s">
        <v>78</v>
      </c>
      <c r="F1038" s="7" t="s">
        <v>618</v>
      </c>
      <c r="G1038" s="191">
        <v>11.43</v>
      </c>
      <c r="H1038" s="11">
        <v>22100</v>
      </c>
      <c r="I1038" s="11">
        <v>12000</v>
      </c>
    </row>
    <row r="1039" spans="1:9" hidden="1" x14ac:dyDescent="0.25">
      <c r="A1039" t="s">
        <v>42</v>
      </c>
      <c r="B1039" s="7">
        <v>416913</v>
      </c>
      <c r="C1039" s="8">
        <v>44649</v>
      </c>
      <c r="D1039" s="9">
        <f t="shared" si="16"/>
        <v>44649</v>
      </c>
      <c r="E1039" s="7" t="s">
        <v>21</v>
      </c>
      <c r="F1039" s="7" t="s">
        <v>29</v>
      </c>
      <c r="G1039" s="191">
        <v>16.239999999999998</v>
      </c>
      <c r="H1039" s="11">
        <v>22100</v>
      </c>
      <c r="I1039" s="11">
        <v>12000</v>
      </c>
    </row>
    <row r="1040" spans="1:9" hidden="1" x14ac:dyDescent="0.25">
      <c r="A1040" t="s">
        <v>41</v>
      </c>
      <c r="B1040" s="7">
        <v>416914</v>
      </c>
      <c r="C1040" s="8">
        <v>44649</v>
      </c>
      <c r="D1040" s="9">
        <f t="shared" si="16"/>
        <v>44649</v>
      </c>
      <c r="E1040" s="7" t="s">
        <v>656</v>
      </c>
      <c r="F1040" s="7" t="s">
        <v>657</v>
      </c>
      <c r="G1040" s="191">
        <v>13.47</v>
      </c>
      <c r="H1040" s="11">
        <v>22100</v>
      </c>
      <c r="I1040" s="11">
        <v>12000</v>
      </c>
    </row>
    <row r="1041" spans="1:9" hidden="1" x14ac:dyDescent="0.25">
      <c r="A1041" t="s">
        <v>45</v>
      </c>
      <c r="B1041" s="7">
        <v>416933</v>
      </c>
      <c r="C1041" s="8">
        <v>44649</v>
      </c>
      <c r="D1041" s="9">
        <f t="shared" si="16"/>
        <v>44649</v>
      </c>
      <c r="E1041" s="7" t="s">
        <v>13</v>
      </c>
      <c r="F1041" s="7" t="s">
        <v>658</v>
      </c>
      <c r="G1041" s="191">
        <v>9.0299999999999994</v>
      </c>
      <c r="H1041" s="11">
        <v>22100</v>
      </c>
      <c r="I1041" s="11">
        <v>12000</v>
      </c>
    </row>
    <row r="1042" spans="1:9" hidden="1" x14ac:dyDescent="0.25">
      <c r="A1042" t="s">
        <v>39</v>
      </c>
      <c r="B1042" s="7">
        <v>416944</v>
      </c>
      <c r="C1042" s="8">
        <v>44649</v>
      </c>
      <c r="D1042" s="9">
        <f t="shared" si="16"/>
        <v>44649</v>
      </c>
      <c r="E1042" s="7" t="s">
        <v>43</v>
      </c>
      <c r="F1042" s="7" t="s">
        <v>445</v>
      </c>
      <c r="G1042" s="191">
        <v>8.32</v>
      </c>
      <c r="H1042" s="11">
        <v>22100</v>
      </c>
      <c r="I1042" s="11">
        <v>12000</v>
      </c>
    </row>
    <row r="1043" spans="1:9" hidden="1" x14ac:dyDescent="0.25">
      <c r="A1043" t="s">
        <v>63</v>
      </c>
      <c r="B1043" s="7">
        <v>416971</v>
      </c>
      <c r="C1043" s="8">
        <v>44650</v>
      </c>
      <c r="D1043" s="9">
        <f t="shared" si="16"/>
        <v>44650</v>
      </c>
      <c r="E1043" s="7" t="s">
        <v>21</v>
      </c>
      <c r="F1043" s="7" t="s">
        <v>630</v>
      </c>
      <c r="G1043" s="192">
        <v>14.49</v>
      </c>
      <c r="H1043" s="11">
        <v>22100</v>
      </c>
      <c r="I1043" s="11">
        <v>12000</v>
      </c>
    </row>
    <row r="1044" spans="1:9" hidden="1" x14ac:dyDescent="0.25">
      <c r="A1044" t="s">
        <v>67</v>
      </c>
      <c r="B1044" s="7">
        <v>416977</v>
      </c>
      <c r="C1044" s="8">
        <v>44650</v>
      </c>
      <c r="D1044" s="9">
        <f t="shared" si="16"/>
        <v>44650</v>
      </c>
      <c r="E1044" s="7" t="s">
        <v>13</v>
      </c>
      <c r="F1044" s="7" t="s">
        <v>343</v>
      </c>
      <c r="G1044" s="192">
        <v>13.79</v>
      </c>
      <c r="H1044" s="11">
        <v>22100</v>
      </c>
      <c r="I1044" s="11">
        <v>12000</v>
      </c>
    </row>
    <row r="1045" spans="1:9" hidden="1" x14ac:dyDescent="0.25">
      <c r="A1045" t="s">
        <v>65</v>
      </c>
      <c r="B1045" s="7">
        <v>416984</v>
      </c>
      <c r="C1045" s="8">
        <v>44650</v>
      </c>
      <c r="D1045" s="9">
        <f t="shared" si="16"/>
        <v>44650</v>
      </c>
      <c r="E1045" s="7" t="s">
        <v>654</v>
      </c>
      <c r="F1045" s="7" t="s">
        <v>659</v>
      </c>
      <c r="G1045" s="192">
        <v>12.58</v>
      </c>
      <c r="H1045" s="11">
        <v>22100</v>
      </c>
      <c r="I1045" s="11">
        <v>12000</v>
      </c>
    </row>
    <row r="1046" spans="1:9" hidden="1" x14ac:dyDescent="0.25">
      <c r="A1046" t="s">
        <v>69</v>
      </c>
      <c r="B1046" s="7">
        <v>416988</v>
      </c>
      <c r="C1046" s="8">
        <v>44650</v>
      </c>
      <c r="D1046" s="9">
        <f t="shared" si="16"/>
        <v>44650</v>
      </c>
      <c r="E1046" s="7" t="s">
        <v>43</v>
      </c>
      <c r="F1046" s="7" t="s">
        <v>158</v>
      </c>
      <c r="G1046" s="192">
        <v>13.07</v>
      </c>
      <c r="H1046" s="11">
        <v>22100</v>
      </c>
      <c r="I1046" s="11">
        <v>12000</v>
      </c>
    </row>
    <row r="1047" spans="1:9" hidden="1" x14ac:dyDescent="0.25">
      <c r="A1047" t="s">
        <v>63</v>
      </c>
      <c r="B1047" s="7">
        <v>417003</v>
      </c>
      <c r="C1047" s="8">
        <v>44650</v>
      </c>
      <c r="D1047" s="9">
        <f t="shared" si="16"/>
        <v>44650</v>
      </c>
      <c r="E1047" s="7" t="s">
        <v>21</v>
      </c>
      <c r="F1047" s="7" t="s">
        <v>660</v>
      </c>
      <c r="G1047" s="192">
        <v>9.77</v>
      </c>
      <c r="H1047" s="11">
        <v>22100</v>
      </c>
      <c r="I1047" s="11">
        <v>12000</v>
      </c>
    </row>
    <row r="1048" spans="1:9" hidden="1" x14ac:dyDescent="0.25">
      <c r="A1048" t="s">
        <v>63</v>
      </c>
      <c r="B1048" s="7">
        <v>417039</v>
      </c>
      <c r="C1048" s="8">
        <v>44650</v>
      </c>
      <c r="D1048" s="9">
        <f t="shared" si="16"/>
        <v>44650</v>
      </c>
      <c r="E1048" s="7" t="s">
        <v>19</v>
      </c>
      <c r="F1048" s="7" t="s">
        <v>367</v>
      </c>
      <c r="G1048" s="192">
        <v>1.79</v>
      </c>
      <c r="H1048" s="11">
        <v>22100</v>
      </c>
      <c r="I1048" s="11">
        <v>12000</v>
      </c>
    </row>
    <row r="1049" spans="1:9" hidden="1" x14ac:dyDescent="0.25">
      <c r="A1049" t="s">
        <v>67</v>
      </c>
      <c r="B1049" s="7">
        <v>417040</v>
      </c>
      <c r="C1049" s="8">
        <v>44650</v>
      </c>
      <c r="D1049" s="9">
        <f t="shared" si="16"/>
        <v>44650</v>
      </c>
      <c r="E1049" s="7" t="s">
        <v>13</v>
      </c>
      <c r="F1049" s="7" t="s">
        <v>321</v>
      </c>
      <c r="G1049" s="192">
        <v>11.91</v>
      </c>
      <c r="H1049" s="11">
        <v>22100</v>
      </c>
      <c r="I1049" s="11">
        <v>12000</v>
      </c>
    </row>
    <row r="1050" spans="1:9" hidden="1" x14ac:dyDescent="0.25">
      <c r="A1050" t="s">
        <v>65</v>
      </c>
      <c r="B1050" s="7">
        <v>417047</v>
      </c>
      <c r="C1050" s="8">
        <v>44650</v>
      </c>
      <c r="D1050" s="9">
        <f t="shared" si="16"/>
        <v>44650</v>
      </c>
      <c r="E1050" s="7" t="s">
        <v>654</v>
      </c>
      <c r="F1050" s="7" t="s">
        <v>661</v>
      </c>
      <c r="G1050" s="192">
        <v>12.22</v>
      </c>
      <c r="H1050" s="11">
        <v>22100</v>
      </c>
      <c r="I1050" s="11">
        <v>12000</v>
      </c>
    </row>
    <row r="1051" spans="1:9" hidden="1" x14ac:dyDescent="0.25">
      <c r="A1051" t="s">
        <v>69</v>
      </c>
      <c r="B1051" s="7">
        <v>417057</v>
      </c>
      <c r="C1051" s="8">
        <v>44650</v>
      </c>
      <c r="D1051" s="9">
        <f t="shared" si="16"/>
        <v>44650</v>
      </c>
      <c r="E1051" s="7" t="s">
        <v>43</v>
      </c>
      <c r="F1051" s="7" t="s">
        <v>465</v>
      </c>
      <c r="G1051" s="192">
        <v>14.35</v>
      </c>
      <c r="H1051" s="11">
        <v>22100</v>
      </c>
      <c r="I1051" s="11">
        <v>12000</v>
      </c>
    </row>
    <row r="1052" spans="1:9" hidden="1" x14ac:dyDescent="0.25">
      <c r="A1052" t="s">
        <v>63</v>
      </c>
      <c r="B1052" s="7">
        <v>417072</v>
      </c>
      <c r="C1052" s="8">
        <v>44650</v>
      </c>
      <c r="D1052" s="9">
        <f t="shared" si="16"/>
        <v>44650</v>
      </c>
      <c r="E1052" s="7" t="s">
        <v>21</v>
      </c>
      <c r="F1052" s="7" t="s">
        <v>293</v>
      </c>
      <c r="G1052" s="192">
        <v>11.94</v>
      </c>
      <c r="H1052" s="11">
        <v>22100</v>
      </c>
      <c r="I1052" s="11">
        <v>12000</v>
      </c>
    </row>
    <row r="1053" spans="1:9" hidden="1" x14ac:dyDescent="0.25">
      <c r="A1053" t="s">
        <v>69</v>
      </c>
      <c r="B1053" s="7">
        <v>417099</v>
      </c>
      <c r="C1053" s="8">
        <v>44650</v>
      </c>
      <c r="D1053" s="9">
        <f t="shared" si="16"/>
        <v>44650</v>
      </c>
      <c r="E1053" s="7" t="s">
        <v>174</v>
      </c>
      <c r="F1053" s="7" t="s">
        <v>662</v>
      </c>
      <c r="G1053" s="192">
        <v>6.76</v>
      </c>
      <c r="H1053" s="11">
        <v>22100</v>
      </c>
      <c r="I1053" s="11">
        <v>12000</v>
      </c>
    </row>
    <row r="1054" spans="1:9" hidden="1" x14ac:dyDescent="0.25">
      <c r="A1054" t="s">
        <v>67</v>
      </c>
      <c r="B1054" s="7">
        <v>417103</v>
      </c>
      <c r="C1054" s="8">
        <v>44650</v>
      </c>
      <c r="D1054" s="9">
        <f t="shared" si="16"/>
        <v>44650</v>
      </c>
      <c r="E1054" s="7" t="s">
        <v>13</v>
      </c>
      <c r="F1054" s="7" t="s">
        <v>663</v>
      </c>
      <c r="G1054" s="192">
        <v>4.3600000000000003</v>
      </c>
      <c r="H1054" s="11">
        <v>22100</v>
      </c>
      <c r="I1054" s="11">
        <v>12000</v>
      </c>
    </row>
    <row r="1055" spans="1:9" hidden="1" x14ac:dyDescent="0.25">
      <c r="A1055" t="s">
        <v>65</v>
      </c>
      <c r="B1055" s="7">
        <v>417115</v>
      </c>
      <c r="C1055" s="8">
        <v>44650</v>
      </c>
      <c r="D1055" s="9">
        <f t="shared" si="16"/>
        <v>44650</v>
      </c>
      <c r="E1055" s="7" t="s">
        <v>654</v>
      </c>
      <c r="F1055" s="20">
        <v>0.7680555555555556</v>
      </c>
      <c r="G1055" s="192">
        <v>8.49</v>
      </c>
      <c r="H1055" s="11">
        <v>22100</v>
      </c>
      <c r="I1055" s="11">
        <v>12000</v>
      </c>
    </row>
    <row r="1056" spans="1:9" hidden="1" x14ac:dyDescent="0.25">
      <c r="A1056" t="s">
        <v>30</v>
      </c>
      <c r="B1056" s="7">
        <v>417119</v>
      </c>
      <c r="C1056" s="8">
        <v>44650</v>
      </c>
      <c r="D1056" s="9">
        <f t="shared" si="16"/>
        <v>44650</v>
      </c>
      <c r="E1056" s="7" t="s">
        <v>58</v>
      </c>
      <c r="F1056" s="20">
        <v>0.82291666666666663</v>
      </c>
      <c r="G1056" s="192">
        <v>6.53</v>
      </c>
      <c r="H1056" s="11">
        <v>22100</v>
      </c>
      <c r="I1056" s="11">
        <v>12000</v>
      </c>
    </row>
    <row r="1057" spans="1:9" hidden="1" x14ac:dyDescent="0.25">
      <c r="A1057" t="s">
        <v>30</v>
      </c>
      <c r="B1057" s="7">
        <v>417120</v>
      </c>
      <c r="C1057" s="8">
        <v>44650</v>
      </c>
      <c r="D1057" s="9">
        <f t="shared" si="16"/>
        <v>44650</v>
      </c>
      <c r="E1057" s="7" t="s">
        <v>352</v>
      </c>
      <c r="F1057" s="20">
        <v>0.8256944444444444</v>
      </c>
      <c r="G1057" s="192">
        <v>5.53</v>
      </c>
      <c r="H1057" s="11">
        <v>22100</v>
      </c>
      <c r="I1057" s="11">
        <v>12000</v>
      </c>
    </row>
    <row r="1058" spans="1:9" hidden="1" x14ac:dyDescent="0.25">
      <c r="A1058" t="s">
        <v>30</v>
      </c>
      <c r="B1058" s="7">
        <v>417121</v>
      </c>
      <c r="C1058" s="8">
        <v>44650</v>
      </c>
      <c r="D1058" s="9">
        <f t="shared" si="16"/>
        <v>44650</v>
      </c>
      <c r="E1058" s="7" t="s">
        <v>253</v>
      </c>
      <c r="F1058" s="20">
        <v>0.83333333333333337</v>
      </c>
      <c r="G1058" s="192">
        <v>7.27</v>
      </c>
      <c r="H1058" s="11">
        <v>22100</v>
      </c>
      <c r="I1058" s="11">
        <v>12000</v>
      </c>
    </row>
    <row r="1059" spans="1:9" hidden="1" x14ac:dyDescent="0.25">
      <c r="A1059" t="s">
        <v>30</v>
      </c>
      <c r="B1059" s="7">
        <v>417122</v>
      </c>
      <c r="C1059" s="8">
        <v>44650</v>
      </c>
      <c r="D1059" s="9">
        <f t="shared" si="16"/>
        <v>44650</v>
      </c>
      <c r="E1059" s="7" t="s">
        <v>167</v>
      </c>
      <c r="F1059" s="20">
        <v>0.84375</v>
      </c>
      <c r="G1059" s="192">
        <v>5.74</v>
      </c>
      <c r="H1059" s="11">
        <v>22100</v>
      </c>
      <c r="I1059" s="11">
        <v>12000</v>
      </c>
    </row>
    <row r="1060" spans="1:9" hidden="1" x14ac:dyDescent="0.25">
      <c r="A1060" t="s">
        <v>15</v>
      </c>
      <c r="B1060" s="7">
        <v>417160</v>
      </c>
      <c r="C1060" s="8">
        <v>44651</v>
      </c>
      <c r="D1060" s="9">
        <f t="shared" si="16"/>
        <v>44651</v>
      </c>
      <c r="E1060" s="7" t="s">
        <v>654</v>
      </c>
      <c r="F1060" s="7" t="s">
        <v>478</v>
      </c>
      <c r="G1060" s="193">
        <v>10.47</v>
      </c>
      <c r="H1060" s="11">
        <v>22100</v>
      </c>
      <c r="I1060" s="11">
        <v>12000</v>
      </c>
    </row>
    <row r="1061" spans="1:9" hidden="1" x14ac:dyDescent="0.25">
      <c r="A1061" t="s">
        <v>18</v>
      </c>
      <c r="B1061" s="7">
        <v>417164</v>
      </c>
      <c r="C1061" s="8">
        <v>44651</v>
      </c>
      <c r="D1061" s="9">
        <f t="shared" si="16"/>
        <v>44651</v>
      </c>
      <c r="E1061" s="7" t="s">
        <v>21</v>
      </c>
      <c r="F1061" s="7" t="s">
        <v>303</v>
      </c>
      <c r="G1061" s="193">
        <v>13.95</v>
      </c>
      <c r="H1061" s="11">
        <v>22100</v>
      </c>
      <c r="I1061" s="11">
        <v>12000</v>
      </c>
    </row>
    <row r="1062" spans="1:9" hidden="1" x14ac:dyDescent="0.25">
      <c r="A1062" t="s">
        <v>12</v>
      </c>
      <c r="B1062" s="7">
        <v>417166</v>
      </c>
      <c r="C1062" s="8">
        <v>44651</v>
      </c>
      <c r="D1062" s="9">
        <f t="shared" si="16"/>
        <v>44651</v>
      </c>
      <c r="E1062" s="7" t="s">
        <v>13</v>
      </c>
      <c r="F1062" s="7" t="s">
        <v>245</v>
      </c>
      <c r="G1062" s="193">
        <v>11.77</v>
      </c>
      <c r="H1062" s="11">
        <v>22100</v>
      </c>
      <c r="I1062" s="11">
        <v>12000</v>
      </c>
    </row>
    <row r="1063" spans="1:9" x14ac:dyDescent="0.25">
      <c r="A1063" t="s">
        <v>355</v>
      </c>
      <c r="B1063" s="7">
        <v>417167</v>
      </c>
      <c r="C1063" s="8">
        <v>44651</v>
      </c>
      <c r="D1063" s="9">
        <f t="shared" si="16"/>
        <v>44651</v>
      </c>
      <c r="E1063" s="7" t="s">
        <v>43</v>
      </c>
      <c r="F1063" s="7" t="s">
        <v>456</v>
      </c>
      <c r="G1063" s="193">
        <v>6.79</v>
      </c>
      <c r="H1063" s="11">
        <v>22100</v>
      </c>
      <c r="I1063" s="11">
        <v>12000</v>
      </c>
    </row>
    <row r="1064" spans="1:9" hidden="1" x14ac:dyDescent="0.25">
      <c r="A1064" t="s">
        <v>9</v>
      </c>
      <c r="B1064" s="7">
        <v>417169</v>
      </c>
      <c r="C1064" s="8">
        <v>44651</v>
      </c>
      <c r="D1064" s="9">
        <f t="shared" si="16"/>
        <v>44651</v>
      </c>
      <c r="E1064" s="7" t="s">
        <v>237</v>
      </c>
      <c r="F1064" s="7" t="s">
        <v>431</v>
      </c>
      <c r="G1064" s="193">
        <v>13.73</v>
      </c>
      <c r="H1064" s="11">
        <v>22100</v>
      </c>
      <c r="I1064" s="11">
        <v>12000</v>
      </c>
    </row>
    <row r="1065" spans="1:9" x14ac:dyDescent="0.25">
      <c r="A1065" t="s">
        <v>355</v>
      </c>
      <c r="B1065" s="7">
        <v>417187</v>
      </c>
      <c r="C1065" s="8">
        <v>44651</v>
      </c>
      <c r="D1065" s="9">
        <f t="shared" si="16"/>
        <v>44651</v>
      </c>
      <c r="E1065" s="7" t="s">
        <v>80</v>
      </c>
      <c r="F1065" s="7" t="s">
        <v>612</v>
      </c>
      <c r="G1065" s="193">
        <v>12.42</v>
      </c>
      <c r="H1065" s="11">
        <v>22100</v>
      </c>
      <c r="I1065" s="11">
        <v>12000</v>
      </c>
    </row>
    <row r="1066" spans="1:9" hidden="1" x14ac:dyDescent="0.25">
      <c r="A1066" t="s">
        <v>15</v>
      </c>
      <c r="B1066" s="7">
        <v>417215</v>
      </c>
      <c r="C1066" s="8">
        <v>44651</v>
      </c>
      <c r="D1066" s="9">
        <f t="shared" si="16"/>
        <v>44651</v>
      </c>
      <c r="E1066" s="7" t="s">
        <v>654</v>
      </c>
      <c r="F1066" s="7" t="s">
        <v>377</v>
      </c>
      <c r="G1066" s="193">
        <v>6.06</v>
      </c>
      <c r="H1066" s="11">
        <v>22100</v>
      </c>
      <c r="I1066" s="11">
        <v>12000</v>
      </c>
    </row>
    <row r="1067" spans="1:9" hidden="1" x14ac:dyDescent="0.25">
      <c r="A1067" t="s">
        <v>9</v>
      </c>
      <c r="B1067" s="7">
        <v>417242</v>
      </c>
      <c r="C1067" s="8">
        <v>44651</v>
      </c>
      <c r="D1067" s="9">
        <f t="shared" si="16"/>
        <v>44651</v>
      </c>
      <c r="E1067" s="7" t="s">
        <v>237</v>
      </c>
      <c r="F1067" s="7" t="s">
        <v>641</v>
      </c>
      <c r="G1067" s="194">
        <v>9.2100000000000009</v>
      </c>
      <c r="H1067" s="11">
        <v>22100</v>
      </c>
      <c r="I1067" s="11">
        <v>12000</v>
      </c>
    </row>
    <row r="1068" spans="1:9" hidden="1" x14ac:dyDescent="0.25">
      <c r="A1068" t="s">
        <v>12</v>
      </c>
      <c r="B1068" s="7">
        <v>417254</v>
      </c>
      <c r="C1068" s="8">
        <v>44651</v>
      </c>
      <c r="D1068" s="9">
        <f t="shared" si="16"/>
        <v>44651</v>
      </c>
      <c r="E1068" s="7" t="s">
        <v>13</v>
      </c>
      <c r="F1068" s="20">
        <v>0.59930555555555554</v>
      </c>
      <c r="G1068" s="194">
        <v>9.56</v>
      </c>
      <c r="H1068" s="11">
        <v>22100</v>
      </c>
      <c r="I1068" s="11">
        <v>12000</v>
      </c>
    </row>
    <row r="1069" spans="1:9" x14ac:dyDescent="0.25">
      <c r="A1069" t="s">
        <v>355</v>
      </c>
      <c r="B1069" s="7">
        <v>417265</v>
      </c>
      <c r="C1069" s="8">
        <v>44651</v>
      </c>
      <c r="D1069" s="9">
        <f t="shared" si="16"/>
        <v>44651</v>
      </c>
      <c r="E1069" s="7" t="s">
        <v>43</v>
      </c>
      <c r="F1069" s="20">
        <v>0.62638888888888888</v>
      </c>
      <c r="G1069" s="194">
        <v>6.36</v>
      </c>
      <c r="H1069" s="11">
        <v>22100</v>
      </c>
      <c r="I1069" s="11">
        <v>12000</v>
      </c>
    </row>
    <row r="1070" spans="1:9" x14ac:dyDescent="0.25">
      <c r="A1070" t="s">
        <v>355</v>
      </c>
      <c r="B1070" s="7">
        <v>417266</v>
      </c>
      <c r="C1070" s="8">
        <v>44651</v>
      </c>
      <c r="D1070" s="9">
        <f t="shared" si="16"/>
        <v>44651</v>
      </c>
      <c r="E1070" s="7" t="s">
        <v>21</v>
      </c>
      <c r="F1070" s="20">
        <v>0.62777777777777777</v>
      </c>
      <c r="G1070" s="194">
        <v>11.88</v>
      </c>
      <c r="H1070" s="11">
        <v>22100</v>
      </c>
      <c r="I1070" s="11">
        <v>12000</v>
      </c>
    </row>
    <row r="1071" spans="1:9" x14ac:dyDescent="0.25">
      <c r="A1071" t="s">
        <v>355</v>
      </c>
      <c r="B1071" s="7">
        <v>417269</v>
      </c>
      <c r="C1071" s="8">
        <v>44651</v>
      </c>
      <c r="D1071" s="9">
        <f t="shared" si="16"/>
        <v>44651</v>
      </c>
      <c r="E1071" s="7" t="s">
        <v>574</v>
      </c>
      <c r="F1071" s="20">
        <v>0.62916666666666665</v>
      </c>
      <c r="G1071" s="194">
        <v>5.35</v>
      </c>
      <c r="H1071" s="11">
        <v>22100</v>
      </c>
      <c r="I1071" s="11">
        <v>12000</v>
      </c>
    </row>
    <row r="1072" spans="1:9" hidden="1" x14ac:dyDescent="0.25">
      <c r="A1072" t="s">
        <v>39</v>
      </c>
      <c r="B1072" s="7">
        <v>417322</v>
      </c>
      <c r="C1072" s="8">
        <v>44652</v>
      </c>
      <c r="D1072" s="9">
        <f t="shared" si="16"/>
        <v>44652</v>
      </c>
      <c r="E1072" s="7" t="s">
        <v>10</v>
      </c>
      <c r="F1072" s="7" t="s">
        <v>238</v>
      </c>
      <c r="G1072" s="195">
        <v>12.63</v>
      </c>
      <c r="H1072" s="11">
        <v>22100</v>
      </c>
      <c r="I1072" s="11">
        <v>12000</v>
      </c>
    </row>
    <row r="1073" spans="1:9" hidden="1" x14ac:dyDescent="0.25">
      <c r="A1073" t="s">
        <v>41</v>
      </c>
      <c r="B1073" s="7">
        <v>417328</v>
      </c>
      <c r="C1073" s="8">
        <v>44652</v>
      </c>
      <c r="D1073" s="9">
        <f t="shared" si="16"/>
        <v>44652</v>
      </c>
      <c r="E1073" s="7" t="s">
        <v>43</v>
      </c>
      <c r="F1073" s="7" t="s">
        <v>259</v>
      </c>
      <c r="G1073" s="195">
        <v>14.05</v>
      </c>
      <c r="H1073" s="11">
        <v>22100</v>
      </c>
      <c r="I1073" s="11">
        <v>12000</v>
      </c>
    </row>
    <row r="1074" spans="1:9" hidden="1" x14ac:dyDescent="0.25">
      <c r="A1074" t="s">
        <v>37</v>
      </c>
      <c r="B1074" s="7">
        <v>417329</v>
      </c>
      <c r="C1074" s="8">
        <v>44652</v>
      </c>
      <c r="D1074" s="9">
        <f t="shared" si="16"/>
        <v>44652</v>
      </c>
      <c r="E1074" s="7" t="s">
        <v>265</v>
      </c>
      <c r="F1074" s="7" t="s">
        <v>303</v>
      </c>
      <c r="G1074" s="195">
        <v>9.49</v>
      </c>
      <c r="H1074" s="11">
        <v>22100</v>
      </c>
      <c r="I1074" s="11">
        <v>12000</v>
      </c>
    </row>
    <row r="1075" spans="1:9" hidden="1" x14ac:dyDescent="0.25">
      <c r="A1075" t="s">
        <v>42</v>
      </c>
      <c r="B1075" s="7">
        <v>417330</v>
      </c>
      <c r="C1075" s="8">
        <v>44652</v>
      </c>
      <c r="D1075" s="9">
        <f t="shared" si="16"/>
        <v>44652</v>
      </c>
      <c r="E1075" s="7" t="s">
        <v>21</v>
      </c>
      <c r="F1075" s="7" t="s">
        <v>17</v>
      </c>
      <c r="G1075" s="195">
        <v>15.02</v>
      </c>
      <c r="H1075" s="11">
        <v>22100</v>
      </c>
      <c r="I1075" s="11">
        <v>12000</v>
      </c>
    </row>
    <row r="1076" spans="1:9" hidden="1" x14ac:dyDescent="0.25">
      <c r="A1076" t="s">
        <v>45</v>
      </c>
      <c r="B1076" s="7">
        <v>417331</v>
      </c>
      <c r="C1076" s="8">
        <v>44652</v>
      </c>
      <c r="D1076" s="9">
        <f t="shared" si="16"/>
        <v>44652</v>
      </c>
      <c r="E1076" s="7" t="s">
        <v>13</v>
      </c>
      <c r="F1076" s="7" t="s">
        <v>375</v>
      </c>
      <c r="G1076" s="195">
        <v>13.08</v>
      </c>
      <c r="H1076" s="11">
        <v>22100</v>
      </c>
      <c r="I1076" s="11">
        <v>12000</v>
      </c>
    </row>
    <row r="1077" spans="1:9" hidden="1" x14ac:dyDescent="0.25">
      <c r="A1077" t="s">
        <v>42</v>
      </c>
      <c r="B1077" s="7">
        <v>417336</v>
      </c>
      <c r="C1077" s="8">
        <v>44652</v>
      </c>
      <c r="D1077" s="9">
        <f t="shared" si="16"/>
        <v>44652</v>
      </c>
      <c r="E1077" s="7" t="s">
        <v>19</v>
      </c>
      <c r="F1077" s="7" t="s">
        <v>664</v>
      </c>
      <c r="G1077" s="195">
        <v>1.45</v>
      </c>
      <c r="H1077" s="11">
        <v>22100</v>
      </c>
      <c r="I1077" s="11">
        <v>12000</v>
      </c>
    </row>
    <row r="1078" spans="1:9" hidden="1" x14ac:dyDescent="0.25">
      <c r="A1078" t="s">
        <v>42</v>
      </c>
      <c r="B1078" s="7">
        <v>417395</v>
      </c>
      <c r="C1078" s="8">
        <v>44652</v>
      </c>
      <c r="D1078" s="9">
        <f t="shared" si="16"/>
        <v>44652</v>
      </c>
      <c r="E1078" s="7" t="s">
        <v>21</v>
      </c>
      <c r="F1078" s="7" t="s">
        <v>262</v>
      </c>
      <c r="G1078" s="195">
        <v>14.55</v>
      </c>
      <c r="H1078" s="11">
        <v>22100</v>
      </c>
      <c r="I1078" s="11">
        <v>12000</v>
      </c>
    </row>
    <row r="1079" spans="1:9" hidden="1" x14ac:dyDescent="0.25">
      <c r="A1079" t="s">
        <v>41</v>
      </c>
      <c r="B1079" s="7">
        <v>417399</v>
      </c>
      <c r="C1079" s="8">
        <v>44652</v>
      </c>
      <c r="D1079" s="9">
        <f t="shared" si="16"/>
        <v>44652</v>
      </c>
      <c r="E1079" s="7" t="s">
        <v>43</v>
      </c>
      <c r="F1079" s="7" t="s">
        <v>440</v>
      </c>
      <c r="G1079" s="195">
        <v>11.72</v>
      </c>
      <c r="H1079" s="11">
        <v>22100</v>
      </c>
      <c r="I1079" s="11">
        <v>12000</v>
      </c>
    </row>
    <row r="1080" spans="1:9" hidden="1" x14ac:dyDescent="0.25">
      <c r="A1080" t="s">
        <v>39</v>
      </c>
      <c r="B1080" s="7">
        <v>417402</v>
      </c>
      <c r="C1080" s="8">
        <v>44652</v>
      </c>
      <c r="D1080" s="9">
        <f t="shared" si="16"/>
        <v>44652</v>
      </c>
      <c r="E1080" s="7" t="s">
        <v>10</v>
      </c>
      <c r="F1080" s="7" t="s">
        <v>264</v>
      </c>
      <c r="G1080" s="195">
        <v>10.1</v>
      </c>
      <c r="H1080" s="11">
        <v>22100</v>
      </c>
      <c r="I1080" s="11">
        <v>12000</v>
      </c>
    </row>
    <row r="1081" spans="1:9" hidden="1" x14ac:dyDescent="0.25">
      <c r="A1081" t="s">
        <v>39</v>
      </c>
      <c r="B1081" s="7">
        <v>417405</v>
      </c>
      <c r="C1081" s="8">
        <v>44652</v>
      </c>
      <c r="D1081" s="9">
        <f t="shared" si="16"/>
        <v>44652</v>
      </c>
      <c r="E1081" s="7" t="s">
        <v>78</v>
      </c>
      <c r="F1081" s="7" t="s">
        <v>665</v>
      </c>
      <c r="G1081" s="195">
        <v>4.08</v>
      </c>
      <c r="H1081" s="11">
        <v>22100</v>
      </c>
      <c r="I1081" s="11">
        <v>12000</v>
      </c>
    </row>
    <row r="1082" spans="1:9" hidden="1" x14ac:dyDescent="0.25">
      <c r="A1082" t="s">
        <v>45</v>
      </c>
      <c r="B1082" s="7">
        <v>417407</v>
      </c>
      <c r="C1082" s="8">
        <v>44652</v>
      </c>
      <c r="D1082" s="9">
        <f t="shared" si="16"/>
        <v>44652</v>
      </c>
      <c r="E1082" s="7" t="s">
        <v>13</v>
      </c>
      <c r="F1082" s="7" t="s">
        <v>227</v>
      </c>
      <c r="G1082" s="195">
        <v>13.44</v>
      </c>
      <c r="H1082" s="11">
        <v>22100</v>
      </c>
      <c r="I1082" s="11">
        <v>12000</v>
      </c>
    </row>
    <row r="1083" spans="1:9" hidden="1" x14ac:dyDescent="0.25">
      <c r="A1083" t="s">
        <v>30</v>
      </c>
      <c r="B1083" s="7">
        <v>417450</v>
      </c>
      <c r="C1083" s="8">
        <v>44652</v>
      </c>
      <c r="D1083" s="9">
        <f t="shared" si="16"/>
        <v>44652</v>
      </c>
      <c r="E1083" s="7" t="s">
        <v>253</v>
      </c>
      <c r="F1083" s="7" t="s">
        <v>332</v>
      </c>
      <c r="G1083" s="195">
        <v>8.8699999999999992</v>
      </c>
      <c r="H1083" s="11">
        <v>22100</v>
      </c>
      <c r="I1083" s="11">
        <v>12000</v>
      </c>
    </row>
    <row r="1084" spans="1:9" hidden="1" x14ac:dyDescent="0.25">
      <c r="A1084" t="s">
        <v>30</v>
      </c>
      <c r="B1084" s="7">
        <v>417451</v>
      </c>
      <c r="C1084" s="8">
        <v>44652</v>
      </c>
      <c r="D1084" s="9">
        <f t="shared" si="16"/>
        <v>44652</v>
      </c>
      <c r="E1084" s="7" t="s">
        <v>256</v>
      </c>
      <c r="F1084" s="7" t="s">
        <v>255</v>
      </c>
      <c r="G1084" s="195">
        <v>8.24</v>
      </c>
      <c r="H1084" s="11">
        <v>22100</v>
      </c>
      <c r="I1084" s="11">
        <v>12000</v>
      </c>
    </row>
    <row r="1085" spans="1:9" hidden="1" x14ac:dyDescent="0.25">
      <c r="A1085" t="s">
        <v>30</v>
      </c>
      <c r="B1085" s="7">
        <v>417454</v>
      </c>
      <c r="C1085" s="8">
        <v>44652</v>
      </c>
      <c r="D1085" s="9">
        <f t="shared" si="16"/>
        <v>44652</v>
      </c>
      <c r="E1085" s="7" t="s">
        <v>352</v>
      </c>
      <c r="F1085" s="7" t="s">
        <v>299</v>
      </c>
      <c r="G1085" s="195">
        <v>7.11</v>
      </c>
      <c r="H1085" s="11">
        <v>22100</v>
      </c>
      <c r="I1085" s="11">
        <v>12000</v>
      </c>
    </row>
    <row r="1086" spans="1:9" hidden="1" x14ac:dyDescent="0.25">
      <c r="A1086" t="s">
        <v>30</v>
      </c>
      <c r="B1086" s="7">
        <v>417455</v>
      </c>
      <c r="C1086" s="8">
        <v>44652</v>
      </c>
      <c r="D1086" s="9">
        <f t="shared" si="16"/>
        <v>44652</v>
      </c>
      <c r="E1086" s="7" t="s">
        <v>167</v>
      </c>
      <c r="F1086" s="7" t="s">
        <v>611</v>
      </c>
      <c r="G1086" s="195">
        <v>8.69</v>
      </c>
      <c r="H1086" s="11">
        <v>22100</v>
      </c>
      <c r="I1086" s="11">
        <v>12000</v>
      </c>
    </row>
    <row r="1087" spans="1:9" hidden="1" x14ac:dyDescent="0.25">
      <c r="A1087" t="s">
        <v>63</v>
      </c>
      <c r="B1087" s="7">
        <v>417472</v>
      </c>
      <c r="C1087" s="8">
        <v>44653</v>
      </c>
      <c r="D1087" s="9">
        <f t="shared" si="16"/>
        <v>44653</v>
      </c>
      <c r="E1087" s="7" t="s">
        <v>21</v>
      </c>
      <c r="F1087" s="7" t="s">
        <v>532</v>
      </c>
      <c r="G1087" s="195">
        <v>15.02</v>
      </c>
      <c r="H1087" s="11">
        <v>22100</v>
      </c>
      <c r="I1087" s="11">
        <v>12000</v>
      </c>
    </row>
    <row r="1088" spans="1:9" hidden="1" x14ac:dyDescent="0.25">
      <c r="A1088" t="s">
        <v>65</v>
      </c>
      <c r="B1088" s="7">
        <v>417473</v>
      </c>
      <c r="C1088" s="8">
        <v>44653</v>
      </c>
      <c r="D1088" s="9">
        <f t="shared" si="16"/>
        <v>44653</v>
      </c>
      <c r="E1088" s="7" t="s">
        <v>43</v>
      </c>
      <c r="F1088" s="7" t="s">
        <v>666</v>
      </c>
      <c r="G1088" s="195">
        <v>13.32</v>
      </c>
      <c r="H1088" s="11">
        <v>22100</v>
      </c>
      <c r="I1088" s="11">
        <v>12000</v>
      </c>
    </row>
    <row r="1089" spans="1:9" hidden="1" x14ac:dyDescent="0.25">
      <c r="A1089" t="s">
        <v>67</v>
      </c>
      <c r="B1089" s="7">
        <v>417486</v>
      </c>
      <c r="C1089" s="8">
        <v>44653</v>
      </c>
      <c r="D1089" s="9">
        <f t="shared" si="16"/>
        <v>44653</v>
      </c>
      <c r="E1089" s="7" t="s">
        <v>13</v>
      </c>
      <c r="F1089" s="7" t="s">
        <v>155</v>
      </c>
      <c r="G1089" s="195">
        <v>16.16</v>
      </c>
      <c r="H1089" s="11">
        <v>22100</v>
      </c>
      <c r="I1089" s="11">
        <v>12000</v>
      </c>
    </row>
    <row r="1090" spans="1:9" hidden="1" x14ac:dyDescent="0.25">
      <c r="A1090" t="s">
        <v>69</v>
      </c>
      <c r="B1090" s="7">
        <v>417487</v>
      </c>
      <c r="C1090" s="8">
        <v>44653</v>
      </c>
      <c r="D1090" s="9">
        <f t="shared" si="16"/>
        <v>44653</v>
      </c>
      <c r="E1090" s="7" t="s">
        <v>10</v>
      </c>
      <c r="F1090" s="7" t="s">
        <v>195</v>
      </c>
      <c r="G1090" s="195">
        <v>15.38</v>
      </c>
      <c r="H1090" s="11">
        <v>22100</v>
      </c>
      <c r="I1090" s="11">
        <v>12000</v>
      </c>
    </row>
    <row r="1091" spans="1:9" hidden="1" x14ac:dyDescent="0.25">
      <c r="A1091" t="s">
        <v>63</v>
      </c>
      <c r="B1091" s="7">
        <v>417527</v>
      </c>
      <c r="C1091" s="8">
        <v>44653</v>
      </c>
      <c r="D1091" s="9">
        <f t="shared" ref="D1091:D1154" si="17">+C1091</f>
        <v>44653</v>
      </c>
      <c r="E1091" s="7" t="s">
        <v>19</v>
      </c>
      <c r="F1091" s="7" t="s">
        <v>507</v>
      </c>
      <c r="G1091" s="195">
        <v>0.89</v>
      </c>
      <c r="H1091" s="11">
        <v>22100</v>
      </c>
      <c r="I1091" s="11">
        <v>12000</v>
      </c>
    </row>
    <row r="1092" spans="1:9" hidden="1" x14ac:dyDescent="0.25">
      <c r="A1092" t="s">
        <v>63</v>
      </c>
      <c r="B1092" s="7">
        <v>417529</v>
      </c>
      <c r="C1092" s="8">
        <v>44653</v>
      </c>
      <c r="D1092" s="9">
        <f t="shared" si="17"/>
        <v>44653</v>
      </c>
      <c r="E1092" s="7" t="s">
        <v>21</v>
      </c>
      <c r="F1092" s="7" t="s">
        <v>667</v>
      </c>
      <c r="G1092" s="195">
        <v>12.24</v>
      </c>
      <c r="H1092" s="11">
        <v>22100</v>
      </c>
      <c r="I1092" s="11">
        <v>12000</v>
      </c>
    </row>
    <row r="1093" spans="1:9" hidden="1" x14ac:dyDescent="0.25">
      <c r="A1093" t="s">
        <v>65</v>
      </c>
      <c r="B1093" s="7">
        <v>417535</v>
      </c>
      <c r="C1093" s="8">
        <v>44653</v>
      </c>
      <c r="D1093" s="9">
        <f t="shared" si="17"/>
        <v>44653</v>
      </c>
      <c r="E1093" s="7" t="s">
        <v>43</v>
      </c>
      <c r="F1093" s="7" t="s">
        <v>328</v>
      </c>
      <c r="G1093" s="195">
        <v>12.9</v>
      </c>
      <c r="H1093" s="11">
        <v>22100</v>
      </c>
      <c r="I1093" s="11">
        <v>12000</v>
      </c>
    </row>
    <row r="1094" spans="1:9" hidden="1" x14ac:dyDescent="0.25">
      <c r="A1094" t="s">
        <v>67</v>
      </c>
      <c r="B1094" s="7">
        <v>417538</v>
      </c>
      <c r="C1094" s="8">
        <v>44653</v>
      </c>
      <c r="D1094" s="9">
        <f t="shared" si="17"/>
        <v>44653</v>
      </c>
      <c r="E1094" s="7" t="s">
        <v>13</v>
      </c>
      <c r="F1094" s="7" t="s">
        <v>360</v>
      </c>
      <c r="G1094" s="195">
        <v>6.99</v>
      </c>
      <c r="H1094" s="11">
        <v>22100</v>
      </c>
      <c r="I1094" s="11">
        <v>12000</v>
      </c>
    </row>
    <row r="1095" spans="1:9" hidden="1" x14ac:dyDescent="0.25">
      <c r="A1095" s="13" t="s">
        <v>46</v>
      </c>
      <c r="B1095" s="14">
        <v>417540</v>
      </c>
      <c r="C1095" s="15">
        <v>44653</v>
      </c>
      <c r="D1095" s="9">
        <f t="shared" si="17"/>
        <v>44653</v>
      </c>
      <c r="E1095" s="14" t="s">
        <v>47</v>
      </c>
      <c r="F1095" s="14" t="s">
        <v>261</v>
      </c>
      <c r="G1095" s="196">
        <v>2.17</v>
      </c>
      <c r="H1095" s="11">
        <v>22100</v>
      </c>
      <c r="I1095" s="11">
        <v>12000</v>
      </c>
    </row>
    <row r="1096" spans="1:9" hidden="1" x14ac:dyDescent="0.25">
      <c r="A1096" t="s">
        <v>69</v>
      </c>
      <c r="B1096" s="7">
        <v>417546</v>
      </c>
      <c r="C1096" s="8">
        <v>44653</v>
      </c>
      <c r="D1096" s="9">
        <f t="shared" si="17"/>
        <v>44653</v>
      </c>
      <c r="E1096" s="7" t="s">
        <v>10</v>
      </c>
      <c r="F1096" s="7" t="s">
        <v>570</v>
      </c>
      <c r="G1096" s="195">
        <v>9.89</v>
      </c>
      <c r="H1096" s="11">
        <v>22100</v>
      </c>
      <c r="I1096" s="11">
        <v>12000</v>
      </c>
    </row>
    <row r="1097" spans="1:9" hidden="1" x14ac:dyDescent="0.25">
      <c r="A1097" t="s">
        <v>37</v>
      </c>
      <c r="B1097" s="7">
        <v>417589</v>
      </c>
      <c r="C1097" s="8">
        <v>44655</v>
      </c>
      <c r="D1097" s="9">
        <f t="shared" si="17"/>
        <v>44655</v>
      </c>
      <c r="E1097" s="7" t="s">
        <v>265</v>
      </c>
      <c r="F1097" s="7" t="s">
        <v>668</v>
      </c>
      <c r="G1097" s="197">
        <v>4.74</v>
      </c>
      <c r="H1097" s="11">
        <v>22100</v>
      </c>
      <c r="I1097" s="11">
        <v>12000</v>
      </c>
    </row>
    <row r="1098" spans="1:9" hidden="1" x14ac:dyDescent="0.25">
      <c r="A1098" t="s">
        <v>37</v>
      </c>
      <c r="B1098" s="7">
        <v>417612</v>
      </c>
      <c r="C1098" s="8">
        <v>44655</v>
      </c>
      <c r="D1098" s="9">
        <f t="shared" si="17"/>
        <v>44655</v>
      </c>
      <c r="E1098" s="7" t="s">
        <v>265</v>
      </c>
      <c r="F1098" s="7" t="s">
        <v>333</v>
      </c>
      <c r="G1098" s="197">
        <v>8.31</v>
      </c>
      <c r="H1098" s="11">
        <v>22100</v>
      </c>
      <c r="I1098" s="11">
        <v>12000</v>
      </c>
    </row>
    <row r="1099" spans="1:9" hidden="1" x14ac:dyDescent="0.25">
      <c r="A1099" t="s">
        <v>9</v>
      </c>
      <c r="B1099" s="7">
        <v>417617</v>
      </c>
      <c r="C1099" s="8">
        <v>44655</v>
      </c>
      <c r="D1099" s="9">
        <f t="shared" si="17"/>
        <v>44655</v>
      </c>
      <c r="E1099" s="7" t="s">
        <v>10</v>
      </c>
      <c r="F1099" s="7" t="s">
        <v>455</v>
      </c>
      <c r="G1099" s="197">
        <v>14.64</v>
      </c>
      <c r="H1099" s="11">
        <v>22100</v>
      </c>
      <c r="I1099" s="11">
        <v>12000</v>
      </c>
    </row>
    <row r="1100" spans="1:9" hidden="1" x14ac:dyDescent="0.25">
      <c r="A1100" t="s">
        <v>12</v>
      </c>
      <c r="B1100" s="7">
        <v>417630</v>
      </c>
      <c r="C1100" s="8">
        <v>44655</v>
      </c>
      <c r="D1100" s="9">
        <f t="shared" si="17"/>
        <v>44655</v>
      </c>
      <c r="E1100" s="7" t="s">
        <v>13</v>
      </c>
      <c r="F1100" s="7" t="s">
        <v>195</v>
      </c>
      <c r="G1100" s="197">
        <v>14.26</v>
      </c>
      <c r="H1100" s="11">
        <v>22100</v>
      </c>
      <c r="I1100" s="11">
        <v>12000</v>
      </c>
    </row>
    <row r="1101" spans="1:9" hidden="1" x14ac:dyDescent="0.25">
      <c r="A1101" t="s">
        <v>15</v>
      </c>
      <c r="B1101" s="7">
        <v>417632</v>
      </c>
      <c r="C1101" s="8">
        <v>44655</v>
      </c>
      <c r="D1101" s="9">
        <f t="shared" si="17"/>
        <v>44655</v>
      </c>
      <c r="E1101" s="7" t="s">
        <v>669</v>
      </c>
      <c r="F1101" s="7" t="s">
        <v>670</v>
      </c>
      <c r="G1101" s="197">
        <v>13.42</v>
      </c>
      <c r="H1101" s="11">
        <v>22100</v>
      </c>
      <c r="I1101" s="11">
        <v>12000</v>
      </c>
    </row>
    <row r="1102" spans="1:9" hidden="1" x14ac:dyDescent="0.25">
      <c r="A1102" t="s">
        <v>18</v>
      </c>
      <c r="B1102" s="7">
        <v>417641</v>
      </c>
      <c r="C1102" s="8">
        <v>44655</v>
      </c>
      <c r="D1102" s="9">
        <f t="shared" si="17"/>
        <v>44655</v>
      </c>
      <c r="E1102" s="7" t="s">
        <v>21</v>
      </c>
      <c r="F1102" s="7" t="s">
        <v>326</v>
      </c>
      <c r="G1102" s="197">
        <v>16.66</v>
      </c>
      <c r="H1102" s="11">
        <v>22100</v>
      </c>
      <c r="I1102" s="11">
        <v>12000</v>
      </c>
    </row>
    <row r="1103" spans="1:9" hidden="1" x14ac:dyDescent="0.25">
      <c r="A1103" t="s">
        <v>18</v>
      </c>
      <c r="B1103" s="7">
        <v>417647</v>
      </c>
      <c r="C1103" s="8">
        <v>44655</v>
      </c>
      <c r="D1103" s="9">
        <f t="shared" si="17"/>
        <v>44655</v>
      </c>
      <c r="E1103" s="7" t="s">
        <v>19</v>
      </c>
      <c r="F1103" s="7" t="s">
        <v>671</v>
      </c>
      <c r="G1103" s="197">
        <v>1.66</v>
      </c>
      <c r="H1103" s="11">
        <v>22100</v>
      </c>
      <c r="I1103" s="11">
        <v>12000</v>
      </c>
    </row>
    <row r="1104" spans="1:9" hidden="1" x14ac:dyDescent="0.25">
      <c r="A1104" t="s">
        <v>9</v>
      </c>
      <c r="B1104" s="7">
        <v>417710</v>
      </c>
      <c r="C1104" s="8">
        <v>44655</v>
      </c>
      <c r="D1104" s="9">
        <f t="shared" si="17"/>
        <v>44655</v>
      </c>
      <c r="E1104" s="7" t="s">
        <v>10</v>
      </c>
      <c r="F1104" s="7" t="s">
        <v>170</v>
      </c>
      <c r="G1104" s="197">
        <v>14.36</v>
      </c>
      <c r="H1104" s="11">
        <v>22100</v>
      </c>
      <c r="I1104" s="11">
        <v>12000</v>
      </c>
    </row>
    <row r="1105" spans="1:9" hidden="1" x14ac:dyDescent="0.25">
      <c r="A1105" t="s">
        <v>12</v>
      </c>
      <c r="B1105" s="7">
        <v>417713</v>
      </c>
      <c r="C1105" s="8">
        <v>44655</v>
      </c>
      <c r="D1105" s="9">
        <f t="shared" si="17"/>
        <v>44655</v>
      </c>
      <c r="E1105" s="7" t="s">
        <v>13</v>
      </c>
      <c r="F1105" s="7" t="s">
        <v>513</v>
      </c>
      <c r="G1105" s="197">
        <v>11.2</v>
      </c>
      <c r="H1105" s="11">
        <v>22100</v>
      </c>
      <c r="I1105" s="11">
        <v>12000</v>
      </c>
    </row>
    <row r="1106" spans="1:9" hidden="1" x14ac:dyDescent="0.25">
      <c r="A1106" t="s">
        <v>18</v>
      </c>
      <c r="B1106" s="7">
        <v>417726</v>
      </c>
      <c r="C1106" s="8">
        <v>44655</v>
      </c>
      <c r="D1106" s="9">
        <f t="shared" si="17"/>
        <v>44655</v>
      </c>
      <c r="E1106" s="7" t="s">
        <v>21</v>
      </c>
      <c r="F1106" s="7" t="s">
        <v>330</v>
      </c>
      <c r="G1106" s="197">
        <v>15.51</v>
      </c>
      <c r="H1106" s="11">
        <v>22100</v>
      </c>
      <c r="I1106" s="11">
        <v>12000</v>
      </c>
    </row>
    <row r="1107" spans="1:9" hidden="1" x14ac:dyDescent="0.25">
      <c r="A1107" t="s">
        <v>15</v>
      </c>
      <c r="B1107" s="7">
        <v>417727</v>
      </c>
      <c r="C1107" s="8">
        <v>44655</v>
      </c>
      <c r="D1107" s="9">
        <f t="shared" si="17"/>
        <v>44655</v>
      </c>
      <c r="E1107" s="7" t="s">
        <v>669</v>
      </c>
      <c r="F1107" s="7" t="s">
        <v>229</v>
      </c>
      <c r="G1107" s="197">
        <v>13.63</v>
      </c>
      <c r="H1107" s="11">
        <v>22100</v>
      </c>
      <c r="I1107" s="11">
        <v>12000</v>
      </c>
    </row>
    <row r="1108" spans="1:9" hidden="1" x14ac:dyDescent="0.25">
      <c r="A1108" t="s">
        <v>15</v>
      </c>
      <c r="B1108" s="7">
        <v>417757</v>
      </c>
      <c r="C1108" s="8">
        <v>44655</v>
      </c>
      <c r="D1108" s="9">
        <f t="shared" si="17"/>
        <v>44655</v>
      </c>
      <c r="E1108" s="7" t="s">
        <v>174</v>
      </c>
      <c r="F1108" s="7" t="s">
        <v>202</v>
      </c>
      <c r="G1108" s="197">
        <v>1.08</v>
      </c>
      <c r="H1108" s="11">
        <v>22100</v>
      </c>
      <c r="I1108" s="11">
        <v>12000</v>
      </c>
    </row>
    <row r="1109" spans="1:9" hidden="1" x14ac:dyDescent="0.25">
      <c r="A1109" t="s">
        <v>30</v>
      </c>
      <c r="B1109" s="7">
        <v>417784</v>
      </c>
      <c r="C1109" s="8">
        <v>44655</v>
      </c>
      <c r="D1109" s="9">
        <f t="shared" si="17"/>
        <v>44655</v>
      </c>
      <c r="E1109" s="7" t="s">
        <v>13</v>
      </c>
      <c r="F1109" s="7" t="s">
        <v>672</v>
      </c>
      <c r="G1109" s="197">
        <v>10.26</v>
      </c>
      <c r="H1109" s="11">
        <v>22100</v>
      </c>
      <c r="I1109" s="11">
        <v>12000</v>
      </c>
    </row>
    <row r="1110" spans="1:9" hidden="1" x14ac:dyDescent="0.25">
      <c r="A1110" t="s">
        <v>30</v>
      </c>
      <c r="B1110" s="7">
        <v>417790</v>
      </c>
      <c r="C1110" s="8">
        <v>44655</v>
      </c>
      <c r="D1110" s="9">
        <f t="shared" si="17"/>
        <v>44655</v>
      </c>
      <c r="E1110" s="7" t="s">
        <v>253</v>
      </c>
      <c r="F1110" s="7" t="s">
        <v>673</v>
      </c>
      <c r="G1110" s="197">
        <v>9.43</v>
      </c>
      <c r="H1110" s="11">
        <v>22100</v>
      </c>
      <c r="I1110" s="11">
        <v>12000</v>
      </c>
    </row>
    <row r="1111" spans="1:9" hidden="1" x14ac:dyDescent="0.25">
      <c r="A1111" t="s">
        <v>30</v>
      </c>
      <c r="B1111" s="7">
        <v>417792</v>
      </c>
      <c r="C1111" s="8">
        <v>44655</v>
      </c>
      <c r="D1111" s="9">
        <f t="shared" si="17"/>
        <v>44655</v>
      </c>
      <c r="E1111" s="7" t="s">
        <v>167</v>
      </c>
      <c r="F1111" s="7" t="s">
        <v>674</v>
      </c>
      <c r="G1111" s="197">
        <v>11.53</v>
      </c>
      <c r="H1111" s="11">
        <v>22100</v>
      </c>
      <c r="I1111" s="11">
        <v>12000</v>
      </c>
    </row>
    <row r="1112" spans="1:9" hidden="1" x14ac:dyDescent="0.25">
      <c r="A1112" t="s">
        <v>30</v>
      </c>
      <c r="B1112" s="7">
        <v>417793</v>
      </c>
      <c r="C1112" s="8">
        <v>44655</v>
      </c>
      <c r="D1112" s="9">
        <f t="shared" si="17"/>
        <v>44655</v>
      </c>
      <c r="E1112" s="7" t="s">
        <v>256</v>
      </c>
      <c r="F1112" s="7" t="s">
        <v>675</v>
      </c>
      <c r="G1112" s="197">
        <v>8.99</v>
      </c>
      <c r="H1112" s="11">
        <v>22100</v>
      </c>
      <c r="I1112" s="11">
        <v>12000</v>
      </c>
    </row>
    <row r="1113" spans="1:9" hidden="1" x14ac:dyDescent="0.25">
      <c r="A1113" t="s">
        <v>39</v>
      </c>
      <c r="B1113" s="7">
        <v>417819</v>
      </c>
      <c r="C1113" s="8">
        <v>44656</v>
      </c>
      <c r="D1113" s="9">
        <f t="shared" si="17"/>
        <v>44656</v>
      </c>
      <c r="E1113" s="7" t="s">
        <v>10</v>
      </c>
      <c r="F1113" s="7" t="s">
        <v>525</v>
      </c>
      <c r="G1113" s="197">
        <v>14.59</v>
      </c>
      <c r="H1113" s="11">
        <v>22100</v>
      </c>
      <c r="I1113" s="11">
        <v>12000</v>
      </c>
    </row>
    <row r="1114" spans="1:9" hidden="1" x14ac:dyDescent="0.25">
      <c r="A1114" t="s">
        <v>41</v>
      </c>
      <c r="B1114" s="7">
        <v>417821</v>
      </c>
      <c r="C1114" s="8">
        <v>44656</v>
      </c>
      <c r="D1114" s="9">
        <f t="shared" si="17"/>
        <v>44656</v>
      </c>
      <c r="E1114" s="7" t="s">
        <v>669</v>
      </c>
      <c r="F1114" s="7" t="s">
        <v>164</v>
      </c>
      <c r="G1114" s="197">
        <v>12.67</v>
      </c>
      <c r="H1114" s="11">
        <v>22100</v>
      </c>
      <c r="I1114" s="11">
        <v>12000</v>
      </c>
    </row>
    <row r="1115" spans="1:9" hidden="1" x14ac:dyDescent="0.25">
      <c r="A1115" t="s">
        <v>45</v>
      </c>
      <c r="B1115" s="7">
        <v>417822</v>
      </c>
      <c r="C1115" s="8">
        <v>44656</v>
      </c>
      <c r="D1115" s="9">
        <f t="shared" si="17"/>
        <v>44656</v>
      </c>
      <c r="E1115" s="7" t="s">
        <v>13</v>
      </c>
      <c r="F1115" s="7" t="s">
        <v>498</v>
      </c>
      <c r="G1115" s="197">
        <v>13.4</v>
      </c>
      <c r="H1115" s="11">
        <v>22100</v>
      </c>
      <c r="I1115" s="11">
        <v>12000</v>
      </c>
    </row>
    <row r="1116" spans="1:9" hidden="1" x14ac:dyDescent="0.25">
      <c r="A1116" t="s">
        <v>42</v>
      </c>
      <c r="B1116" s="7">
        <v>417824</v>
      </c>
      <c r="C1116" s="8">
        <v>44656</v>
      </c>
      <c r="D1116" s="9">
        <f t="shared" si="17"/>
        <v>44656</v>
      </c>
      <c r="E1116" s="7" t="s">
        <v>21</v>
      </c>
      <c r="F1116" s="7" t="s">
        <v>259</v>
      </c>
      <c r="G1116" s="197">
        <v>16.72</v>
      </c>
      <c r="H1116" s="11">
        <v>22100</v>
      </c>
      <c r="I1116" s="11">
        <v>12000</v>
      </c>
    </row>
    <row r="1117" spans="1:9" hidden="1" x14ac:dyDescent="0.25">
      <c r="A1117" s="13" t="s">
        <v>46</v>
      </c>
      <c r="B1117" s="14">
        <v>417855</v>
      </c>
      <c r="C1117" s="15">
        <v>44656</v>
      </c>
      <c r="D1117" s="9">
        <f t="shared" si="17"/>
        <v>44656</v>
      </c>
      <c r="E1117" s="14" t="s">
        <v>47</v>
      </c>
      <c r="F1117" s="14" t="s">
        <v>676</v>
      </c>
      <c r="G1117" s="196">
        <v>1.35</v>
      </c>
      <c r="H1117" s="11">
        <v>22100</v>
      </c>
      <c r="I1117" s="11">
        <v>12000</v>
      </c>
    </row>
    <row r="1118" spans="1:9" hidden="1" x14ac:dyDescent="0.25">
      <c r="A1118" t="s">
        <v>42</v>
      </c>
      <c r="B1118" s="7">
        <v>417871</v>
      </c>
      <c r="C1118" s="8">
        <v>44656</v>
      </c>
      <c r="D1118" s="9">
        <f t="shared" si="17"/>
        <v>44656</v>
      </c>
      <c r="E1118" s="7" t="s">
        <v>19</v>
      </c>
      <c r="F1118" s="7" t="s">
        <v>506</v>
      </c>
      <c r="G1118" s="197">
        <v>1.57</v>
      </c>
      <c r="H1118" s="11">
        <v>22100</v>
      </c>
      <c r="I1118" s="11">
        <v>12000</v>
      </c>
    </row>
    <row r="1119" spans="1:9" hidden="1" x14ac:dyDescent="0.25">
      <c r="A1119" t="s">
        <v>39</v>
      </c>
      <c r="B1119" s="7">
        <v>417889</v>
      </c>
      <c r="C1119" s="8">
        <v>44656</v>
      </c>
      <c r="D1119" s="9">
        <f t="shared" si="17"/>
        <v>44656</v>
      </c>
      <c r="E1119" s="7" t="s">
        <v>10</v>
      </c>
      <c r="F1119" s="7" t="s">
        <v>160</v>
      </c>
      <c r="G1119" s="197">
        <v>11.67</v>
      </c>
      <c r="H1119" s="11">
        <v>22100</v>
      </c>
      <c r="I1119" s="11">
        <v>12000</v>
      </c>
    </row>
    <row r="1120" spans="1:9" hidden="1" x14ac:dyDescent="0.25">
      <c r="A1120" t="s">
        <v>42</v>
      </c>
      <c r="B1120" s="7">
        <v>417898</v>
      </c>
      <c r="C1120" s="8">
        <v>44656</v>
      </c>
      <c r="D1120" s="9">
        <f t="shared" si="17"/>
        <v>44656</v>
      </c>
      <c r="E1120" s="7" t="s">
        <v>21</v>
      </c>
      <c r="F1120" s="7" t="s">
        <v>541</v>
      </c>
      <c r="G1120" s="197">
        <v>15.88</v>
      </c>
      <c r="H1120" s="11">
        <v>22100</v>
      </c>
      <c r="I1120" s="11">
        <v>12000</v>
      </c>
    </row>
    <row r="1121" spans="1:9" hidden="1" x14ac:dyDescent="0.25">
      <c r="A1121" t="s">
        <v>45</v>
      </c>
      <c r="B1121" s="7">
        <v>417900</v>
      </c>
      <c r="C1121" s="8">
        <v>44656</v>
      </c>
      <c r="D1121" s="9">
        <f t="shared" si="17"/>
        <v>44656</v>
      </c>
      <c r="E1121" s="7" t="s">
        <v>13</v>
      </c>
      <c r="F1121" s="7" t="s">
        <v>677</v>
      </c>
      <c r="G1121" s="197">
        <v>12</v>
      </c>
      <c r="H1121" s="11">
        <v>22100</v>
      </c>
      <c r="I1121" s="11">
        <v>12000</v>
      </c>
    </row>
    <row r="1122" spans="1:9" hidden="1" x14ac:dyDescent="0.25">
      <c r="A1122" t="s">
        <v>41</v>
      </c>
      <c r="B1122" s="7">
        <v>417943</v>
      </c>
      <c r="C1122" s="8">
        <v>44656</v>
      </c>
      <c r="D1122" s="9">
        <f t="shared" si="17"/>
        <v>44656</v>
      </c>
      <c r="E1122" s="7" t="s">
        <v>678</v>
      </c>
      <c r="F1122" s="7" t="s">
        <v>386</v>
      </c>
      <c r="G1122" s="197">
        <v>13.06</v>
      </c>
      <c r="H1122" s="11">
        <v>22100</v>
      </c>
      <c r="I1122" s="11">
        <v>12000</v>
      </c>
    </row>
    <row r="1123" spans="1:9" hidden="1" x14ac:dyDescent="0.25">
      <c r="A1123" t="s">
        <v>41</v>
      </c>
      <c r="B1123" s="7">
        <v>417945</v>
      </c>
      <c r="C1123" s="8">
        <v>44656</v>
      </c>
      <c r="D1123" s="9">
        <f t="shared" si="17"/>
        <v>44656</v>
      </c>
      <c r="E1123" s="7" t="s">
        <v>669</v>
      </c>
      <c r="F1123" s="7" t="s">
        <v>348</v>
      </c>
      <c r="G1123" s="197">
        <v>13.94</v>
      </c>
      <c r="H1123" s="11">
        <v>22100</v>
      </c>
      <c r="I1123" s="11">
        <v>12000</v>
      </c>
    </row>
    <row r="1124" spans="1:9" hidden="1" x14ac:dyDescent="0.25">
      <c r="A1124" t="s">
        <v>39</v>
      </c>
      <c r="B1124" s="7">
        <v>417959</v>
      </c>
      <c r="C1124" s="8">
        <v>44656</v>
      </c>
      <c r="D1124" s="9">
        <f t="shared" si="17"/>
        <v>44656</v>
      </c>
      <c r="E1124" s="7" t="s">
        <v>10</v>
      </c>
      <c r="F1124" s="7" t="s">
        <v>679</v>
      </c>
      <c r="G1124" s="197">
        <v>9.69</v>
      </c>
      <c r="H1124" s="11">
        <v>22100</v>
      </c>
      <c r="I1124" s="11">
        <v>12000</v>
      </c>
    </row>
    <row r="1125" spans="1:9" hidden="1" x14ac:dyDescent="0.25">
      <c r="A1125" t="s">
        <v>42</v>
      </c>
      <c r="B1125" s="7">
        <v>417963</v>
      </c>
      <c r="C1125" s="8">
        <v>44656</v>
      </c>
      <c r="D1125" s="9">
        <f t="shared" si="17"/>
        <v>44656</v>
      </c>
      <c r="E1125" s="7" t="s">
        <v>21</v>
      </c>
      <c r="F1125" s="7" t="s">
        <v>680</v>
      </c>
      <c r="G1125" s="197">
        <v>12.08</v>
      </c>
      <c r="H1125" s="11">
        <v>22100</v>
      </c>
      <c r="I1125" s="11">
        <v>12000</v>
      </c>
    </row>
    <row r="1126" spans="1:9" hidden="1" x14ac:dyDescent="0.25">
      <c r="A1126" t="s">
        <v>45</v>
      </c>
      <c r="B1126" s="7">
        <v>417966</v>
      </c>
      <c r="C1126" s="8">
        <v>44656</v>
      </c>
      <c r="D1126" s="9">
        <f t="shared" si="17"/>
        <v>44656</v>
      </c>
      <c r="E1126" s="7" t="s">
        <v>13</v>
      </c>
      <c r="F1126" s="7" t="s">
        <v>482</v>
      </c>
      <c r="G1126" s="197">
        <v>8.5299999999999994</v>
      </c>
      <c r="H1126" s="11">
        <v>22100</v>
      </c>
      <c r="I1126" s="11">
        <v>12000</v>
      </c>
    </row>
    <row r="1127" spans="1:9" hidden="1" x14ac:dyDescent="0.25">
      <c r="A1127" t="s">
        <v>63</v>
      </c>
      <c r="B1127" s="7">
        <v>418008</v>
      </c>
      <c r="C1127" s="8">
        <v>44657</v>
      </c>
      <c r="D1127" s="9">
        <f t="shared" si="17"/>
        <v>44657</v>
      </c>
      <c r="E1127" s="7" t="s">
        <v>21</v>
      </c>
      <c r="F1127" s="7" t="s">
        <v>681</v>
      </c>
      <c r="G1127" s="198">
        <v>15.98</v>
      </c>
      <c r="H1127" s="11">
        <v>22100</v>
      </c>
      <c r="I1127" s="11">
        <v>12000</v>
      </c>
    </row>
    <row r="1128" spans="1:9" hidden="1" x14ac:dyDescent="0.25">
      <c r="A1128" t="s">
        <v>67</v>
      </c>
      <c r="B1128" s="7">
        <v>418018</v>
      </c>
      <c r="C1128" s="8">
        <v>44657</v>
      </c>
      <c r="D1128" s="9">
        <f t="shared" si="17"/>
        <v>44657</v>
      </c>
      <c r="E1128" s="7" t="s">
        <v>13</v>
      </c>
      <c r="F1128" s="7" t="s">
        <v>301</v>
      </c>
      <c r="G1128" s="198">
        <v>13.94</v>
      </c>
      <c r="H1128" s="11">
        <v>22100</v>
      </c>
      <c r="I1128" s="11">
        <v>12000</v>
      </c>
    </row>
    <row r="1129" spans="1:9" hidden="1" x14ac:dyDescent="0.25">
      <c r="A1129" t="s">
        <v>65</v>
      </c>
      <c r="B1129" s="7">
        <v>418024</v>
      </c>
      <c r="C1129" s="8">
        <v>44657</v>
      </c>
      <c r="D1129" s="9">
        <f t="shared" si="17"/>
        <v>44657</v>
      </c>
      <c r="E1129" s="7" t="s">
        <v>669</v>
      </c>
      <c r="F1129" s="7" t="s">
        <v>455</v>
      </c>
      <c r="G1129" s="198">
        <v>13.23</v>
      </c>
      <c r="H1129" s="11">
        <v>22100</v>
      </c>
      <c r="I1129" s="11">
        <v>12000</v>
      </c>
    </row>
    <row r="1130" spans="1:9" hidden="1" x14ac:dyDescent="0.25">
      <c r="A1130" t="s">
        <v>69</v>
      </c>
      <c r="B1130" s="7">
        <v>418029</v>
      </c>
      <c r="C1130" s="8">
        <v>44657</v>
      </c>
      <c r="D1130" s="9">
        <f t="shared" si="17"/>
        <v>44657</v>
      </c>
      <c r="E1130" s="7" t="s">
        <v>10</v>
      </c>
      <c r="F1130" s="7" t="s">
        <v>474</v>
      </c>
      <c r="G1130" s="198">
        <v>12.97</v>
      </c>
      <c r="H1130" s="11">
        <v>22100</v>
      </c>
      <c r="I1130" s="11">
        <v>12000</v>
      </c>
    </row>
    <row r="1131" spans="1:9" hidden="1" x14ac:dyDescent="0.25">
      <c r="A1131" t="s">
        <v>63</v>
      </c>
      <c r="B1131" s="7">
        <v>418050</v>
      </c>
      <c r="C1131" s="8">
        <v>44657</v>
      </c>
      <c r="D1131" s="9">
        <f t="shared" si="17"/>
        <v>44657</v>
      </c>
      <c r="E1131" s="7" t="s">
        <v>21</v>
      </c>
      <c r="F1131" s="7" t="s">
        <v>545</v>
      </c>
      <c r="G1131" s="198">
        <v>10.62</v>
      </c>
      <c r="H1131" s="11">
        <v>22100</v>
      </c>
      <c r="I1131" s="11">
        <v>12000</v>
      </c>
    </row>
    <row r="1132" spans="1:9" hidden="1" x14ac:dyDescent="0.25">
      <c r="A1132" t="s">
        <v>63</v>
      </c>
      <c r="B1132" s="7">
        <v>418076</v>
      </c>
      <c r="C1132" s="8">
        <v>44657</v>
      </c>
      <c r="D1132" s="9">
        <f t="shared" si="17"/>
        <v>44657</v>
      </c>
      <c r="E1132" s="7" t="s">
        <v>19</v>
      </c>
      <c r="F1132" s="7" t="s">
        <v>403</v>
      </c>
      <c r="G1132" s="198">
        <v>1.41</v>
      </c>
      <c r="H1132" s="11">
        <v>22100</v>
      </c>
      <c r="I1132" s="11">
        <v>12000</v>
      </c>
    </row>
    <row r="1133" spans="1:9" hidden="1" x14ac:dyDescent="0.25">
      <c r="A1133" t="s">
        <v>67</v>
      </c>
      <c r="B1133" s="7">
        <v>418079</v>
      </c>
      <c r="C1133" s="8">
        <v>44657</v>
      </c>
      <c r="D1133" s="9">
        <f t="shared" si="17"/>
        <v>44657</v>
      </c>
      <c r="E1133" s="7" t="s">
        <v>13</v>
      </c>
      <c r="F1133" s="7" t="s">
        <v>327</v>
      </c>
      <c r="G1133" s="198">
        <v>11.27</v>
      </c>
      <c r="H1133" s="11">
        <v>22100</v>
      </c>
      <c r="I1133" s="11">
        <v>12000</v>
      </c>
    </row>
    <row r="1134" spans="1:9" hidden="1" x14ac:dyDescent="0.25">
      <c r="A1134" t="s">
        <v>65</v>
      </c>
      <c r="B1134" s="7">
        <v>418094</v>
      </c>
      <c r="C1134" s="8">
        <v>44657</v>
      </c>
      <c r="D1134" s="9">
        <f t="shared" si="17"/>
        <v>44657</v>
      </c>
      <c r="E1134" s="7" t="s">
        <v>669</v>
      </c>
      <c r="F1134" s="7" t="s">
        <v>462</v>
      </c>
      <c r="G1134" s="198">
        <v>12.75</v>
      </c>
      <c r="H1134" s="11">
        <v>22100</v>
      </c>
      <c r="I1134" s="11">
        <v>12000</v>
      </c>
    </row>
    <row r="1135" spans="1:9" hidden="1" x14ac:dyDescent="0.25">
      <c r="A1135" t="s">
        <v>69</v>
      </c>
      <c r="B1135" s="7">
        <v>418098</v>
      </c>
      <c r="C1135" s="8">
        <v>44657</v>
      </c>
      <c r="D1135" s="9">
        <f t="shared" si="17"/>
        <v>44657</v>
      </c>
      <c r="E1135" s="7" t="s">
        <v>10</v>
      </c>
      <c r="F1135" s="7" t="s">
        <v>26</v>
      </c>
      <c r="G1135" s="198">
        <v>14.9</v>
      </c>
      <c r="H1135" s="11">
        <v>22100</v>
      </c>
      <c r="I1135" s="11">
        <v>12000</v>
      </c>
    </row>
    <row r="1136" spans="1:9" hidden="1" x14ac:dyDescent="0.25">
      <c r="A1136" t="s">
        <v>67</v>
      </c>
      <c r="B1136" s="7">
        <v>418128</v>
      </c>
      <c r="C1136" s="8">
        <v>44657</v>
      </c>
      <c r="D1136" s="9">
        <f t="shared" si="17"/>
        <v>44657</v>
      </c>
      <c r="E1136" s="7" t="s">
        <v>13</v>
      </c>
      <c r="F1136" s="7" t="s">
        <v>682</v>
      </c>
      <c r="G1136" s="198">
        <v>7.85</v>
      </c>
      <c r="H1136" s="11">
        <v>22100</v>
      </c>
      <c r="I1136" s="11">
        <v>12000</v>
      </c>
    </row>
    <row r="1137" spans="1:9" hidden="1" x14ac:dyDescent="0.25">
      <c r="A1137" t="s">
        <v>63</v>
      </c>
      <c r="B1137" s="7">
        <v>418134</v>
      </c>
      <c r="C1137" s="8">
        <v>44657</v>
      </c>
      <c r="D1137" s="9">
        <f t="shared" si="17"/>
        <v>44657</v>
      </c>
      <c r="E1137" s="7" t="s">
        <v>21</v>
      </c>
      <c r="F1137" s="7" t="s">
        <v>386</v>
      </c>
      <c r="G1137" s="198">
        <v>14.02</v>
      </c>
      <c r="H1137" s="11">
        <v>22100</v>
      </c>
      <c r="I1137" s="11">
        <v>12000</v>
      </c>
    </row>
    <row r="1138" spans="1:9" hidden="1" x14ac:dyDescent="0.25">
      <c r="A1138" t="s">
        <v>65</v>
      </c>
      <c r="B1138" s="7">
        <v>418149</v>
      </c>
      <c r="C1138" s="8">
        <v>44657</v>
      </c>
      <c r="D1138" s="9">
        <f t="shared" si="17"/>
        <v>44657</v>
      </c>
      <c r="E1138" s="7" t="s">
        <v>669</v>
      </c>
      <c r="F1138" s="7" t="s">
        <v>683</v>
      </c>
      <c r="G1138" s="198">
        <v>6.24</v>
      </c>
      <c r="H1138" s="11">
        <v>22100</v>
      </c>
      <c r="I1138" s="11">
        <v>12000</v>
      </c>
    </row>
    <row r="1139" spans="1:9" hidden="1" x14ac:dyDescent="0.25">
      <c r="A1139" t="s">
        <v>69</v>
      </c>
      <c r="B1139" s="7">
        <v>418150</v>
      </c>
      <c r="C1139" s="8">
        <v>44657</v>
      </c>
      <c r="D1139" s="9">
        <f t="shared" si="17"/>
        <v>44657</v>
      </c>
      <c r="E1139" s="7" t="s">
        <v>10</v>
      </c>
      <c r="F1139" s="7" t="s">
        <v>684</v>
      </c>
      <c r="G1139" s="198">
        <v>6.7</v>
      </c>
      <c r="H1139" s="11">
        <v>22100</v>
      </c>
      <c r="I1139" s="11">
        <v>12000</v>
      </c>
    </row>
    <row r="1140" spans="1:9" hidden="1" x14ac:dyDescent="0.25">
      <c r="A1140" t="s">
        <v>30</v>
      </c>
      <c r="B1140" s="7">
        <v>418176</v>
      </c>
      <c r="C1140" s="8">
        <v>44657</v>
      </c>
      <c r="D1140" s="9">
        <f t="shared" si="17"/>
        <v>44657</v>
      </c>
      <c r="E1140" s="7" t="s">
        <v>174</v>
      </c>
      <c r="F1140" s="20">
        <v>0.8208333333333333</v>
      </c>
      <c r="G1140" s="198">
        <v>7.42</v>
      </c>
      <c r="H1140" s="11">
        <v>22100</v>
      </c>
      <c r="I1140" s="11">
        <v>12000</v>
      </c>
    </row>
    <row r="1141" spans="1:9" hidden="1" x14ac:dyDescent="0.25">
      <c r="A1141" t="s">
        <v>30</v>
      </c>
      <c r="B1141" s="7">
        <v>418178</v>
      </c>
      <c r="C1141" s="8">
        <v>44657</v>
      </c>
      <c r="D1141" s="9">
        <f t="shared" si="17"/>
        <v>44657</v>
      </c>
      <c r="E1141" s="7" t="s">
        <v>253</v>
      </c>
      <c r="F1141" s="20">
        <v>0.84027777777777779</v>
      </c>
      <c r="G1141" s="198">
        <v>5.77</v>
      </c>
      <c r="H1141" s="11">
        <v>22100</v>
      </c>
      <c r="I1141" s="11">
        <v>12000</v>
      </c>
    </row>
    <row r="1142" spans="1:9" hidden="1" x14ac:dyDescent="0.25">
      <c r="A1142" t="s">
        <v>30</v>
      </c>
      <c r="B1142" s="7">
        <v>418180</v>
      </c>
      <c r="C1142" s="8">
        <v>44657</v>
      </c>
      <c r="D1142" s="9">
        <f t="shared" si="17"/>
        <v>44657</v>
      </c>
      <c r="E1142" s="7" t="s">
        <v>357</v>
      </c>
      <c r="F1142" s="20">
        <v>0.85069444444444453</v>
      </c>
      <c r="G1142" s="198">
        <v>7.64</v>
      </c>
      <c r="H1142" s="11">
        <v>22100</v>
      </c>
      <c r="I1142" s="11">
        <v>12000</v>
      </c>
    </row>
    <row r="1143" spans="1:9" hidden="1" x14ac:dyDescent="0.25">
      <c r="A1143" t="s">
        <v>30</v>
      </c>
      <c r="B1143" s="7">
        <v>418184</v>
      </c>
      <c r="C1143" s="8">
        <v>44657</v>
      </c>
      <c r="D1143" s="9">
        <f t="shared" si="17"/>
        <v>44657</v>
      </c>
      <c r="E1143" s="7" t="s">
        <v>256</v>
      </c>
      <c r="F1143" s="20">
        <v>0.85416666666666663</v>
      </c>
      <c r="G1143" s="198">
        <v>6.34</v>
      </c>
      <c r="H1143" s="11">
        <v>22100</v>
      </c>
      <c r="I1143" s="11">
        <v>12000</v>
      </c>
    </row>
    <row r="1144" spans="1:9" hidden="1" x14ac:dyDescent="0.25">
      <c r="A1144" t="s">
        <v>18</v>
      </c>
      <c r="B1144" s="7">
        <v>418212</v>
      </c>
      <c r="C1144" s="8">
        <v>44658</v>
      </c>
      <c r="D1144" s="9">
        <f t="shared" si="17"/>
        <v>44658</v>
      </c>
      <c r="E1144" s="7" t="s">
        <v>21</v>
      </c>
      <c r="F1144" s="7" t="s">
        <v>454</v>
      </c>
      <c r="G1144" s="199">
        <v>13.18</v>
      </c>
      <c r="H1144" s="11">
        <v>22100</v>
      </c>
      <c r="I1144" s="11">
        <v>12000</v>
      </c>
    </row>
    <row r="1145" spans="1:9" hidden="1" x14ac:dyDescent="0.25">
      <c r="A1145" t="s">
        <v>18</v>
      </c>
      <c r="B1145" s="7">
        <v>418213</v>
      </c>
      <c r="C1145" s="8">
        <v>44658</v>
      </c>
      <c r="D1145" s="9">
        <f t="shared" si="17"/>
        <v>44658</v>
      </c>
      <c r="E1145" s="7" t="s">
        <v>19</v>
      </c>
      <c r="F1145" s="7" t="s">
        <v>11</v>
      </c>
      <c r="G1145" s="199">
        <v>1.83</v>
      </c>
      <c r="H1145" s="11">
        <v>22100</v>
      </c>
      <c r="I1145" s="11">
        <v>12000</v>
      </c>
    </row>
    <row r="1146" spans="1:9" hidden="1" x14ac:dyDescent="0.25">
      <c r="A1146" t="s">
        <v>9</v>
      </c>
      <c r="B1146" s="7">
        <v>418214</v>
      </c>
      <c r="C1146" s="8">
        <v>44658</v>
      </c>
      <c r="D1146" s="9">
        <f t="shared" si="17"/>
        <v>44658</v>
      </c>
      <c r="E1146" s="7" t="s">
        <v>10</v>
      </c>
      <c r="F1146" s="7" t="s">
        <v>11</v>
      </c>
      <c r="G1146" s="199">
        <v>14.17</v>
      </c>
      <c r="H1146" s="11">
        <v>22100</v>
      </c>
      <c r="I1146" s="11">
        <v>12000</v>
      </c>
    </row>
    <row r="1147" spans="1:9" hidden="1" x14ac:dyDescent="0.25">
      <c r="A1147" t="s">
        <v>15</v>
      </c>
      <c r="B1147" s="7">
        <v>418222</v>
      </c>
      <c r="C1147" s="8">
        <v>44658</v>
      </c>
      <c r="D1147" s="9">
        <f t="shared" si="17"/>
        <v>44658</v>
      </c>
      <c r="E1147" s="7" t="s">
        <v>669</v>
      </c>
      <c r="F1147" s="7" t="s">
        <v>156</v>
      </c>
      <c r="G1147" s="199">
        <v>11.95</v>
      </c>
      <c r="H1147" s="11">
        <v>22100</v>
      </c>
      <c r="I1147" s="11">
        <v>12000</v>
      </c>
    </row>
    <row r="1148" spans="1:9" hidden="1" x14ac:dyDescent="0.25">
      <c r="A1148" t="s">
        <v>12</v>
      </c>
      <c r="B1148" s="7">
        <v>418224</v>
      </c>
      <c r="C1148" s="8">
        <v>44658</v>
      </c>
      <c r="D1148" s="9">
        <f t="shared" si="17"/>
        <v>44658</v>
      </c>
      <c r="E1148" s="7" t="s">
        <v>13</v>
      </c>
      <c r="F1148" s="7" t="s">
        <v>17</v>
      </c>
      <c r="G1148" s="199">
        <v>14.73</v>
      </c>
      <c r="H1148" s="11">
        <v>22100</v>
      </c>
      <c r="I1148" s="11">
        <v>12000</v>
      </c>
    </row>
    <row r="1149" spans="1:9" hidden="1" x14ac:dyDescent="0.25">
      <c r="A1149" t="s">
        <v>37</v>
      </c>
      <c r="B1149" s="7">
        <v>418227</v>
      </c>
      <c r="C1149" s="8">
        <v>44658</v>
      </c>
      <c r="D1149" s="9">
        <f t="shared" si="17"/>
        <v>44658</v>
      </c>
      <c r="E1149" s="7" t="s">
        <v>24</v>
      </c>
      <c r="F1149" s="7" t="s">
        <v>510</v>
      </c>
      <c r="G1149" s="199">
        <v>9.39</v>
      </c>
      <c r="H1149" s="11">
        <v>22100</v>
      </c>
      <c r="I1149" s="11">
        <v>12000</v>
      </c>
    </row>
    <row r="1150" spans="1:9" hidden="1" x14ac:dyDescent="0.25">
      <c r="A1150" t="s">
        <v>18</v>
      </c>
      <c r="B1150" s="7">
        <v>418257</v>
      </c>
      <c r="C1150" s="8">
        <v>44658</v>
      </c>
      <c r="D1150" s="9">
        <f t="shared" si="17"/>
        <v>44658</v>
      </c>
      <c r="E1150" s="7" t="s">
        <v>21</v>
      </c>
      <c r="F1150" s="7" t="s">
        <v>685</v>
      </c>
      <c r="G1150" s="199">
        <v>7.95</v>
      </c>
      <c r="H1150" s="11">
        <v>22100</v>
      </c>
      <c r="I1150" s="11">
        <v>12000</v>
      </c>
    </row>
    <row r="1151" spans="1:9" hidden="1" x14ac:dyDescent="0.25">
      <c r="A1151" t="s">
        <v>9</v>
      </c>
      <c r="B1151" s="7">
        <v>418260</v>
      </c>
      <c r="C1151" s="8">
        <v>44658</v>
      </c>
      <c r="D1151" s="9">
        <f t="shared" si="17"/>
        <v>44658</v>
      </c>
      <c r="E1151" s="7" t="s">
        <v>10</v>
      </c>
      <c r="F1151" s="7" t="s">
        <v>22</v>
      </c>
      <c r="G1151" s="199">
        <v>7.75</v>
      </c>
      <c r="H1151" s="11">
        <v>22100</v>
      </c>
      <c r="I1151" s="11">
        <v>12000</v>
      </c>
    </row>
    <row r="1152" spans="1:9" hidden="1" x14ac:dyDescent="0.25">
      <c r="A1152" t="s">
        <v>12</v>
      </c>
      <c r="B1152" s="7">
        <v>418262</v>
      </c>
      <c r="C1152" s="8">
        <v>44658</v>
      </c>
      <c r="D1152" s="9">
        <f t="shared" si="17"/>
        <v>44658</v>
      </c>
      <c r="E1152" s="7" t="s">
        <v>13</v>
      </c>
      <c r="F1152" s="7" t="s">
        <v>188</v>
      </c>
      <c r="G1152" s="199">
        <v>4</v>
      </c>
      <c r="H1152" s="11">
        <v>22100</v>
      </c>
      <c r="I1152" s="11">
        <v>12000</v>
      </c>
    </row>
    <row r="1153" spans="1:9" hidden="1" x14ac:dyDescent="0.25">
      <c r="A1153" t="s">
        <v>15</v>
      </c>
      <c r="B1153" s="7">
        <v>418266</v>
      </c>
      <c r="C1153" s="8">
        <v>44658</v>
      </c>
      <c r="D1153" s="9">
        <f t="shared" si="17"/>
        <v>44658</v>
      </c>
      <c r="E1153" s="7" t="s">
        <v>669</v>
      </c>
      <c r="F1153" s="7" t="s">
        <v>686</v>
      </c>
      <c r="G1153" s="199">
        <v>5.24</v>
      </c>
      <c r="H1153" s="11">
        <v>22100</v>
      </c>
      <c r="I1153" s="11">
        <v>12000</v>
      </c>
    </row>
    <row r="1154" spans="1:9" hidden="1" x14ac:dyDescent="0.25">
      <c r="A1154" t="s">
        <v>41</v>
      </c>
      <c r="B1154" s="7">
        <v>418390</v>
      </c>
      <c r="C1154" s="8">
        <v>44659</v>
      </c>
      <c r="D1154" s="9">
        <f t="shared" si="17"/>
        <v>44659</v>
      </c>
      <c r="E1154" s="7" t="s">
        <v>669</v>
      </c>
      <c r="F1154" s="7" t="s">
        <v>303</v>
      </c>
      <c r="G1154" s="200">
        <v>13</v>
      </c>
      <c r="H1154" s="11">
        <v>22100</v>
      </c>
      <c r="I1154" s="11">
        <v>12000</v>
      </c>
    </row>
    <row r="1155" spans="1:9" hidden="1" x14ac:dyDescent="0.25">
      <c r="A1155" t="s">
        <v>45</v>
      </c>
      <c r="B1155" s="7">
        <v>418391</v>
      </c>
      <c r="C1155" s="8">
        <v>44659</v>
      </c>
      <c r="D1155" s="9">
        <f t="shared" ref="D1155:D1218" si="18">+C1155</f>
        <v>44659</v>
      </c>
      <c r="E1155" s="7" t="s">
        <v>13</v>
      </c>
      <c r="F1155" s="7" t="s">
        <v>17</v>
      </c>
      <c r="G1155" s="200">
        <v>13.42</v>
      </c>
      <c r="H1155" s="11">
        <v>22100</v>
      </c>
      <c r="I1155" s="11">
        <v>12000</v>
      </c>
    </row>
    <row r="1156" spans="1:9" hidden="1" x14ac:dyDescent="0.25">
      <c r="A1156" t="s">
        <v>42</v>
      </c>
      <c r="B1156" s="7">
        <v>418392</v>
      </c>
      <c r="C1156" s="8">
        <v>44659</v>
      </c>
      <c r="D1156" s="9">
        <f t="shared" si="18"/>
        <v>44659</v>
      </c>
      <c r="E1156" s="7" t="s">
        <v>21</v>
      </c>
      <c r="F1156" s="7" t="s">
        <v>245</v>
      </c>
      <c r="G1156" s="200">
        <v>16.38</v>
      </c>
      <c r="H1156" s="11">
        <v>22100</v>
      </c>
      <c r="I1156" s="11">
        <v>12000</v>
      </c>
    </row>
    <row r="1157" spans="1:9" hidden="1" x14ac:dyDescent="0.25">
      <c r="A1157" t="s">
        <v>39</v>
      </c>
      <c r="B1157" s="7">
        <v>418398</v>
      </c>
      <c r="C1157" s="8">
        <v>44659</v>
      </c>
      <c r="D1157" s="9">
        <f t="shared" si="18"/>
        <v>44659</v>
      </c>
      <c r="E1157" s="7" t="s">
        <v>10</v>
      </c>
      <c r="F1157" s="7" t="s">
        <v>402</v>
      </c>
      <c r="G1157" s="200">
        <v>14.02</v>
      </c>
      <c r="H1157" s="11">
        <v>22100</v>
      </c>
      <c r="I1157" s="11">
        <v>12000</v>
      </c>
    </row>
    <row r="1158" spans="1:9" hidden="1" x14ac:dyDescent="0.25">
      <c r="A1158" t="s">
        <v>42</v>
      </c>
      <c r="B1158" s="7">
        <v>418403</v>
      </c>
      <c r="C1158" s="8">
        <v>44659</v>
      </c>
      <c r="D1158" s="9">
        <f t="shared" si="18"/>
        <v>44659</v>
      </c>
      <c r="E1158" s="7" t="s">
        <v>19</v>
      </c>
      <c r="F1158" s="7" t="s">
        <v>526</v>
      </c>
      <c r="G1158" s="200">
        <v>1.2</v>
      </c>
      <c r="H1158" s="11">
        <v>22100</v>
      </c>
      <c r="I1158" s="11">
        <v>12000</v>
      </c>
    </row>
    <row r="1159" spans="1:9" hidden="1" x14ac:dyDescent="0.25">
      <c r="A1159" t="s">
        <v>42</v>
      </c>
      <c r="B1159" s="7">
        <v>418465</v>
      </c>
      <c r="C1159" s="8">
        <v>44659</v>
      </c>
      <c r="D1159" s="9">
        <f t="shared" si="18"/>
        <v>44659</v>
      </c>
      <c r="E1159" s="7" t="s">
        <v>21</v>
      </c>
      <c r="F1159" s="7" t="s">
        <v>521</v>
      </c>
      <c r="G1159" s="200">
        <v>14.73</v>
      </c>
      <c r="H1159" s="11">
        <v>22100</v>
      </c>
      <c r="I1159" s="11">
        <v>12000</v>
      </c>
    </row>
    <row r="1160" spans="1:9" hidden="1" x14ac:dyDescent="0.25">
      <c r="A1160" t="s">
        <v>45</v>
      </c>
      <c r="B1160" s="7">
        <v>418480</v>
      </c>
      <c r="C1160" s="8">
        <v>44659</v>
      </c>
      <c r="D1160" s="9">
        <f t="shared" si="18"/>
        <v>44659</v>
      </c>
      <c r="E1160" s="7" t="s">
        <v>13</v>
      </c>
      <c r="F1160" s="7" t="s">
        <v>368</v>
      </c>
      <c r="G1160" s="200">
        <v>14.61</v>
      </c>
      <c r="H1160" s="11">
        <v>22100</v>
      </c>
      <c r="I1160" s="11">
        <v>12000</v>
      </c>
    </row>
    <row r="1161" spans="1:9" hidden="1" x14ac:dyDescent="0.25">
      <c r="A1161" t="s">
        <v>39</v>
      </c>
      <c r="B1161" s="7">
        <v>418481</v>
      </c>
      <c r="C1161" s="8">
        <v>44659</v>
      </c>
      <c r="D1161" s="9">
        <f t="shared" si="18"/>
        <v>44659</v>
      </c>
      <c r="E1161" s="7" t="s">
        <v>10</v>
      </c>
      <c r="F1161" s="7" t="s">
        <v>687</v>
      </c>
      <c r="G1161" s="200">
        <v>11.29</v>
      </c>
      <c r="H1161" s="11">
        <v>22100</v>
      </c>
      <c r="I1161" s="11">
        <v>12000</v>
      </c>
    </row>
    <row r="1162" spans="1:9" hidden="1" x14ac:dyDescent="0.25">
      <c r="A1162" t="s">
        <v>39</v>
      </c>
      <c r="B1162" s="7">
        <v>418488</v>
      </c>
      <c r="C1162" s="8">
        <v>44659</v>
      </c>
      <c r="D1162" s="9">
        <f t="shared" si="18"/>
        <v>44659</v>
      </c>
      <c r="E1162" s="7" t="s">
        <v>78</v>
      </c>
      <c r="F1162" s="7" t="s">
        <v>250</v>
      </c>
      <c r="G1162" s="200">
        <v>7.23</v>
      </c>
      <c r="H1162" s="11">
        <v>22100</v>
      </c>
      <c r="I1162" s="11">
        <v>12000</v>
      </c>
    </row>
    <row r="1163" spans="1:9" hidden="1" x14ac:dyDescent="0.25">
      <c r="A1163" t="s">
        <v>41</v>
      </c>
      <c r="B1163" s="7">
        <v>418489</v>
      </c>
      <c r="C1163" s="8">
        <v>44659</v>
      </c>
      <c r="D1163" s="9">
        <f t="shared" si="18"/>
        <v>44659</v>
      </c>
      <c r="E1163" s="7" t="s">
        <v>669</v>
      </c>
      <c r="F1163" s="7" t="s">
        <v>414</v>
      </c>
      <c r="G1163" s="200">
        <v>14.07</v>
      </c>
      <c r="H1163" s="11">
        <v>22100</v>
      </c>
      <c r="I1163" s="11">
        <v>12000</v>
      </c>
    </row>
    <row r="1164" spans="1:9" hidden="1" x14ac:dyDescent="0.25">
      <c r="A1164" t="s">
        <v>30</v>
      </c>
      <c r="B1164" s="7">
        <v>418520</v>
      </c>
      <c r="C1164" s="8">
        <v>44659</v>
      </c>
      <c r="D1164" s="9">
        <f t="shared" si="18"/>
        <v>44659</v>
      </c>
      <c r="E1164" s="7" t="s">
        <v>58</v>
      </c>
      <c r="F1164" s="7" t="s">
        <v>298</v>
      </c>
      <c r="G1164" s="200">
        <v>6.65</v>
      </c>
      <c r="H1164" s="11">
        <v>22100</v>
      </c>
      <c r="I1164" s="11">
        <v>12000</v>
      </c>
    </row>
    <row r="1165" spans="1:9" hidden="1" x14ac:dyDescent="0.25">
      <c r="A1165" t="s">
        <v>30</v>
      </c>
      <c r="B1165" s="7">
        <v>418523</v>
      </c>
      <c r="C1165" s="8">
        <v>44659</v>
      </c>
      <c r="D1165" s="9">
        <f t="shared" si="18"/>
        <v>44659</v>
      </c>
      <c r="E1165" s="7" t="s">
        <v>256</v>
      </c>
      <c r="F1165" s="7" t="s">
        <v>203</v>
      </c>
      <c r="G1165" s="200">
        <v>8.2100000000000009</v>
      </c>
      <c r="H1165" s="11">
        <v>22100</v>
      </c>
      <c r="I1165" s="11">
        <v>12000</v>
      </c>
    </row>
    <row r="1166" spans="1:9" hidden="1" x14ac:dyDescent="0.25">
      <c r="A1166" t="s">
        <v>30</v>
      </c>
      <c r="B1166" s="7">
        <v>418526</v>
      </c>
      <c r="C1166" s="8">
        <v>44659</v>
      </c>
      <c r="D1166" s="9">
        <f t="shared" si="18"/>
        <v>44659</v>
      </c>
      <c r="E1166" s="7" t="s">
        <v>357</v>
      </c>
      <c r="F1166" s="7" t="s">
        <v>299</v>
      </c>
      <c r="G1166" s="200">
        <v>8.4600000000000009</v>
      </c>
      <c r="H1166" s="11">
        <v>22100</v>
      </c>
      <c r="I1166" s="11">
        <v>12000</v>
      </c>
    </row>
    <row r="1167" spans="1:9" hidden="1" x14ac:dyDescent="0.25">
      <c r="A1167" t="s">
        <v>30</v>
      </c>
      <c r="B1167" s="7">
        <v>418528</v>
      </c>
      <c r="C1167" s="8">
        <v>44659</v>
      </c>
      <c r="D1167" s="9">
        <f t="shared" si="18"/>
        <v>44659</v>
      </c>
      <c r="E1167" s="7" t="s">
        <v>33</v>
      </c>
      <c r="F1167" s="7" t="s">
        <v>688</v>
      </c>
      <c r="G1167" s="200">
        <v>8.69</v>
      </c>
      <c r="H1167" s="11">
        <v>22100</v>
      </c>
      <c r="I1167" s="11">
        <v>12000</v>
      </c>
    </row>
    <row r="1168" spans="1:9" hidden="1" x14ac:dyDescent="0.25">
      <c r="A1168" t="s">
        <v>63</v>
      </c>
      <c r="B1168" s="7">
        <v>418550</v>
      </c>
      <c r="C1168" s="8">
        <v>44660</v>
      </c>
      <c r="D1168" s="9">
        <f t="shared" si="18"/>
        <v>44660</v>
      </c>
      <c r="E1168" s="7" t="s">
        <v>21</v>
      </c>
      <c r="F1168" s="7" t="s">
        <v>183</v>
      </c>
      <c r="G1168" s="201">
        <v>15.28</v>
      </c>
      <c r="H1168" s="11">
        <v>22100</v>
      </c>
      <c r="I1168" s="11">
        <v>12000</v>
      </c>
    </row>
    <row r="1169" spans="1:9" hidden="1" x14ac:dyDescent="0.25">
      <c r="A1169" t="s">
        <v>65</v>
      </c>
      <c r="B1169" s="7">
        <v>418552</v>
      </c>
      <c r="C1169" s="8">
        <v>44660</v>
      </c>
      <c r="D1169" s="9">
        <f t="shared" si="18"/>
        <v>44660</v>
      </c>
      <c r="E1169" s="7" t="s">
        <v>185</v>
      </c>
      <c r="F1169" s="7" t="s">
        <v>689</v>
      </c>
      <c r="G1169" s="201">
        <v>14.63</v>
      </c>
      <c r="H1169" s="11">
        <v>22100</v>
      </c>
      <c r="I1169" s="11">
        <v>12000</v>
      </c>
    </row>
    <row r="1170" spans="1:9" hidden="1" x14ac:dyDescent="0.25">
      <c r="A1170" t="s">
        <v>67</v>
      </c>
      <c r="B1170" s="7">
        <v>418559</v>
      </c>
      <c r="C1170" s="8">
        <v>44660</v>
      </c>
      <c r="D1170" s="9">
        <f t="shared" si="18"/>
        <v>44660</v>
      </c>
      <c r="E1170" s="7" t="s">
        <v>13</v>
      </c>
      <c r="F1170" s="7" t="s">
        <v>245</v>
      </c>
      <c r="G1170" s="201">
        <v>14.42</v>
      </c>
      <c r="H1170" s="11">
        <v>22100</v>
      </c>
      <c r="I1170" s="11">
        <v>12000</v>
      </c>
    </row>
    <row r="1171" spans="1:9" hidden="1" x14ac:dyDescent="0.25">
      <c r="A1171" t="s">
        <v>69</v>
      </c>
      <c r="B1171" s="7">
        <v>418561</v>
      </c>
      <c r="C1171" s="8">
        <v>44660</v>
      </c>
      <c r="D1171" s="9">
        <f t="shared" si="18"/>
        <v>44660</v>
      </c>
      <c r="E1171" s="7" t="s">
        <v>10</v>
      </c>
      <c r="F1171" s="7" t="s">
        <v>562</v>
      </c>
      <c r="G1171" s="201">
        <v>16.12</v>
      </c>
      <c r="H1171" s="11">
        <v>22100</v>
      </c>
      <c r="I1171" s="11">
        <v>12000</v>
      </c>
    </row>
    <row r="1172" spans="1:9" hidden="1" x14ac:dyDescent="0.25">
      <c r="A1172" t="s">
        <v>63</v>
      </c>
      <c r="B1172" s="7">
        <v>418578</v>
      </c>
      <c r="C1172" s="8">
        <v>44660</v>
      </c>
      <c r="D1172" s="9">
        <f t="shared" si="18"/>
        <v>44660</v>
      </c>
      <c r="E1172" s="7" t="s">
        <v>19</v>
      </c>
      <c r="F1172" s="7" t="s">
        <v>376</v>
      </c>
      <c r="G1172" s="201">
        <v>0.45</v>
      </c>
      <c r="H1172" s="11">
        <v>22100</v>
      </c>
      <c r="I1172" s="11">
        <v>12000</v>
      </c>
    </row>
    <row r="1173" spans="1:9" hidden="1" x14ac:dyDescent="0.25">
      <c r="A1173" s="13" t="s">
        <v>46</v>
      </c>
      <c r="B1173" s="14">
        <v>418579</v>
      </c>
      <c r="C1173" s="15">
        <v>44660</v>
      </c>
      <c r="D1173" s="9">
        <f t="shared" si="18"/>
        <v>44660</v>
      </c>
      <c r="E1173" s="14" t="s">
        <v>47</v>
      </c>
      <c r="F1173" s="14" t="s">
        <v>168</v>
      </c>
      <c r="G1173" s="202">
        <v>2.2400000000000002</v>
      </c>
      <c r="H1173" s="17">
        <v>22100</v>
      </c>
      <c r="I1173" s="17">
        <v>12000</v>
      </c>
    </row>
    <row r="1174" spans="1:9" hidden="1" x14ac:dyDescent="0.25">
      <c r="A1174" t="s">
        <v>63</v>
      </c>
      <c r="B1174" s="7">
        <v>418593</v>
      </c>
      <c r="C1174" s="8">
        <v>44660</v>
      </c>
      <c r="D1174" s="9">
        <f t="shared" si="18"/>
        <v>44660</v>
      </c>
      <c r="E1174" s="7" t="s">
        <v>21</v>
      </c>
      <c r="F1174" s="7" t="s">
        <v>589</v>
      </c>
      <c r="G1174" s="201">
        <v>13.05</v>
      </c>
      <c r="H1174" s="11">
        <v>22100</v>
      </c>
      <c r="I1174" s="11">
        <v>12000</v>
      </c>
    </row>
    <row r="1175" spans="1:9" hidden="1" x14ac:dyDescent="0.25">
      <c r="A1175" t="s">
        <v>65</v>
      </c>
      <c r="B1175" s="7">
        <v>418595</v>
      </c>
      <c r="C1175" s="8">
        <v>44660</v>
      </c>
      <c r="D1175" s="9">
        <f t="shared" si="18"/>
        <v>44660</v>
      </c>
      <c r="E1175" s="7" t="s">
        <v>185</v>
      </c>
      <c r="F1175" s="7" t="s">
        <v>690</v>
      </c>
      <c r="G1175" s="201">
        <v>12.91</v>
      </c>
      <c r="H1175" s="11">
        <v>22100</v>
      </c>
      <c r="I1175" s="11">
        <v>12000</v>
      </c>
    </row>
    <row r="1176" spans="1:9" hidden="1" x14ac:dyDescent="0.25">
      <c r="A1176" t="s">
        <v>69</v>
      </c>
      <c r="B1176" s="7">
        <v>418601</v>
      </c>
      <c r="C1176" s="8">
        <v>44660</v>
      </c>
      <c r="D1176" s="9">
        <f t="shared" si="18"/>
        <v>44660</v>
      </c>
      <c r="E1176" s="7" t="s">
        <v>10</v>
      </c>
      <c r="F1176" s="7" t="s">
        <v>538</v>
      </c>
      <c r="G1176" s="201">
        <v>8.84</v>
      </c>
      <c r="H1176" s="11">
        <v>22100</v>
      </c>
      <c r="I1176" s="11">
        <v>12000</v>
      </c>
    </row>
    <row r="1177" spans="1:9" hidden="1" x14ac:dyDescent="0.25">
      <c r="A1177" t="s">
        <v>67</v>
      </c>
      <c r="B1177" s="7">
        <v>418626</v>
      </c>
      <c r="C1177" s="8">
        <v>44660</v>
      </c>
      <c r="D1177" s="9">
        <f t="shared" si="18"/>
        <v>44660</v>
      </c>
      <c r="E1177" s="7" t="s">
        <v>669</v>
      </c>
      <c r="F1177" s="7" t="s">
        <v>691</v>
      </c>
      <c r="G1177" s="201">
        <v>10.35</v>
      </c>
      <c r="H1177" s="11">
        <v>22100</v>
      </c>
      <c r="I1177" s="11">
        <v>12000</v>
      </c>
    </row>
    <row r="1178" spans="1:9" hidden="1" x14ac:dyDescent="0.25">
      <c r="A1178" t="s">
        <v>23</v>
      </c>
      <c r="B1178" s="7">
        <v>418681</v>
      </c>
      <c r="C1178" s="8">
        <v>44662</v>
      </c>
      <c r="D1178" s="9">
        <f t="shared" si="18"/>
        <v>44662</v>
      </c>
      <c r="E1178" s="7" t="s">
        <v>24</v>
      </c>
      <c r="F1178" s="7" t="s">
        <v>692</v>
      </c>
      <c r="G1178" s="203">
        <v>8.0500000000000007</v>
      </c>
      <c r="H1178" s="11">
        <v>22100</v>
      </c>
      <c r="I1178" s="11">
        <v>12000</v>
      </c>
    </row>
    <row r="1179" spans="1:9" hidden="1" x14ac:dyDescent="0.25">
      <c r="A1179" t="s">
        <v>9</v>
      </c>
      <c r="B1179" s="7">
        <v>418692</v>
      </c>
      <c r="C1179" s="8">
        <v>44662</v>
      </c>
      <c r="D1179" s="9">
        <f t="shared" si="18"/>
        <v>44662</v>
      </c>
      <c r="E1179" s="7" t="s">
        <v>10</v>
      </c>
      <c r="F1179" s="7" t="s">
        <v>630</v>
      </c>
      <c r="G1179" s="203">
        <v>15.13</v>
      </c>
      <c r="H1179" s="11">
        <v>22100</v>
      </c>
      <c r="I1179" s="11">
        <v>12000</v>
      </c>
    </row>
    <row r="1180" spans="1:9" hidden="1" x14ac:dyDescent="0.25">
      <c r="A1180" t="s">
        <v>18</v>
      </c>
      <c r="B1180" s="7">
        <v>418706</v>
      </c>
      <c r="C1180" s="8">
        <v>44662</v>
      </c>
      <c r="D1180" s="9">
        <f t="shared" si="18"/>
        <v>44662</v>
      </c>
      <c r="E1180" s="7" t="s">
        <v>21</v>
      </c>
      <c r="F1180" s="7" t="s">
        <v>163</v>
      </c>
      <c r="G1180" s="203">
        <v>16.489999999999998</v>
      </c>
      <c r="H1180" s="11">
        <v>22100</v>
      </c>
      <c r="I1180" s="11">
        <v>12000</v>
      </c>
    </row>
    <row r="1181" spans="1:9" hidden="1" x14ac:dyDescent="0.25">
      <c r="A1181" t="s">
        <v>12</v>
      </c>
      <c r="B1181" s="7">
        <v>418707</v>
      </c>
      <c r="C1181" s="8">
        <v>44662</v>
      </c>
      <c r="D1181" s="9">
        <f t="shared" si="18"/>
        <v>44662</v>
      </c>
      <c r="E1181" s="7" t="s">
        <v>13</v>
      </c>
      <c r="F1181" s="7" t="s">
        <v>659</v>
      </c>
      <c r="G1181" s="203">
        <v>13.61</v>
      </c>
      <c r="H1181" s="11">
        <v>22100</v>
      </c>
      <c r="I1181" s="11">
        <v>12000</v>
      </c>
    </row>
    <row r="1182" spans="1:9" hidden="1" x14ac:dyDescent="0.25">
      <c r="A1182" t="s">
        <v>15</v>
      </c>
      <c r="B1182" s="7">
        <v>418708</v>
      </c>
      <c r="C1182" s="8">
        <v>44662</v>
      </c>
      <c r="D1182" s="9">
        <f t="shared" si="18"/>
        <v>44662</v>
      </c>
      <c r="E1182" s="7" t="s">
        <v>669</v>
      </c>
      <c r="F1182" s="7" t="s">
        <v>302</v>
      </c>
      <c r="G1182" s="203">
        <v>13.5</v>
      </c>
      <c r="H1182" s="11">
        <v>22100</v>
      </c>
      <c r="I1182" s="11">
        <v>12000</v>
      </c>
    </row>
    <row r="1183" spans="1:9" hidden="1" x14ac:dyDescent="0.25">
      <c r="A1183" t="s">
        <v>18</v>
      </c>
      <c r="B1183" s="7">
        <v>418711</v>
      </c>
      <c r="C1183" s="8">
        <v>44662</v>
      </c>
      <c r="D1183" s="9">
        <f t="shared" si="18"/>
        <v>44662</v>
      </c>
      <c r="E1183" s="7" t="s">
        <v>19</v>
      </c>
      <c r="F1183" s="7" t="s">
        <v>14</v>
      </c>
      <c r="G1183" s="203">
        <v>1.17</v>
      </c>
      <c r="H1183" s="11">
        <v>22100</v>
      </c>
      <c r="I1183" s="11">
        <v>12000</v>
      </c>
    </row>
    <row r="1184" spans="1:9" hidden="1" x14ac:dyDescent="0.25">
      <c r="A1184" t="s">
        <v>9</v>
      </c>
      <c r="B1184" s="7">
        <v>418749</v>
      </c>
      <c r="C1184" s="8">
        <v>44662</v>
      </c>
      <c r="D1184" s="9">
        <f t="shared" si="18"/>
        <v>44662</v>
      </c>
      <c r="E1184" s="7" t="s">
        <v>10</v>
      </c>
      <c r="F1184" s="7" t="s">
        <v>685</v>
      </c>
      <c r="G1184" s="203">
        <v>13.06</v>
      </c>
      <c r="H1184" s="11">
        <v>22100</v>
      </c>
      <c r="I1184" s="11">
        <v>12000</v>
      </c>
    </row>
    <row r="1185" spans="1:9" hidden="1" x14ac:dyDescent="0.25">
      <c r="A1185" t="s">
        <v>15</v>
      </c>
      <c r="B1185" s="7">
        <v>418784</v>
      </c>
      <c r="C1185" s="8">
        <v>44662</v>
      </c>
      <c r="D1185" s="9">
        <f t="shared" si="18"/>
        <v>44662</v>
      </c>
      <c r="E1185" s="7" t="s">
        <v>669</v>
      </c>
      <c r="F1185" s="7" t="s">
        <v>305</v>
      </c>
      <c r="G1185" s="203">
        <v>13.09</v>
      </c>
      <c r="H1185" s="11">
        <v>22100</v>
      </c>
      <c r="I1185" s="11">
        <v>12000</v>
      </c>
    </row>
    <row r="1186" spans="1:9" hidden="1" x14ac:dyDescent="0.25">
      <c r="A1186" t="s">
        <v>12</v>
      </c>
      <c r="B1186" s="7">
        <v>418787</v>
      </c>
      <c r="C1186" s="8">
        <v>44662</v>
      </c>
      <c r="D1186" s="9">
        <f t="shared" si="18"/>
        <v>44662</v>
      </c>
      <c r="E1186" s="7" t="s">
        <v>13</v>
      </c>
      <c r="F1186" s="7" t="s">
        <v>521</v>
      </c>
      <c r="G1186" s="203">
        <v>11.69</v>
      </c>
      <c r="H1186" s="11">
        <v>22100</v>
      </c>
      <c r="I1186" s="11">
        <v>12000</v>
      </c>
    </row>
    <row r="1187" spans="1:9" hidden="1" x14ac:dyDescent="0.25">
      <c r="A1187" t="s">
        <v>18</v>
      </c>
      <c r="B1187" s="7">
        <v>418791</v>
      </c>
      <c r="C1187" s="8">
        <v>44662</v>
      </c>
      <c r="D1187" s="9">
        <f t="shared" si="18"/>
        <v>44662</v>
      </c>
      <c r="E1187" s="7" t="s">
        <v>21</v>
      </c>
      <c r="F1187" s="7" t="s">
        <v>693</v>
      </c>
      <c r="G1187" s="203">
        <v>15.4</v>
      </c>
      <c r="H1187" s="11">
        <v>22100</v>
      </c>
      <c r="I1187" s="11">
        <v>12000</v>
      </c>
    </row>
    <row r="1188" spans="1:9" hidden="1" x14ac:dyDescent="0.25">
      <c r="A1188" t="s">
        <v>30</v>
      </c>
      <c r="B1188" s="7">
        <v>418848</v>
      </c>
      <c r="C1188" s="8">
        <v>44662</v>
      </c>
      <c r="D1188" s="9">
        <f t="shared" si="18"/>
        <v>44662</v>
      </c>
      <c r="E1188" s="7" t="s">
        <v>13</v>
      </c>
      <c r="F1188" s="7" t="s">
        <v>234</v>
      </c>
      <c r="G1188" s="203">
        <v>8.0399999999999991</v>
      </c>
      <c r="H1188" s="11">
        <v>22100</v>
      </c>
      <c r="I1188" s="11">
        <v>12000</v>
      </c>
    </row>
    <row r="1189" spans="1:9" hidden="1" x14ac:dyDescent="0.25">
      <c r="A1189" t="s">
        <v>30</v>
      </c>
      <c r="B1189" s="7">
        <v>418852</v>
      </c>
      <c r="C1189" s="8">
        <v>44662</v>
      </c>
      <c r="D1189" s="9">
        <f t="shared" si="18"/>
        <v>44662</v>
      </c>
      <c r="E1189" s="7" t="s">
        <v>176</v>
      </c>
      <c r="F1189" s="7" t="s">
        <v>523</v>
      </c>
      <c r="G1189" s="203">
        <v>8.9600000000000009</v>
      </c>
      <c r="H1189" s="11">
        <v>22100</v>
      </c>
      <c r="I1189" s="11">
        <v>12000</v>
      </c>
    </row>
    <row r="1190" spans="1:9" hidden="1" x14ac:dyDescent="0.25">
      <c r="A1190" t="s">
        <v>30</v>
      </c>
      <c r="B1190" s="7">
        <v>418854</v>
      </c>
      <c r="C1190" s="8">
        <v>44662</v>
      </c>
      <c r="D1190" s="9">
        <f t="shared" si="18"/>
        <v>44662</v>
      </c>
      <c r="E1190" s="7" t="s">
        <v>78</v>
      </c>
      <c r="F1190" s="7" t="s">
        <v>673</v>
      </c>
      <c r="G1190" s="203">
        <v>8.15</v>
      </c>
      <c r="H1190" s="11">
        <v>22100</v>
      </c>
      <c r="I1190" s="11">
        <v>12000</v>
      </c>
    </row>
    <row r="1191" spans="1:9" hidden="1" x14ac:dyDescent="0.25">
      <c r="A1191" t="s">
        <v>30</v>
      </c>
      <c r="B1191" s="7">
        <v>418856</v>
      </c>
      <c r="C1191" s="8">
        <v>44662</v>
      </c>
      <c r="D1191" s="9">
        <f t="shared" si="18"/>
        <v>44662</v>
      </c>
      <c r="E1191" s="7" t="s">
        <v>357</v>
      </c>
      <c r="F1191" s="7" t="s">
        <v>694</v>
      </c>
      <c r="G1191" s="203">
        <v>8.2899999999999991</v>
      </c>
      <c r="H1191" s="11">
        <v>22100</v>
      </c>
      <c r="I1191" s="11">
        <v>12000</v>
      </c>
    </row>
    <row r="1192" spans="1:9" hidden="1" x14ac:dyDescent="0.25">
      <c r="A1192" t="s">
        <v>39</v>
      </c>
      <c r="B1192" s="7">
        <v>418875</v>
      </c>
      <c r="C1192" s="8">
        <v>44663</v>
      </c>
      <c r="D1192" s="9">
        <f t="shared" si="18"/>
        <v>44663</v>
      </c>
      <c r="E1192" s="7" t="s">
        <v>10</v>
      </c>
      <c r="F1192" s="7" t="s">
        <v>695</v>
      </c>
      <c r="G1192" s="203">
        <v>13.88</v>
      </c>
      <c r="H1192" s="11">
        <v>22100</v>
      </c>
      <c r="I1192" s="11">
        <v>12000</v>
      </c>
    </row>
    <row r="1193" spans="1:9" hidden="1" x14ac:dyDescent="0.25">
      <c r="A1193" t="s">
        <v>41</v>
      </c>
      <c r="B1193" s="7">
        <v>418883</v>
      </c>
      <c r="C1193" s="8">
        <v>44663</v>
      </c>
      <c r="D1193" s="9">
        <f t="shared" si="18"/>
        <v>44663</v>
      </c>
      <c r="E1193" s="7" t="s">
        <v>669</v>
      </c>
      <c r="F1193" s="7" t="s">
        <v>504</v>
      </c>
      <c r="G1193" s="203">
        <v>12.4</v>
      </c>
      <c r="H1193" s="11">
        <v>22100</v>
      </c>
      <c r="I1193" s="11">
        <v>12000</v>
      </c>
    </row>
    <row r="1194" spans="1:9" hidden="1" x14ac:dyDescent="0.25">
      <c r="A1194" t="s">
        <v>42</v>
      </c>
      <c r="B1194" s="7">
        <v>418884</v>
      </c>
      <c r="C1194" s="8">
        <v>44663</v>
      </c>
      <c r="D1194" s="9">
        <f t="shared" si="18"/>
        <v>44663</v>
      </c>
      <c r="E1194" s="7" t="s">
        <v>21</v>
      </c>
      <c r="F1194" s="7" t="s">
        <v>11</v>
      </c>
      <c r="G1194" s="203">
        <v>15.13</v>
      </c>
      <c r="H1194" s="11">
        <v>22100</v>
      </c>
      <c r="I1194" s="11">
        <v>12000</v>
      </c>
    </row>
    <row r="1195" spans="1:9" hidden="1" x14ac:dyDescent="0.25">
      <c r="A1195" t="s">
        <v>45</v>
      </c>
      <c r="B1195" s="7">
        <v>418891</v>
      </c>
      <c r="C1195" s="8">
        <v>44663</v>
      </c>
      <c r="D1195" s="9">
        <f t="shared" si="18"/>
        <v>44663</v>
      </c>
      <c r="E1195" s="7" t="s">
        <v>13</v>
      </c>
      <c r="F1195" s="7" t="s">
        <v>194</v>
      </c>
      <c r="G1195" s="203">
        <v>11.31</v>
      </c>
      <c r="H1195" s="11">
        <v>22100</v>
      </c>
      <c r="I1195" s="11">
        <v>12000</v>
      </c>
    </row>
    <row r="1196" spans="1:9" hidden="1" x14ac:dyDescent="0.25">
      <c r="A1196" t="s">
        <v>42</v>
      </c>
      <c r="B1196" s="7">
        <v>418948</v>
      </c>
      <c r="C1196" s="8">
        <v>44663</v>
      </c>
      <c r="D1196" s="9">
        <f t="shared" si="18"/>
        <v>44663</v>
      </c>
      <c r="E1196" s="7" t="s">
        <v>21</v>
      </c>
      <c r="F1196" s="7" t="s">
        <v>337</v>
      </c>
      <c r="G1196" s="203">
        <v>14.94</v>
      </c>
      <c r="H1196" s="11">
        <v>22100</v>
      </c>
      <c r="I1196" s="11">
        <v>12000</v>
      </c>
    </row>
    <row r="1197" spans="1:9" hidden="1" x14ac:dyDescent="0.25">
      <c r="A1197" s="13" t="s">
        <v>46</v>
      </c>
      <c r="B1197" s="14">
        <v>418953</v>
      </c>
      <c r="C1197" s="15">
        <v>44663</v>
      </c>
      <c r="D1197" s="9">
        <f t="shared" si="18"/>
        <v>44663</v>
      </c>
      <c r="E1197" s="14" t="s">
        <v>47</v>
      </c>
      <c r="F1197" s="14" t="s">
        <v>161</v>
      </c>
      <c r="G1197" s="202">
        <v>1.6</v>
      </c>
      <c r="H1197" s="17">
        <v>22100</v>
      </c>
      <c r="I1197" s="17">
        <v>12000</v>
      </c>
    </row>
    <row r="1198" spans="1:9" hidden="1" x14ac:dyDescent="0.25">
      <c r="A1198" t="s">
        <v>41</v>
      </c>
      <c r="B1198" s="7">
        <v>418956</v>
      </c>
      <c r="C1198" s="8">
        <v>44663</v>
      </c>
      <c r="D1198" s="9">
        <f t="shared" si="18"/>
        <v>44663</v>
      </c>
      <c r="E1198" s="7" t="s">
        <v>669</v>
      </c>
      <c r="F1198" s="7" t="s">
        <v>508</v>
      </c>
      <c r="G1198" s="203">
        <v>13.38</v>
      </c>
      <c r="H1198" s="11">
        <v>22100</v>
      </c>
      <c r="I1198" s="11">
        <v>12000</v>
      </c>
    </row>
    <row r="1199" spans="1:9" hidden="1" x14ac:dyDescent="0.25">
      <c r="A1199" t="s">
        <v>39</v>
      </c>
      <c r="B1199" s="7">
        <v>418958</v>
      </c>
      <c r="C1199" s="8">
        <v>44663</v>
      </c>
      <c r="D1199" s="9">
        <f t="shared" si="18"/>
        <v>44663</v>
      </c>
      <c r="E1199" s="7" t="s">
        <v>678</v>
      </c>
      <c r="F1199" s="7" t="s">
        <v>329</v>
      </c>
      <c r="G1199" s="203">
        <v>10.84</v>
      </c>
      <c r="H1199" s="11">
        <v>22100</v>
      </c>
      <c r="I1199" s="11">
        <v>12000</v>
      </c>
    </row>
    <row r="1200" spans="1:9" hidden="1" x14ac:dyDescent="0.25">
      <c r="A1200" t="s">
        <v>42</v>
      </c>
      <c r="B1200" s="7">
        <v>418970</v>
      </c>
      <c r="C1200" s="8">
        <v>44663</v>
      </c>
      <c r="D1200" s="9">
        <f t="shared" si="18"/>
        <v>44663</v>
      </c>
      <c r="E1200" s="7" t="s">
        <v>19</v>
      </c>
      <c r="F1200" s="7" t="s">
        <v>513</v>
      </c>
      <c r="G1200" s="203">
        <v>1.45</v>
      </c>
      <c r="H1200" s="11">
        <v>22100</v>
      </c>
      <c r="I1200" s="11">
        <v>12000</v>
      </c>
    </row>
    <row r="1201" spans="1:9" hidden="1" x14ac:dyDescent="0.25">
      <c r="A1201" t="s">
        <v>45</v>
      </c>
      <c r="B1201" s="7">
        <v>418974</v>
      </c>
      <c r="C1201" s="8">
        <v>44663</v>
      </c>
      <c r="D1201" s="9">
        <f t="shared" si="18"/>
        <v>44663</v>
      </c>
      <c r="E1201" s="7" t="s">
        <v>13</v>
      </c>
      <c r="F1201" s="7" t="s">
        <v>693</v>
      </c>
      <c r="G1201" s="203">
        <v>15.18</v>
      </c>
      <c r="H1201" s="11">
        <v>22100</v>
      </c>
      <c r="I1201" s="11">
        <v>12000</v>
      </c>
    </row>
    <row r="1202" spans="1:9" hidden="1" x14ac:dyDescent="0.25">
      <c r="A1202" t="s">
        <v>39</v>
      </c>
      <c r="B1202" s="7">
        <v>418992</v>
      </c>
      <c r="C1202" s="8">
        <v>44663</v>
      </c>
      <c r="D1202" s="9">
        <f t="shared" si="18"/>
        <v>44663</v>
      </c>
      <c r="E1202" s="7" t="s">
        <v>10</v>
      </c>
      <c r="F1202" s="7" t="s">
        <v>637</v>
      </c>
      <c r="G1202" s="203">
        <v>8.93</v>
      </c>
      <c r="H1202" s="11">
        <v>22100</v>
      </c>
      <c r="I1202" s="11">
        <v>12000</v>
      </c>
    </row>
    <row r="1203" spans="1:9" hidden="1" x14ac:dyDescent="0.25">
      <c r="A1203" t="s">
        <v>45</v>
      </c>
      <c r="B1203" s="7">
        <v>419026</v>
      </c>
      <c r="C1203" s="8">
        <v>44663</v>
      </c>
      <c r="D1203" s="9">
        <f t="shared" si="18"/>
        <v>44663</v>
      </c>
      <c r="E1203" s="7" t="s">
        <v>13</v>
      </c>
      <c r="F1203" s="7" t="s">
        <v>696</v>
      </c>
      <c r="G1203" s="203">
        <v>7.1</v>
      </c>
      <c r="H1203" s="11">
        <v>22100</v>
      </c>
      <c r="I1203" s="11">
        <v>12000</v>
      </c>
    </row>
    <row r="1204" spans="1:9" hidden="1" x14ac:dyDescent="0.25">
      <c r="A1204" t="s">
        <v>41</v>
      </c>
      <c r="B1204" s="7">
        <v>419027</v>
      </c>
      <c r="C1204" s="8">
        <v>44663</v>
      </c>
      <c r="D1204" s="9">
        <f t="shared" si="18"/>
        <v>44663</v>
      </c>
      <c r="E1204" s="7" t="s">
        <v>669</v>
      </c>
      <c r="F1204" s="7" t="s">
        <v>697</v>
      </c>
      <c r="G1204" s="203">
        <v>13.36</v>
      </c>
      <c r="H1204" s="11">
        <v>22100</v>
      </c>
      <c r="I1204" s="11">
        <v>12000</v>
      </c>
    </row>
    <row r="1205" spans="1:9" hidden="1" x14ac:dyDescent="0.25">
      <c r="A1205" t="s">
        <v>42</v>
      </c>
      <c r="B1205" s="7">
        <v>419028</v>
      </c>
      <c r="C1205" s="8">
        <v>44663</v>
      </c>
      <c r="D1205" s="9">
        <f t="shared" si="18"/>
        <v>44663</v>
      </c>
      <c r="E1205" s="7" t="s">
        <v>21</v>
      </c>
      <c r="F1205" s="7" t="s">
        <v>698</v>
      </c>
      <c r="G1205" s="203">
        <v>14.44</v>
      </c>
      <c r="H1205" s="11">
        <v>22100</v>
      </c>
      <c r="I1205" s="11">
        <v>12000</v>
      </c>
    </row>
    <row r="1206" spans="1:9" hidden="1" x14ac:dyDescent="0.25">
      <c r="A1206" t="s">
        <v>63</v>
      </c>
      <c r="B1206" s="7">
        <v>419053</v>
      </c>
      <c r="C1206" s="8">
        <v>44664</v>
      </c>
      <c r="D1206" s="9">
        <f t="shared" si="18"/>
        <v>44664</v>
      </c>
      <c r="E1206" s="7" t="s">
        <v>21</v>
      </c>
      <c r="F1206" s="7" t="s">
        <v>699</v>
      </c>
      <c r="G1206" s="203">
        <v>14.38</v>
      </c>
      <c r="H1206" s="11">
        <v>22100</v>
      </c>
      <c r="I1206" s="11">
        <v>12000</v>
      </c>
    </row>
    <row r="1207" spans="1:9" hidden="1" x14ac:dyDescent="0.25">
      <c r="A1207" t="s">
        <v>67</v>
      </c>
      <c r="B1207" s="7">
        <v>419069</v>
      </c>
      <c r="C1207" s="8">
        <v>44664</v>
      </c>
      <c r="D1207" s="9">
        <f t="shared" si="18"/>
        <v>44664</v>
      </c>
      <c r="E1207" s="7" t="s">
        <v>13</v>
      </c>
      <c r="F1207" s="7" t="s">
        <v>343</v>
      </c>
      <c r="G1207" s="203">
        <v>13.52</v>
      </c>
      <c r="H1207" s="11">
        <v>22100</v>
      </c>
      <c r="I1207" s="11">
        <v>12000</v>
      </c>
    </row>
    <row r="1208" spans="1:9" hidden="1" x14ac:dyDescent="0.25">
      <c r="A1208" t="s">
        <v>65</v>
      </c>
      <c r="B1208" s="7">
        <v>419074</v>
      </c>
      <c r="C1208" s="8">
        <v>44664</v>
      </c>
      <c r="D1208" s="9">
        <f t="shared" si="18"/>
        <v>44664</v>
      </c>
      <c r="E1208" s="7" t="s">
        <v>669</v>
      </c>
      <c r="F1208" s="7" t="s">
        <v>555</v>
      </c>
      <c r="G1208" s="203">
        <v>13.84</v>
      </c>
      <c r="H1208" s="11">
        <v>22100</v>
      </c>
      <c r="I1208" s="11">
        <v>12000</v>
      </c>
    </row>
    <row r="1209" spans="1:9" hidden="1" x14ac:dyDescent="0.25">
      <c r="A1209" t="s">
        <v>69</v>
      </c>
      <c r="B1209" s="7">
        <v>419077</v>
      </c>
      <c r="C1209" s="8">
        <v>44664</v>
      </c>
      <c r="D1209" s="9">
        <f t="shared" si="18"/>
        <v>44664</v>
      </c>
      <c r="E1209" s="7" t="s">
        <v>10</v>
      </c>
      <c r="F1209" s="7" t="s">
        <v>429</v>
      </c>
      <c r="G1209" s="203">
        <v>15.52</v>
      </c>
      <c r="H1209" s="11">
        <v>22100</v>
      </c>
      <c r="I1209" s="11">
        <v>12000</v>
      </c>
    </row>
    <row r="1210" spans="1:9" hidden="1" x14ac:dyDescent="0.25">
      <c r="A1210" t="s">
        <v>63</v>
      </c>
      <c r="B1210" s="7">
        <v>419098</v>
      </c>
      <c r="C1210" s="8">
        <v>44664</v>
      </c>
      <c r="D1210" s="9">
        <f t="shared" si="18"/>
        <v>44664</v>
      </c>
      <c r="E1210" s="7" t="s">
        <v>21</v>
      </c>
      <c r="F1210" s="7" t="s">
        <v>700</v>
      </c>
      <c r="G1210" s="203">
        <v>13.37</v>
      </c>
      <c r="H1210" s="11">
        <v>22100</v>
      </c>
      <c r="I1210" s="11">
        <v>12000</v>
      </c>
    </row>
    <row r="1211" spans="1:9" hidden="1" x14ac:dyDescent="0.25">
      <c r="A1211" t="s">
        <v>63</v>
      </c>
      <c r="B1211" s="7">
        <v>419108</v>
      </c>
      <c r="C1211" s="8">
        <v>44664</v>
      </c>
      <c r="D1211" s="9">
        <f t="shared" si="18"/>
        <v>44664</v>
      </c>
      <c r="E1211" s="7" t="s">
        <v>19</v>
      </c>
      <c r="F1211" s="7" t="s">
        <v>676</v>
      </c>
      <c r="G1211" s="203">
        <v>0.81</v>
      </c>
      <c r="H1211" s="11">
        <v>22100</v>
      </c>
      <c r="I1211" s="11">
        <v>12000</v>
      </c>
    </row>
    <row r="1212" spans="1:9" hidden="1" x14ac:dyDescent="0.25">
      <c r="A1212" t="s">
        <v>67</v>
      </c>
      <c r="B1212" s="7">
        <v>419130</v>
      </c>
      <c r="C1212" s="8">
        <v>44664</v>
      </c>
      <c r="D1212" s="9">
        <f t="shared" si="18"/>
        <v>44664</v>
      </c>
      <c r="E1212" s="7" t="s">
        <v>13</v>
      </c>
      <c r="F1212" s="7" t="s">
        <v>328</v>
      </c>
      <c r="G1212" s="203">
        <v>12.84</v>
      </c>
      <c r="H1212" s="11">
        <v>22100</v>
      </c>
      <c r="I1212" s="11">
        <v>12000</v>
      </c>
    </row>
    <row r="1213" spans="1:9" hidden="1" x14ac:dyDescent="0.25">
      <c r="A1213" t="s">
        <v>69</v>
      </c>
      <c r="B1213" s="7">
        <v>419147</v>
      </c>
      <c r="C1213" s="8">
        <v>44664</v>
      </c>
      <c r="D1213" s="9">
        <f t="shared" si="18"/>
        <v>44664</v>
      </c>
      <c r="E1213" s="7" t="s">
        <v>10</v>
      </c>
      <c r="F1213" s="7" t="s">
        <v>171</v>
      </c>
      <c r="G1213" s="203">
        <v>14.81</v>
      </c>
      <c r="H1213" s="11">
        <v>22100</v>
      </c>
      <c r="I1213" s="11">
        <v>12000</v>
      </c>
    </row>
    <row r="1214" spans="1:9" hidden="1" x14ac:dyDescent="0.25">
      <c r="A1214" t="s">
        <v>63</v>
      </c>
      <c r="B1214" s="7">
        <v>419158</v>
      </c>
      <c r="C1214" s="8">
        <v>44664</v>
      </c>
      <c r="D1214" s="9">
        <f t="shared" si="18"/>
        <v>44664</v>
      </c>
      <c r="E1214" s="7" t="s">
        <v>21</v>
      </c>
      <c r="F1214" s="7" t="s">
        <v>556</v>
      </c>
      <c r="G1214" s="203">
        <v>9.32</v>
      </c>
      <c r="H1214" s="11">
        <v>22100</v>
      </c>
      <c r="I1214" s="11">
        <v>12000</v>
      </c>
    </row>
    <row r="1215" spans="1:9" hidden="1" x14ac:dyDescent="0.25">
      <c r="A1215" t="s">
        <v>65</v>
      </c>
      <c r="B1215" s="7">
        <v>419169</v>
      </c>
      <c r="C1215" s="8">
        <v>44664</v>
      </c>
      <c r="D1215" s="9">
        <f t="shared" si="18"/>
        <v>44664</v>
      </c>
      <c r="E1215" s="7" t="s">
        <v>78</v>
      </c>
      <c r="F1215" s="7" t="s">
        <v>228</v>
      </c>
      <c r="G1215" s="203">
        <v>7.92</v>
      </c>
      <c r="H1215" s="11">
        <v>22100</v>
      </c>
      <c r="I1215" s="11">
        <v>12000</v>
      </c>
    </row>
    <row r="1216" spans="1:9" hidden="1" x14ac:dyDescent="0.25">
      <c r="A1216" t="s">
        <v>65</v>
      </c>
      <c r="B1216" s="7">
        <v>419170</v>
      </c>
      <c r="C1216" s="8">
        <v>44664</v>
      </c>
      <c r="D1216" s="9">
        <f t="shared" si="18"/>
        <v>44664</v>
      </c>
      <c r="E1216" s="7" t="s">
        <v>669</v>
      </c>
      <c r="F1216" s="7" t="s">
        <v>229</v>
      </c>
      <c r="G1216" s="203">
        <v>11.32</v>
      </c>
      <c r="H1216" s="11">
        <v>22100</v>
      </c>
      <c r="I1216" s="11">
        <v>12000</v>
      </c>
    </row>
    <row r="1217" spans="1:9" hidden="1" x14ac:dyDescent="0.25">
      <c r="A1217" t="s">
        <v>67</v>
      </c>
      <c r="B1217" s="7">
        <v>419178</v>
      </c>
      <c r="C1217" s="8">
        <v>44664</v>
      </c>
      <c r="D1217" s="9">
        <f t="shared" si="18"/>
        <v>44664</v>
      </c>
      <c r="E1217" s="7" t="s">
        <v>13</v>
      </c>
      <c r="F1217" s="7" t="s">
        <v>701</v>
      </c>
      <c r="G1217" s="203">
        <v>5.54</v>
      </c>
      <c r="H1217" s="11">
        <v>22100</v>
      </c>
      <c r="I1217" s="11">
        <v>12000</v>
      </c>
    </row>
    <row r="1218" spans="1:9" hidden="1" x14ac:dyDescent="0.25">
      <c r="A1218" t="s">
        <v>30</v>
      </c>
      <c r="B1218" s="7">
        <v>419215</v>
      </c>
      <c r="C1218" s="8">
        <v>44664</v>
      </c>
      <c r="D1218" s="9">
        <f t="shared" si="18"/>
        <v>44664</v>
      </c>
      <c r="E1218" s="7" t="s">
        <v>58</v>
      </c>
      <c r="F1218" s="20">
        <v>0.8222222222222223</v>
      </c>
      <c r="G1218" s="203">
        <v>5.45</v>
      </c>
      <c r="H1218" s="11">
        <v>22100</v>
      </c>
      <c r="I1218" s="11">
        <v>12000</v>
      </c>
    </row>
    <row r="1219" spans="1:9" hidden="1" x14ac:dyDescent="0.25">
      <c r="A1219" t="s">
        <v>30</v>
      </c>
      <c r="B1219" s="7">
        <v>419217</v>
      </c>
      <c r="C1219" s="8">
        <v>44664</v>
      </c>
      <c r="D1219" s="9">
        <f t="shared" ref="D1219:D1282" si="19">+C1219</f>
        <v>44664</v>
      </c>
      <c r="E1219" s="7" t="s">
        <v>251</v>
      </c>
      <c r="F1219" s="20">
        <v>0.8256944444444444</v>
      </c>
      <c r="G1219" s="203">
        <v>6.44</v>
      </c>
      <c r="H1219" s="11">
        <v>22100</v>
      </c>
      <c r="I1219" s="11">
        <v>12000</v>
      </c>
    </row>
    <row r="1220" spans="1:9" hidden="1" x14ac:dyDescent="0.25">
      <c r="A1220" t="s">
        <v>30</v>
      </c>
      <c r="B1220" s="7">
        <v>419218</v>
      </c>
      <c r="C1220" s="8">
        <v>44664</v>
      </c>
      <c r="D1220" s="9">
        <f t="shared" si="19"/>
        <v>44664</v>
      </c>
      <c r="E1220" s="7" t="s">
        <v>89</v>
      </c>
      <c r="F1220" s="20">
        <v>0.82986111111111116</v>
      </c>
      <c r="G1220" s="203">
        <v>6.75</v>
      </c>
      <c r="H1220" s="11">
        <v>22100</v>
      </c>
      <c r="I1220" s="11">
        <v>12000</v>
      </c>
    </row>
    <row r="1221" spans="1:9" hidden="1" x14ac:dyDescent="0.25">
      <c r="A1221" t="s">
        <v>30</v>
      </c>
      <c r="B1221" s="7">
        <v>419220</v>
      </c>
      <c r="C1221" s="8">
        <v>44664</v>
      </c>
      <c r="D1221" s="9">
        <f t="shared" si="19"/>
        <v>44664</v>
      </c>
      <c r="E1221" s="7" t="s">
        <v>574</v>
      </c>
      <c r="F1221" s="20">
        <v>0.84375</v>
      </c>
      <c r="G1221" s="203">
        <v>6.46</v>
      </c>
      <c r="H1221" s="11">
        <v>22100</v>
      </c>
      <c r="I1221" s="11">
        <v>12000</v>
      </c>
    </row>
    <row r="1222" spans="1:9" hidden="1" x14ac:dyDescent="0.25">
      <c r="A1222" t="s">
        <v>23</v>
      </c>
      <c r="B1222" s="7">
        <v>419234</v>
      </c>
      <c r="C1222" s="8">
        <v>44665</v>
      </c>
      <c r="D1222" s="9">
        <f t="shared" si="19"/>
        <v>44665</v>
      </c>
      <c r="E1222" s="7" t="s">
        <v>24</v>
      </c>
      <c r="F1222" s="7" t="s">
        <v>702</v>
      </c>
      <c r="G1222" s="204">
        <v>4.54</v>
      </c>
      <c r="H1222" s="11">
        <v>22100</v>
      </c>
      <c r="I1222" s="11">
        <v>12000</v>
      </c>
    </row>
    <row r="1223" spans="1:9" hidden="1" x14ac:dyDescent="0.25">
      <c r="A1223" t="s">
        <v>65</v>
      </c>
      <c r="B1223" s="7">
        <v>419381</v>
      </c>
      <c r="C1223" s="8">
        <v>44667</v>
      </c>
      <c r="D1223" s="9">
        <f t="shared" si="19"/>
        <v>44667</v>
      </c>
      <c r="E1223" s="7" t="s">
        <v>60</v>
      </c>
      <c r="F1223" s="7" t="s">
        <v>703</v>
      </c>
      <c r="G1223" s="204">
        <v>7.74</v>
      </c>
      <c r="H1223" s="11">
        <v>22100</v>
      </c>
      <c r="I1223" s="11">
        <v>12000</v>
      </c>
    </row>
    <row r="1224" spans="1:9" hidden="1" x14ac:dyDescent="0.25">
      <c r="A1224" t="s">
        <v>63</v>
      </c>
      <c r="B1224" s="7">
        <v>419387</v>
      </c>
      <c r="C1224" s="8">
        <v>44667</v>
      </c>
      <c r="D1224" s="9">
        <f t="shared" si="19"/>
        <v>44667</v>
      </c>
      <c r="E1224" s="7" t="s">
        <v>21</v>
      </c>
      <c r="F1224" s="7" t="s">
        <v>704</v>
      </c>
      <c r="G1224" s="204">
        <v>10.15</v>
      </c>
      <c r="H1224" s="11">
        <v>22100</v>
      </c>
      <c r="I1224" s="11">
        <v>12000</v>
      </c>
    </row>
    <row r="1225" spans="1:9" hidden="1" x14ac:dyDescent="0.25">
      <c r="A1225" t="s">
        <v>67</v>
      </c>
      <c r="B1225" s="7">
        <v>419404</v>
      </c>
      <c r="C1225" s="8">
        <v>44667</v>
      </c>
      <c r="D1225" s="9">
        <f t="shared" si="19"/>
        <v>44667</v>
      </c>
      <c r="E1225" s="7" t="s">
        <v>13</v>
      </c>
      <c r="F1225" s="7" t="s">
        <v>539</v>
      </c>
      <c r="G1225" s="204">
        <v>11.97</v>
      </c>
      <c r="H1225" s="11">
        <v>22100</v>
      </c>
      <c r="I1225" s="11">
        <v>12000</v>
      </c>
    </row>
    <row r="1226" spans="1:9" hidden="1" x14ac:dyDescent="0.25">
      <c r="A1226" t="s">
        <v>65</v>
      </c>
      <c r="B1226" s="7">
        <v>419417</v>
      </c>
      <c r="C1226" s="8">
        <v>44667</v>
      </c>
      <c r="D1226" s="9">
        <f t="shared" si="19"/>
        <v>44667</v>
      </c>
      <c r="E1226" s="7" t="s">
        <v>60</v>
      </c>
      <c r="F1226" s="7" t="s">
        <v>500</v>
      </c>
      <c r="G1226" s="204">
        <v>6.4</v>
      </c>
      <c r="H1226" s="11">
        <v>22100</v>
      </c>
      <c r="I1226" s="11">
        <v>12000</v>
      </c>
    </row>
    <row r="1227" spans="1:9" hidden="1" x14ac:dyDescent="0.25">
      <c r="A1227" t="s">
        <v>69</v>
      </c>
      <c r="B1227" s="7">
        <v>419422</v>
      </c>
      <c r="C1227" s="8">
        <v>44667</v>
      </c>
      <c r="D1227" s="9">
        <f t="shared" si="19"/>
        <v>44667</v>
      </c>
      <c r="E1227" s="7" t="s">
        <v>10</v>
      </c>
      <c r="F1227" s="7" t="s">
        <v>186</v>
      </c>
      <c r="G1227" s="204">
        <v>13.21</v>
      </c>
      <c r="H1227" s="11">
        <v>22100</v>
      </c>
      <c r="I1227" s="11">
        <v>12000</v>
      </c>
    </row>
    <row r="1228" spans="1:9" hidden="1" x14ac:dyDescent="0.25">
      <c r="A1228" t="s">
        <v>63</v>
      </c>
      <c r="B1228" s="7">
        <v>419425</v>
      </c>
      <c r="C1228" s="8">
        <v>44667</v>
      </c>
      <c r="D1228" s="9">
        <f t="shared" si="19"/>
        <v>44667</v>
      </c>
      <c r="E1228" s="7" t="s">
        <v>78</v>
      </c>
      <c r="F1228" s="7" t="s">
        <v>459</v>
      </c>
      <c r="G1228" s="204">
        <v>6.27</v>
      </c>
      <c r="H1228" s="11">
        <v>22100</v>
      </c>
      <c r="I1228" s="11">
        <v>12000</v>
      </c>
    </row>
    <row r="1229" spans="1:9" hidden="1" x14ac:dyDescent="0.25">
      <c r="A1229" t="s">
        <v>63</v>
      </c>
      <c r="B1229" s="7">
        <v>419426</v>
      </c>
      <c r="C1229" s="8">
        <v>44667</v>
      </c>
      <c r="D1229" s="9">
        <f t="shared" si="19"/>
        <v>44667</v>
      </c>
      <c r="E1229" s="7" t="s">
        <v>21</v>
      </c>
      <c r="F1229" s="7" t="s">
        <v>705</v>
      </c>
      <c r="G1229" s="204">
        <v>5.19</v>
      </c>
      <c r="H1229" s="11">
        <v>22100</v>
      </c>
      <c r="I1229" s="11">
        <v>12000</v>
      </c>
    </row>
    <row r="1230" spans="1:9" hidden="1" x14ac:dyDescent="0.25">
      <c r="A1230" s="13" t="s">
        <v>46</v>
      </c>
      <c r="B1230" s="14">
        <v>419445</v>
      </c>
      <c r="C1230" s="15">
        <v>44667</v>
      </c>
      <c r="D1230" s="9">
        <f t="shared" si="19"/>
        <v>44667</v>
      </c>
      <c r="E1230" s="14" t="s">
        <v>47</v>
      </c>
      <c r="F1230" s="14" t="s">
        <v>576</v>
      </c>
      <c r="G1230" s="205">
        <v>2.41</v>
      </c>
      <c r="H1230" s="17">
        <v>22100</v>
      </c>
      <c r="I1230" s="17">
        <v>12000</v>
      </c>
    </row>
    <row r="1231" spans="1:9" hidden="1" x14ac:dyDescent="0.25">
      <c r="A1231" t="s">
        <v>67</v>
      </c>
      <c r="B1231" s="7">
        <v>419453</v>
      </c>
      <c r="C1231" s="8">
        <v>44667</v>
      </c>
      <c r="D1231" s="9">
        <f t="shared" si="19"/>
        <v>44667</v>
      </c>
      <c r="E1231" s="7" t="s">
        <v>13</v>
      </c>
      <c r="F1231" s="7" t="s">
        <v>22</v>
      </c>
      <c r="G1231" s="204">
        <v>7.2</v>
      </c>
      <c r="H1231" s="11">
        <v>22100</v>
      </c>
      <c r="I1231" s="11">
        <v>12000</v>
      </c>
    </row>
    <row r="1232" spans="1:9" hidden="1" x14ac:dyDescent="0.25">
      <c r="A1232" t="s">
        <v>69</v>
      </c>
      <c r="B1232" s="7">
        <v>419485</v>
      </c>
      <c r="C1232" s="8">
        <v>44667</v>
      </c>
      <c r="D1232" s="9">
        <f t="shared" si="19"/>
        <v>44667</v>
      </c>
      <c r="E1232" s="7" t="s">
        <v>706</v>
      </c>
      <c r="F1232" s="7" t="s">
        <v>274</v>
      </c>
      <c r="G1232" s="204">
        <v>0.93</v>
      </c>
      <c r="H1232" s="11">
        <v>22100</v>
      </c>
      <c r="I1232" s="11">
        <v>12000</v>
      </c>
    </row>
    <row r="1233" spans="1:9" hidden="1" x14ac:dyDescent="0.25">
      <c r="A1233" t="s">
        <v>18</v>
      </c>
      <c r="B1233" s="7">
        <v>419508</v>
      </c>
      <c r="C1233" s="8">
        <v>44669</v>
      </c>
      <c r="D1233" s="9">
        <f t="shared" si="19"/>
        <v>44669</v>
      </c>
      <c r="E1233" s="7" t="s">
        <v>21</v>
      </c>
      <c r="F1233" s="7" t="s">
        <v>707</v>
      </c>
      <c r="G1233" s="204">
        <v>14.81</v>
      </c>
      <c r="H1233" s="11">
        <v>22100</v>
      </c>
      <c r="I1233" s="11">
        <v>12000</v>
      </c>
    </row>
    <row r="1234" spans="1:9" hidden="1" x14ac:dyDescent="0.25">
      <c r="A1234" t="s">
        <v>9</v>
      </c>
      <c r="B1234" s="7">
        <v>419517</v>
      </c>
      <c r="C1234" s="8">
        <v>44669</v>
      </c>
      <c r="D1234" s="9">
        <f t="shared" si="19"/>
        <v>44669</v>
      </c>
      <c r="E1234" s="7" t="s">
        <v>10</v>
      </c>
      <c r="F1234" s="7" t="s">
        <v>301</v>
      </c>
      <c r="G1234" s="204">
        <v>14.76</v>
      </c>
      <c r="H1234" s="11">
        <v>22100</v>
      </c>
      <c r="I1234" s="11">
        <v>12000</v>
      </c>
    </row>
    <row r="1235" spans="1:9" hidden="1" x14ac:dyDescent="0.25">
      <c r="A1235" t="s">
        <v>15</v>
      </c>
      <c r="B1235" s="7">
        <v>419522</v>
      </c>
      <c r="C1235" s="8">
        <v>44669</v>
      </c>
      <c r="D1235" s="9">
        <f t="shared" si="19"/>
        <v>44669</v>
      </c>
      <c r="E1235" s="7" t="s">
        <v>669</v>
      </c>
      <c r="F1235" s="7" t="s">
        <v>478</v>
      </c>
      <c r="G1235" s="204">
        <v>12.79</v>
      </c>
      <c r="H1235" s="11">
        <v>22100</v>
      </c>
      <c r="I1235" s="11">
        <v>12000</v>
      </c>
    </row>
    <row r="1236" spans="1:9" hidden="1" x14ac:dyDescent="0.25">
      <c r="A1236" t="s">
        <v>12</v>
      </c>
      <c r="B1236" s="7">
        <v>419525</v>
      </c>
      <c r="C1236" s="8">
        <v>44669</v>
      </c>
      <c r="D1236" s="9">
        <f t="shared" si="19"/>
        <v>44669</v>
      </c>
      <c r="E1236" s="7" t="s">
        <v>13</v>
      </c>
      <c r="F1236" s="7" t="s">
        <v>209</v>
      </c>
      <c r="G1236" s="204">
        <v>14.85</v>
      </c>
      <c r="H1236" s="11">
        <v>22100</v>
      </c>
      <c r="I1236" s="11">
        <v>12000</v>
      </c>
    </row>
    <row r="1237" spans="1:9" hidden="1" x14ac:dyDescent="0.25">
      <c r="A1237" t="s">
        <v>18</v>
      </c>
      <c r="B1237" s="7">
        <v>419574</v>
      </c>
      <c r="C1237" s="8">
        <v>44669</v>
      </c>
      <c r="D1237" s="9">
        <f t="shared" si="19"/>
        <v>44669</v>
      </c>
      <c r="E1237" s="7" t="s">
        <v>21</v>
      </c>
      <c r="F1237" s="7" t="s">
        <v>708</v>
      </c>
      <c r="G1237" s="204">
        <v>14.8</v>
      </c>
      <c r="H1237" s="11">
        <v>22100</v>
      </c>
      <c r="I1237" s="11">
        <v>12000</v>
      </c>
    </row>
    <row r="1238" spans="1:9" hidden="1" x14ac:dyDescent="0.25">
      <c r="A1238" t="s">
        <v>9</v>
      </c>
      <c r="B1238" s="7">
        <v>419593</v>
      </c>
      <c r="C1238" s="8">
        <v>44669</v>
      </c>
      <c r="D1238" s="9">
        <f t="shared" si="19"/>
        <v>44669</v>
      </c>
      <c r="E1238" s="7" t="s">
        <v>10</v>
      </c>
      <c r="F1238" s="7" t="s">
        <v>496</v>
      </c>
      <c r="G1238" s="204">
        <v>14.33</v>
      </c>
      <c r="H1238" s="11">
        <v>22100</v>
      </c>
      <c r="I1238" s="11">
        <v>12000</v>
      </c>
    </row>
    <row r="1239" spans="1:9" hidden="1" x14ac:dyDescent="0.25">
      <c r="A1239" t="s">
        <v>12</v>
      </c>
      <c r="B1239" s="7">
        <v>419609</v>
      </c>
      <c r="C1239" s="8">
        <v>44669</v>
      </c>
      <c r="D1239" s="9">
        <f t="shared" si="19"/>
        <v>44669</v>
      </c>
      <c r="E1239" s="7" t="s">
        <v>13</v>
      </c>
      <c r="F1239" s="7" t="s">
        <v>542</v>
      </c>
      <c r="G1239" s="204">
        <v>11.43</v>
      </c>
      <c r="H1239" s="11">
        <v>22100</v>
      </c>
      <c r="I1239" s="11">
        <v>12000</v>
      </c>
    </row>
    <row r="1240" spans="1:9" hidden="1" x14ac:dyDescent="0.25">
      <c r="A1240" t="s">
        <v>15</v>
      </c>
      <c r="B1240" s="7">
        <v>419610</v>
      </c>
      <c r="C1240" s="8">
        <v>44669</v>
      </c>
      <c r="D1240" s="9">
        <f t="shared" si="19"/>
        <v>44669</v>
      </c>
      <c r="E1240" s="7" t="s">
        <v>669</v>
      </c>
      <c r="F1240" s="7" t="s">
        <v>320</v>
      </c>
      <c r="G1240" s="204">
        <v>13.67</v>
      </c>
      <c r="H1240" s="11">
        <v>22100</v>
      </c>
      <c r="I1240" s="11">
        <v>12000</v>
      </c>
    </row>
    <row r="1241" spans="1:9" hidden="1" x14ac:dyDescent="0.25">
      <c r="A1241" t="s">
        <v>18</v>
      </c>
      <c r="B1241" s="7">
        <v>419621</v>
      </c>
      <c r="C1241" s="8">
        <v>44669</v>
      </c>
      <c r="D1241" s="9">
        <f t="shared" si="19"/>
        <v>44669</v>
      </c>
      <c r="E1241" s="7" t="s">
        <v>709</v>
      </c>
      <c r="F1241" s="7" t="s">
        <v>321</v>
      </c>
      <c r="G1241" s="204">
        <v>1.33</v>
      </c>
      <c r="H1241" s="11">
        <v>22100</v>
      </c>
      <c r="I1241" s="11">
        <v>12000</v>
      </c>
    </row>
    <row r="1242" spans="1:9" hidden="1" x14ac:dyDescent="0.25">
      <c r="A1242" t="s">
        <v>18</v>
      </c>
      <c r="B1242" s="7">
        <v>419626</v>
      </c>
      <c r="C1242" s="8">
        <v>44669</v>
      </c>
      <c r="D1242" s="9">
        <f t="shared" si="19"/>
        <v>44669</v>
      </c>
      <c r="E1242" s="7" t="s">
        <v>19</v>
      </c>
      <c r="F1242" s="7" t="s">
        <v>263</v>
      </c>
      <c r="G1242" s="204">
        <v>2.15</v>
      </c>
      <c r="H1242" s="11">
        <v>22100</v>
      </c>
      <c r="I1242" s="11">
        <v>12000</v>
      </c>
    </row>
    <row r="1243" spans="1:9" hidden="1" x14ac:dyDescent="0.25">
      <c r="A1243" t="s">
        <v>18</v>
      </c>
      <c r="B1243" s="7">
        <v>419673</v>
      </c>
      <c r="C1243" s="8">
        <v>44669</v>
      </c>
      <c r="D1243" s="9">
        <f t="shared" si="19"/>
        <v>44669</v>
      </c>
      <c r="E1243" s="7" t="s">
        <v>21</v>
      </c>
      <c r="F1243" s="7" t="s">
        <v>710</v>
      </c>
      <c r="G1243" s="204">
        <v>13.69</v>
      </c>
      <c r="H1243" s="11">
        <v>22100</v>
      </c>
      <c r="I1243" s="11">
        <v>12000</v>
      </c>
    </row>
    <row r="1244" spans="1:9" hidden="1" x14ac:dyDescent="0.25">
      <c r="A1244" t="s">
        <v>9</v>
      </c>
      <c r="B1244" s="7">
        <v>419699</v>
      </c>
      <c r="C1244" s="8">
        <v>44669</v>
      </c>
      <c r="D1244" s="9">
        <f t="shared" si="19"/>
        <v>44669</v>
      </c>
      <c r="E1244" s="7" t="s">
        <v>10</v>
      </c>
      <c r="F1244" s="7" t="s">
        <v>551</v>
      </c>
      <c r="G1244" s="204">
        <v>15.77</v>
      </c>
      <c r="H1244" s="11">
        <v>22100</v>
      </c>
      <c r="I1244" s="11">
        <v>12000</v>
      </c>
    </row>
    <row r="1245" spans="1:9" hidden="1" x14ac:dyDescent="0.25">
      <c r="A1245" t="s">
        <v>12</v>
      </c>
      <c r="B1245" s="7">
        <v>419704</v>
      </c>
      <c r="C1245" s="8">
        <v>44669</v>
      </c>
      <c r="D1245" s="9">
        <f t="shared" si="19"/>
        <v>44669</v>
      </c>
      <c r="E1245" s="7" t="s">
        <v>13</v>
      </c>
      <c r="F1245" s="7" t="s">
        <v>711</v>
      </c>
      <c r="G1245" s="204">
        <v>13.32</v>
      </c>
      <c r="H1245" s="11">
        <v>22100</v>
      </c>
      <c r="I1245" s="11">
        <v>12000</v>
      </c>
    </row>
    <row r="1246" spans="1:9" hidden="1" x14ac:dyDescent="0.25">
      <c r="A1246" t="s">
        <v>15</v>
      </c>
      <c r="B1246" s="7">
        <v>419705</v>
      </c>
      <c r="C1246" s="8">
        <v>44669</v>
      </c>
      <c r="D1246" s="9">
        <f t="shared" si="19"/>
        <v>44669</v>
      </c>
      <c r="E1246" s="7" t="s">
        <v>669</v>
      </c>
      <c r="F1246" s="7" t="s">
        <v>614</v>
      </c>
      <c r="G1246" s="204">
        <v>12.88</v>
      </c>
      <c r="H1246" s="11">
        <v>22100</v>
      </c>
      <c r="I1246" s="11">
        <v>12000</v>
      </c>
    </row>
    <row r="1247" spans="1:9" hidden="1" x14ac:dyDescent="0.25">
      <c r="A1247" t="s">
        <v>18</v>
      </c>
      <c r="B1247" s="7">
        <v>419709</v>
      </c>
      <c r="C1247" s="8">
        <v>44669</v>
      </c>
      <c r="D1247" s="9">
        <f t="shared" si="19"/>
        <v>44669</v>
      </c>
      <c r="E1247" s="7" t="s">
        <v>78</v>
      </c>
      <c r="F1247" s="7" t="s">
        <v>615</v>
      </c>
      <c r="G1247" s="204">
        <v>9.06</v>
      </c>
      <c r="H1247" s="11">
        <v>22100</v>
      </c>
      <c r="I1247" s="11">
        <v>12000</v>
      </c>
    </row>
    <row r="1248" spans="1:9" hidden="1" x14ac:dyDescent="0.25">
      <c r="A1248" t="s">
        <v>30</v>
      </c>
      <c r="B1248" s="7">
        <v>419730</v>
      </c>
      <c r="C1248" s="8">
        <v>44669</v>
      </c>
      <c r="D1248" s="9">
        <f t="shared" si="19"/>
        <v>44669</v>
      </c>
      <c r="E1248" s="7" t="s">
        <v>89</v>
      </c>
      <c r="F1248" s="7" t="s">
        <v>712</v>
      </c>
      <c r="G1248" s="204">
        <v>10.7</v>
      </c>
      <c r="H1248" s="11">
        <v>22100</v>
      </c>
      <c r="I1248" s="11">
        <v>12000</v>
      </c>
    </row>
    <row r="1249" spans="1:9" hidden="1" x14ac:dyDescent="0.25">
      <c r="A1249" t="s">
        <v>30</v>
      </c>
      <c r="B1249" s="7">
        <v>419736</v>
      </c>
      <c r="C1249" s="8">
        <v>44669</v>
      </c>
      <c r="D1249" s="9">
        <f t="shared" si="19"/>
        <v>44669</v>
      </c>
      <c r="E1249" s="7" t="s">
        <v>253</v>
      </c>
      <c r="F1249" s="7" t="s">
        <v>206</v>
      </c>
      <c r="G1249" s="204">
        <v>13.47</v>
      </c>
      <c r="H1249" s="11">
        <v>22100</v>
      </c>
      <c r="I1249" s="11">
        <v>12000</v>
      </c>
    </row>
    <row r="1250" spans="1:9" hidden="1" x14ac:dyDescent="0.25">
      <c r="A1250" t="s">
        <v>30</v>
      </c>
      <c r="B1250" s="7">
        <v>419739</v>
      </c>
      <c r="C1250" s="8">
        <v>44669</v>
      </c>
      <c r="D1250" s="9">
        <f t="shared" si="19"/>
        <v>44669</v>
      </c>
      <c r="E1250" s="7" t="s">
        <v>352</v>
      </c>
      <c r="F1250" s="7" t="s">
        <v>713</v>
      </c>
      <c r="G1250" s="204">
        <v>5.41</v>
      </c>
      <c r="H1250" s="11">
        <v>22100</v>
      </c>
      <c r="I1250" s="11">
        <v>12000</v>
      </c>
    </row>
    <row r="1251" spans="1:9" hidden="1" x14ac:dyDescent="0.25">
      <c r="A1251" t="s">
        <v>30</v>
      </c>
      <c r="B1251" s="7">
        <v>419741</v>
      </c>
      <c r="C1251" s="8">
        <v>44669</v>
      </c>
      <c r="D1251" s="9">
        <f t="shared" si="19"/>
        <v>44669</v>
      </c>
      <c r="E1251" s="7" t="s">
        <v>714</v>
      </c>
      <c r="F1251" s="7" t="s">
        <v>715</v>
      </c>
      <c r="G1251" s="204">
        <v>9.84</v>
      </c>
      <c r="H1251" s="11">
        <v>22100</v>
      </c>
      <c r="I1251" s="11">
        <v>12000</v>
      </c>
    </row>
    <row r="1252" spans="1:9" hidden="1" x14ac:dyDescent="0.25">
      <c r="A1252" t="s">
        <v>30</v>
      </c>
      <c r="B1252" s="7">
        <v>419742</v>
      </c>
      <c r="C1252" s="8">
        <v>44669</v>
      </c>
      <c r="D1252" s="9">
        <f t="shared" si="19"/>
        <v>44669</v>
      </c>
      <c r="E1252" s="7" t="s">
        <v>574</v>
      </c>
      <c r="F1252" s="20">
        <v>0.92152777777777783</v>
      </c>
      <c r="G1252" s="206">
        <v>12.82</v>
      </c>
      <c r="H1252" s="11">
        <v>22100</v>
      </c>
      <c r="I1252" s="11">
        <v>12000</v>
      </c>
    </row>
    <row r="1253" spans="1:9" hidden="1" x14ac:dyDescent="0.25">
      <c r="A1253" t="s">
        <v>42</v>
      </c>
      <c r="B1253" s="7">
        <v>419780</v>
      </c>
      <c r="C1253" s="8">
        <v>44670</v>
      </c>
      <c r="D1253" s="9">
        <f t="shared" si="19"/>
        <v>44670</v>
      </c>
      <c r="E1253" s="7" t="s">
        <v>80</v>
      </c>
      <c r="F1253" s="7" t="s">
        <v>666</v>
      </c>
      <c r="G1253" s="204">
        <v>8.59</v>
      </c>
      <c r="H1253" s="11">
        <v>22100</v>
      </c>
      <c r="I1253" s="11">
        <v>12000</v>
      </c>
    </row>
    <row r="1254" spans="1:9" hidden="1" x14ac:dyDescent="0.25">
      <c r="A1254" t="s">
        <v>39</v>
      </c>
      <c r="B1254" s="7">
        <v>419782</v>
      </c>
      <c r="C1254" s="8">
        <v>44670</v>
      </c>
      <c r="D1254" s="9">
        <f t="shared" si="19"/>
        <v>44670</v>
      </c>
      <c r="E1254" s="7" t="s">
        <v>10</v>
      </c>
      <c r="F1254" s="7" t="s">
        <v>68</v>
      </c>
      <c r="G1254" s="204">
        <v>14.08</v>
      </c>
      <c r="H1254" s="11">
        <v>22100</v>
      </c>
      <c r="I1254" s="11">
        <v>12000</v>
      </c>
    </row>
    <row r="1255" spans="1:9" hidden="1" x14ac:dyDescent="0.25">
      <c r="A1255" t="s">
        <v>41</v>
      </c>
      <c r="B1255" s="7">
        <v>419789</v>
      </c>
      <c r="C1255" s="8">
        <v>44670</v>
      </c>
      <c r="D1255" s="9">
        <f t="shared" si="19"/>
        <v>44670</v>
      </c>
      <c r="E1255" s="7" t="s">
        <v>669</v>
      </c>
      <c r="F1255" s="7" t="s">
        <v>11</v>
      </c>
      <c r="G1255" s="204">
        <v>12.69</v>
      </c>
      <c r="H1255" s="11">
        <v>22100</v>
      </c>
      <c r="I1255" s="11">
        <v>12000</v>
      </c>
    </row>
    <row r="1256" spans="1:9" hidden="1" x14ac:dyDescent="0.25">
      <c r="A1256" t="s">
        <v>45</v>
      </c>
      <c r="B1256" s="7">
        <v>419795</v>
      </c>
      <c r="C1256" s="8">
        <v>44670</v>
      </c>
      <c r="D1256" s="9">
        <f t="shared" si="19"/>
        <v>44670</v>
      </c>
      <c r="E1256" s="7" t="s">
        <v>13</v>
      </c>
      <c r="F1256" s="7" t="s">
        <v>474</v>
      </c>
      <c r="G1256" s="204">
        <v>14.32</v>
      </c>
      <c r="H1256" s="11">
        <v>22100</v>
      </c>
      <c r="I1256" s="11">
        <v>12000</v>
      </c>
    </row>
    <row r="1257" spans="1:9" hidden="1" x14ac:dyDescent="0.25">
      <c r="A1257" t="s">
        <v>42</v>
      </c>
      <c r="B1257" s="7">
        <v>419801</v>
      </c>
      <c r="C1257" s="8">
        <v>44670</v>
      </c>
      <c r="D1257" s="9">
        <f t="shared" si="19"/>
        <v>44670</v>
      </c>
      <c r="E1257" s="7" t="s">
        <v>21</v>
      </c>
      <c r="F1257" s="7" t="s">
        <v>280</v>
      </c>
      <c r="G1257" s="204">
        <v>14.43</v>
      </c>
      <c r="H1257" s="11">
        <v>22100</v>
      </c>
      <c r="I1257" s="11">
        <v>12000</v>
      </c>
    </row>
    <row r="1258" spans="1:9" hidden="1" x14ac:dyDescent="0.25">
      <c r="A1258" s="13" t="s">
        <v>46</v>
      </c>
      <c r="B1258" s="14">
        <v>419857</v>
      </c>
      <c r="C1258" s="15">
        <v>44670</v>
      </c>
      <c r="D1258" s="9">
        <f t="shared" si="19"/>
        <v>44670</v>
      </c>
      <c r="E1258" s="14" t="s">
        <v>47</v>
      </c>
      <c r="F1258" s="14" t="s">
        <v>247</v>
      </c>
      <c r="G1258" s="205">
        <v>1.73</v>
      </c>
      <c r="H1258" s="17">
        <v>22100</v>
      </c>
      <c r="I1258" s="17">
        <v>12000</v>
      </c>
    </row>
    <row r="1259" spans="1:9" hidden="1" x14ac:dyDescent="0.25">
      <c r="A1259" t="s">
        <v>39</v>
      </c>
      <c r="B1259" s="7">
        <v>419858</v>
      </c>
      <c r="C1259" s="8">
        <v>44670</v>
      </c>
      <c r="D1259" s="9">
        <f t="shared" si="19"/>
        <v>44670</v>
      </c>
      <c r="E1259" s="7" t="s">
        <v>10</v>
      </c>
      <c r="F1259" s="7" t="s">
        <v>359</v>
      </c>
      <c r="G1259" s="204">
        <v>14.62</v>
      </c>
      <c r="H1259" s="11">
        <v>22100</v>
      </c>
      <c r="I1259" s="11">
        <v>12000</v>
      </c>
    </row>
    <row r="1260" spans="1:9" hidden="1" x14ac:dyDescent="0.25">
      <c r="A1260" t="s">
        <v>42</v>
      </c>
      <c r="B1260" s="7">
        <v>419869</v>
      </c>
      <c r="C1260" s="8">
        <v>44670</v>
      </c>
      <c r="D1260" s="9">
        <f t="shared" si="19"/>
        <v>44670</v>
      </c>
      <c r="E1260" s="7" t="s">
        <v>591</v>
      </c>
      <c r="F1260" s="7" t="s">
        <v>564</v>
      </c>
      <c r="G1260" s="204">
        <v>12.06</v>
      </c>
      <c r="H1260" s="11">
        <v>22100</v>
      </c>
      <c r="I1260" s="11">
        <v>12000</v>
      </c>
    </row>
    <row r="1261" spans="1:9" hidden="1" x14ac:dyDescent="0.25">
      <c r="A1261" t="s">
        <v>41</v>
      </c>
      <c r="B1261" s="7">
        <v>419872</v>
      </c>
      <c r="C1261" s="8">
        <v>44670</v>
      </c>
      <c r="D1261" s="9">
        <f t="shared" si="19"/>
        <v>44670</v>
      </c>
      <c r="E1261" s="7" t="s">
        <v>669</v>
      </c>
      <c r="F1261" s="7" t="s">
        <v>542</v>
      </c>
      <c r="G1261" s="204">
        <v>13.42</v>
      </c>
      <c r="H1261" s="11">
        <v>22100</v>
      </c>
      <c r="I1261" s="11">
        <v>12000</v>
      </c>
    </row>
    <row r="1262" spans="1:9" hidden="1" x14ac:dyDescent="0.25">
      <c r="A1262" t="s">
        <v>42</v>
      </c>
      <c r="B1262" s="7">
        <v>419878</v>
      </c>
      <c r="C1262" s="8">
        <v>44670</v>
      </c>
      <c r="D1262" s="9">
        <f t="shared" si="19"/>
        <v>44670</v>
      </c>
      <c r="E1262" s="7" t="s">
        <v>80</v>
      </c>
      <c r="F1262" s="7" t="s">
        <v>481</v>
      </c>
      <c r="G1262" s="204">
        <v>7.34</v>
      </c>
      <c r="H1262" s="11">
        <v>22100</v>
      </c>
      <c r="I1262" s="11">
        <v>12000</v>
      </c>
    </row>
    <row r="1263" spans="1:9" hidden="1" x14ac:dyDescent="0.25">
      <c r="A1263" t="s">
        <v>45</v>
      </c>
      <c r="B1263" s="7">
        <v>419893</v>
      </c>
      <c r="C1263" s="8">
        <v>44670</v>
      </c>
      <c r="D1263" s="9">
        <f t="shared" si="19"/>
        <v>44670</v>
      </c>
      <c r="E1263" s="7" t="s">
        <v>13</v>
      </c>
      <c r="F1263" s="7" t="s">
        <v>28</v>
      </c>
      <c r="G1263" s="204">
        <v>15.69</v>
      </c>
      <c r="H1263" s="11">
        <v>22100</v>
      </c>
      <c r="I1263" s="11">
        <v>12000</v>
      </c>
    </row>
    <row r="1264" spans="1:9" hidden="1" x14ac:dyDescent="0.25">
      <c r="A1264" t="s">
        <v>42</v>
      </c>
      <c r="B1264" s="7">
        <v>419908</v>
      </c>
      <c r="C1264" s="8">
        <v>44670</v>
      </c>
      <c r="D1264" s="9">
        <f t="shared" si="19"/>
        <v>44670</v>
      </c>
      <c r="E1264" s="7" t="s">
        <v>21</v>
      </c>
      <c r="F1264" s="7" t="s">
        <v>716</v>
      </c>
      <c r="G1264" s="204">
        <v>14.46</v>
      </c>
      <c r="H1264" s="11">
        <v>22100</v>
      </c>
      <c r="I1264" s="11">
        <v>12000</v>
      </c>
    </row>
    <row r="1265" spans="1:9" hidden="1" x14ac:dyDescent="0.25">
      <c r="A1265" t="s">
        <v>42</v>
      </c>
      <c r="B1265" s="7">
        <v>419953</v>
      </c>
      <c r="C1265" s="8">
        <v>44670</v>
      </c>
      <c r="D1265" s="9">
        <f t="shared" si="19"/>
        <v>44670</v>
      </c>
      <c r="E1265" s="7" t="s">
        <v>19</v>
      </c>
      <c r="F1265" s="7" t="s">
        <v>717</v>
      </c>
      <c r="G1265" s="204">
        <v>2.15</v>
      </c>
      <c r="H1265" s="11">
        <v>22100</v>
      </c>
      <c r="I1265" s="11">
        <v>12000</v>
      </c>
    </row>
    <row r="1266" spans="1:9" hidden="1" x14ac:dyDescent="0.25">
      <c r="A1266" t="s">
        <v>41</v>
      </c>
      <c r="B1266" s="7">
        <v>419965</v>
      </c>
      <c r="C1266" s="8">
        <v>44670</v>
      </c>
      <c r="D1266" s="9">
        <f t="shared" si="19"/>
        <v>44670</v>
      </c>
      <c r="E1266" s="7" t="s">
        <v>78</v>
      </c>
      <c r="F1266" s="7" t="s">
        <v>718</v>
      </c>
      <c r="G1266" s="204">
        <v>14.04</v>
      </c>
      <c r="H1266" s="11">
        <v>22100</v>
      </c>
      <c r="I1266" s="11">
        <v>12000</v>
      </c>
    </row>
    <row r="1267" spans="1:9" hidden="1" x14ac:dyDescent="0.25">
      <c r="A1267" t="s">
        <v>39</v>
      </c>
      <c r="B1267" s="7">
        <v>419968</v>
      </c>
      <c r="C1267" s="8">
        <v>44670</v>
      </c>
      <c r="D1267" s="9">
        <f t="shared" si="19"/>
        <v>44670</v>
      </c>
      <c r="E1267" s="7" t="s">
        <v>10</v>
      </c>
      <c r="F1267" s="7" t="s">
        <v>719</v>
      </c>
      <c r="G1267" s="204">
        <v>15.3</v>
      </c>
      <c r="H1267" s="11">
        <v>22100</v>
      </c>
      <c r="I1267" s="11">
        <v>12000</v>
      </c>
    </row>
    <row r="1268" spans="1:9" hidden="1" x14ac:dyDescent="0.25">
      <c r="A1268" t="s">
        <v>42</v>
      </c>
      <c r="B1268" s="7">
        <v>419977</v>
      </c>
      <c r="C1268" s="8">
        <v>44670</v>
      </c>
      <c r="D1268" s="9">
        <f t="shared" si="19"/>
        <v>44670</v>
      </c>
      <c r="E1268" s="7" t="s">
        <v>574</v>
      </c>
      <c r="F1268" s="7" t="s">
        <v>720</v>
      </c>
      <c r="G1268" s="204">
        <v>13.24</v>
      </c>
      <c r="H1268" s="11">
        <v>22100</v>
      </c>
      <c r="I1268" s="11">
        <v>12000</v>
      </c>
    </row>
    <row r="1269" spans="1:9" hidden="1" x14ac:dyDescent="0.25">
      <c r="A1269" t="s">
        <v>39</v>
      </c>
      <c r="B1269" s="7">
        <v>419980</v>
      </c>
      <c r="C1269" s="8">
        <v>44670</v>
      </c>
      <c r="D1269" s="9">
        <f t="shared" si="19"/>
        <v>44670</v>
      </c>
      <c r="E1269" s="7" t="s">
        <v>87</v>
      </c>
      <c r="F1269" s="7" t="s">
        <v>721</v>
      </c>
      <c r="G1269" s="204">
        <v>11.68</v>
      </c>
      <c r="H1269" s="11">
        <v>22100</v>
      </c>
      <c r="I1269" s="11">
        <v>12000</v>
      </c>
    </row>
    <row r="1270" spans="1:9" hidden="1" x14ac:dyDescent="0.25">
      <c r="A1270" t="s">
        <v>42</v>
      </c>
      <c r="B1270" s="7">
        <v>419989</v>
      </c>
      <c r="C1270" s="8">
        <v>44670</v>
      </c>
      <c r="D1270" s="9">
        <f t="shared" si="19"/>
        <v>44670</v>
      </c>
      <c r="E1270" s="7" t="s">
        <v>591</v>
      </c>
      <c r="F1270" s="7" t="s">
        <v>722</v>
      </c>
      <c r="G1270" s="204">
        <v>9.56</v>
      </c>
      <c r="H1270" s="11">
        <v>22100</v>
      </c>
      <c r="I1270" s="11">
        <v>12000</v>
      </c>
    </row>
    <row r="1271" spans="1:9" hidden="1" x14ac:dyDescent="0.25">
      <c r="A1271" t="s">
        <v>42</v>
      </c>
      <c r="B1271" s="7">
        <v>419997</v>
      </c>
      <c r="C1271" s="8">
        <v>44670</v>
      </c>
      <c r="D1271" s="9">
        <f t="shared" si="19"/>
        <v>44670</v>
      </c>
      <c r="E1271" s="7" t="s">
        <v>21</v>
      </c>
      <c r="F1271" s="20">
        <v>0.91736111111111107</v>
      </c>
      <c r="G1271" s="206">
        <v>4.8099999999999996</v>
      </c>
      <c r="H1271" s="11">
        <v>22100</v>
      </c>
      <c r="I1271" s="11">
        <v>12000</v>
      </c>
    </row>
    <row r="1272" spans="1:9" hidden="1" x14ac:dyDescent="0.25">
      <c r="A1272" t="s">
        <v>45</v>
      </c>
      <c r="B1272" s="7">
        <v>419999</v>
      </c>
      <c r="C1272" s="8">
        <v>44670</v>
      </c>
      <c r="D1272" s="9">
        <f t="shared" si="19"/>
        <v>44670</v>
      </c>
      <c r="E1272" s="7" t="s">
        <v>13</v>
      </c>
      <c r="F1272" s="20">
        <v>0.92361111111111116</v>
      </c>
      <c r="G1272" s="206">
        <v>9.3000000000000007</v>
      </c>
      <c r="H1272" s="11">
        <v>22100</v>
      </c>
      <c r="I1272" s="11">
        <v>12000</v>
      </c>
    </row>
    <row r="1273" spans="1:9" hidden="1" x14ac:dyDescent="0.25">
      <c r="A1273" t="s">
        <v>45</v>
      </c>
      <c r="B1273" s="7">
        <v>420001</v>
      </c>
      <c r="C1273" s="8">
        <v>44670</v>
      </c>
      <c r="D1273" s="9">
        <f t="shared" si="19"/>
        <v>44670</v>
      </c>
      <c r="E1273" s="7" t="s">
        <v>80</v>
      </c>
      <c r="F1273" s="20">
        <v>0.92847222222222225</v>
      </c>
      <c r="G1273" s="206">
        <v>5.31</v>
      </c>
      <c r="H1273" s="11">
        <v>22100</v>
      </c>
      <c r="I1273" s="11">
        <v>12000</v>
      </c>
    </row>
    <row r="1274" spans="1:9" hidden="1" x14ac:dyDescent="0.25">
      <c r="A1274" t="s">
        <v>41</v>
      </c>
      <c r="B1274" s="7">
        <v>420004</v>
      </c>
      <c r="C1274" s="8">
        <v>44670</v>
      </c>
      <c r="D1274" s="9">
        <f t="shared" si="19"/>
        <v>44670</v>
      </c>
      <c r="E1274" s="7" t="s">
        <v>669</v>
      </c>
      <c r="F1274" s="20">
        <v>0.92986111111111114</v>
      </c>
      <c r="G1274" s="206">
        <v>12.8</v>
      </c>
      <c r="H1274" s="11">
        <v>22100</v>
      </c>
      <c r="I1274" s="11">
        <v>12000</v>
      </c>
    </row>
    <row r="1275" spans="1:9" hidden="1" x14ac:dyDescent="0.25">
      <c r="A1275" t="s">
        <v>41</v>
      </c>
      <c r="B1275" s="7">
        <v>420008</v>
      </c>
      <c r="C1275" s="8">
        <v>44670</v>
      </c>
      <c r="D1275" s="9">
        <f t="shared" si="19"/>
        <v>44670</v>
      </c>
      <c r="E1275" s="7" t="s">
        <v>678</v>
      </c>
      <c r="F1275" s="20">
        <v>0.93125000000000002</v>
      </c>
      <c r="G1275" s="206">
        <v>12.86</v>
      </c>
      <c r="H1275" s="11">
        <v>22100</v>
      </c>
      <c r="I1275" s="11">
        <v>12000</v>
      </c>
    </row>
    <row r="1276" spans="1:9" hidden="1" x14ac:dyDescent="0.25">
      <c r="A1276" t="s">
        <v>63</v>
      </c>
      <c r="B1276" s="7">
        <v>420044</v>
      </c>
      <c r="C1276" s="8">
        <v>44671</v>
      </c>
      <c r="D1276" s="9">
        <f t="shared" si="19"/>
        <v>44671</v>
      </c>
      <c r="E1276" s="7" t="s">
        <v>21</v>
      </c>
      <c r="F1276" s="7" t="s">
        <v>723</v>
      </c>
      <c r="G1276" s="204">
        <v>15.59</v>
      </c>
      <c r="H1276" s="11">
        <v>22100</v>
      </c>
      <c r="I1276" s="11">
        <v>12000</v>
      </c>
    </row>
    <row r="1277" spans="1:9" hidden="1" x14ac:dyDescent="0.25">
      <c r="A1277" t="s">
        <v>67</v>
      </c>
      <c r="B1277" s="7">
        <v>420054</v>
      </c>
      <c r="C1277" s="8">
        <v>44671</v>
      </c>
      <c r="D1277" s="9">
        <f t="shared" si="19"/>
        <v>44671</v>
      </c>
      <c r="E1277" s="7" t="s">
        <v>13</v>
      </c>
      <c r="F1277" s="7" t="s">
        <v>183</v>
      </c>
      <c r="G1277" s="204">
        <v>14.29</v>
      </c>
      <c r="H1277" s="11">
        <v>22100</v>
      </c>
      <c r="I1277" s="11">
        <v>12000</v>
      </c>
    </row>
    <row r="1278" spans="1:9" hidden="1" x14ac:dyDescent="0.25">
      <c r="A1278" t="s">
        <v>65</v>
      </c>
      <c r="B1278" s="7">
        <v>420057</v>
      </c>
      <c r="C1278" s="8">
        <v>44671</v>
      </c>
      <c r="D1278" s="9">
        <f t="shared" si="19"/>
        <v>44671</v>
      </c>
      <c r="E1278" s="7" t="s">
        <v>669</v>
      </c>
      <c r="F1278" s="7" t="s">
        <v>40</v>
      </c>
      <c r="G1278" s="204">
        <v>13.99</v>
      </c>
      <c r="H1278" s="11">
        <v>22100</v>
      </c>
      <c r="I1278" s="11">
        <v>12000</v>
      </c>
    </row>
    <row r="1279" spans="1:9" hidden="1" x14ac:dyDescent="0.25">
      <c r="A1279" t="s">
        <v>69</v>
      </c>
      <c r="B1279" s="7">
        <v>420060</v>
      </c>
      <c r="C1279" s="8">
        <v>44671</v>
      </c>
      <c r="D1279" s="9">
        <f t="shared" si="19"/>
        <v>44671</v>
      </c>
      <c r="E1279" s="7" t="s">
        <v>678</v>
      </c>
      <c r="F1279" s="7" t="s">
        <v>365</v>
      </c>
      <c r="G1279" s="204">
        <v>12.76</v>
      </c>
      <c r="H1279" s="11">
        <v>22100</v>
      </c>
      <c r="I1279" s="11">
        <v>12000</v>
      </c>
    </row>
    <row r="1280" spans="1:9" hidden="1" x14ac:dyDescent="0.25">
      <c r="A1280" t="s">
        <v>69</v>
      </c>
      <c r="B1280" s="7">
        <v>420111</v>
      </c>
      <c r="C1280" s="8">
        <v>44671</v>
      </c>
      <c r="D1280" s="9">
        <f t="shared" si="19"/>
        <v>44671</v>
      </c>
      <c r="E1280" s="7" t="s">
        <v>10</v>
      </c>
      <c r="F1280" s="7" t="s">
        <v>159</v>
      </c>
      <c r="G1280" s="204">
        <v>14.43</v>
      </c>
      <c r="H1280" s="11">
        <v>22100</v>
      </c>
      <c r="I1280" s="11">
        <v>12000</v>
      </c>
    </row>
    <row r="1281" spans="1:9" hidden="1" x14ac:dyDescent="0.25">
      <c r="A1281" t="s">
        <v>67</v>
      </c>
      <c r="B1281" s="7">
        <v>420132</v>
      </c>
      <c r="C1281" s="8">
        <v>44671</v>
      </c>
      <c r="D1281" s="9">
        <f t="shared" si="19"/>
        <v>44671</v>
      </c>
      <c r="E1281" s="7" t="s">
        <v>13</v>
      </c>
      <c r="F1281" s="7" t="s">
        <v>724</v>
      </c>
      <c r="G1281" s="204">
        <v>13.68</v>
      </c>
      <c r="H1281" s="11">
        <v>22100</v>
      </c>
      <c r="I1281" s="11">
        <v>12000</v>
      </c>
    </row>
    <row r="1282" spans="1:9" hidden="1" x14ac:dyDescent="0.25">
      <c r="A1282" t="s">
        <v>63</v>
      </c>
      <c r="B1282" s="7">
        <v>420141</v>
      </c>
      <c r="C1282" s="8">
        <v>44671</v>
      </c>
      <c r="D1282" s="9">
        <f t="shared" si="19"/>
        <v>44671</v>
      </c>
      <c r="E1282" s="7" t="s">
        <v>21</v>
      </c>
      <c r="F1282" s="7" t="s">
        <v>465</v>
      </c>
      <c r="G1282" s="204">
        <v>13.05</v>
      </c>
      <c r="H1282" s="11">
        <v>22100</v>
      </c>
      <c r="I1282" s="11">
        <v>12000</v>
      </c>
    </row>
    <row r="1283" spans="1:9" hidden="1" x14ac:dyDescent="0.25">
      <c r="A1283" t="s">
        <v>65</v>
      </c>
      <c r="B1283" s="7">
        <v>420157</v>
      </c>
      <c r="C1283" s="8">
        <v>44671</v>
      </c>
      <c r="D1283" s="9">
        <f t="shared" ref="D1283:D1346" si="20">+C1283</f>
        <v>44671</v>
      </c>
      <c r="E1283" s="7" t="s">
        <v>19</v>
      </c>
      <c r="F1283" s="7" t="s">
        <v>347</v>
      </c>
      <c r="G1283" s="204">
        <v>1.07</v>
      </c>
      <c r="H1283" s="11">
        <v>22100</v>
      </c>
      <c r="I1283" s="11">
        <v>12000</v>
      </c>
    </row>
    <row r="1284" spans="1:9" hidden="1" x14ac:dyDescent="0.25">
      <c r="A1284" t="s">
        <v>65</v>
      </c>
      <c r="B1284" s="7">
        <v>420167</v>
      </c>
      <c r="C1284" s="8">
        <v>44671</v>
      </c>
      <c r="D1284" s="9">
        <f t="shared" si="20"/>
        <v>44671</v>
      </c>
      <c r="E1284" s="7" t="s">
        <v>669</v>
      </c>
      <c r="F1284" s="7" t="s">
        <v>369</v>
      </c>
      <c r="G1284" s="204">
        <v>13.84</v>
      </c>
      <c r="H1284" s="11">
        <v>22100</v>
      </c>
      <c r="I1284" s="11">
        <v>12000</v>
      </c>
    </row>
    <row r="1285" spans="1:9" hidden="1" x14ac:dyDescent="0.25">
      <c r="A1285" t="s">
        <v>65</v>
      </c>
      <c r="B1285" s="7">
        <v>420192</v>
      </c>
      <c r="C1285" s="8">
        <v>44671</v>
      </c>
      <c r="D1285" s="9">
        <f t="shared" si="20"/>
        <v>44671</v>
      </c>
      <c r="E1285" s="7" t="s">
        <v>78</v>
      </c>
      <c r="F1285" s="7" t="s">
        <v>725</v>
      </c>
      <c r="G1285" s="204">
        <v>13.51</v>
      </c>
      <c r="H1285" s="11">
        <v>22100</v>
      </c>
      <c r="I1285" s="11">
        <v>12000</v>
      </c>
    </row>
    <row r="1286" spans="1:9" hidden="1" x14ac:dyDescent="0.25">
      <c r="A1286" t="s">
        <v>69</v>
      </c>
      <c r="B1286" s="7">
        <v>420207</v>
      </c>
      <c r="C1286" s="8">
        <v>44671</v>
      </c>
      <c r="D1286" s="9">
        <f t="shared" si="20"/>
        <v>44671</v>
      </c>
      <c r="E1286" s="7" t="s">
        <v>10</v>
      </c>
      <c r="F1286" s="7" t="s">
        <v>726</v>
      </c>
      <c r="G1286" s="204">
        <v>15.8</v>
      </c>
      <c r="H1286" s="11">
        <v>22100</v>
      </c>
      <c r="I1286" s="11">
        <v>12000</v>
      </c>
    </row>
    <row r="1287" spans="1:9" hidden="1" x14ac:dyDescent="0.25">
      <c r="A1287" t="s">
        <v>67</v>
      </c>
      <c r="B1287" s="7">
        <v>420210</v>
      </c>
      <c r="C1287" s="8">
        <v>44671</v>
      </c>
      <c r="D1287" s="9">
        <f t="shared" si="20"/>
        <v>44671</v>
      </c>
      <c r="E1287" s="7" t="s">
        <v>13</v>
      </c>
      <c r="F1287" s="7" t="s">
        <v>698</v>
      </c>
      <c r="G1287" s="204">
        <v>11.7</v>
      </c>
      <c r="H1287" s="11">
        <v>22100</v>
      </c>
      <c r="I1287" s="11">
        <v>12000</v>
      </c>
    </row>
    <row r="1288" spans="1:9" hidden="1" x14ac:dyDescent="0.25">
      <c r="A1288" t="s">
        <v>63</v>
      </c>
      <c r="B1288" s="7">
        <v>420215</v>
      </c>
      <c r="C1288" s="8">
        <v>44671</v>
      </c>
      <c r="D1288" s="9">
        <f t="shared" si="20"/>
        <v>44671</v>
      </c>
      <c r="E1288" s="7" t="s">
        <v>21</v>
      </c>
      <c r="F1288" s="7" t="s">
        <v>289</v>
      </c>
      <c r="G1288" s="204">
        <v>12.79</v>
      </c>
      <c r="H1288" s="11">
        <v>22100</v>
      </c>
      <c r="I1288" s="11">
        <v>12000</v>
      </c>
    </row>
    <row r="1289" spans="1:9" hidden="1" x14ac:dyDescent="0.25">
      <c r="A1289" t="s">
        <v>30</v>
      </c>
      <c r="B1289" s="7">
        <v>420229</v>
      </c>
      <c r="C1289" s="8">
        <v>44671</v>
      </c>
      <c r="D1289" s="9">
        <f t="shared" si="20"/>
        <v>44671</v>
      </c>
      <c r="E1289" s="7" t="s">
        <v>60</v>
      </c>
      <c r="F1289" s="7" t="s">
        <v>350</v>
      </c>
      <c r="G1289" s="204">
        <v>7.32</v>
      </c>
      <c r="H1289" s="11">
        <v>22100</v>
      </c>
      <c r="I1289" s="11">
        <v>12000</v>
      </c>
    </row>
    <row r="1290" spans="1:9" hidden="1" x14ac:dyDescent="0.25">
      <c r="A1290" t="s">
        <v>30</v>
      </c>
      <c r="B1290" s="7">
        <v>420237</v>
      </c>
      <c r="C1290" s="8">
        <v>44671</v>
      </c>
      <c r="D1290" s="9">
        <f t="shared" si="20"/>
        <v>44671</v>
      </c>
      <c r="E1290" s="7" t="s">
        <v>89</v>
      </c>
      <c r="F1290" s="7" t="s">
        <v>92</v>
      </c>
      <c r="G1290" s="204">
        <v>6.94</v>
      </c>
      <c r="H1290" s="11">
        <v>22100</v>
      </c>
      <c r="I1290" s="11">
        <v>12000</v>
      </c>
    </row>
    <row r="1291" spans="1:9" hidden="1" x14ac:dyDescent="0.25">
      <c r="A1291" t="s">
        <v>30</v>
      </c>
      <c r="B1291" s="7">
        <v>420240</v>
      </c>
      <c r="C1291" s="8">
        <v>44671</v>
      </c>
      <c r="D1291" s="9">
        <f t="shared" si="20"/>
        <v>44671</v>
      </c>
      <c r="E1291" s="7" t="s">
        <v>352</v>
      </c>
      <c r="F1291" s="7" t="s">
        <v>524</v>
      </c>
      <c r="G1291" s="204">
        <v>5.91</v>
      </c>
      <c r="H1291" s="11">
        <v>22100</v>
      </c>
      <c r="I1291" s="11">
        <v>12000</v>
      </c>
    </row>
    <row r="1292" spans="1:9" hidden="1" x14ac:dyDescent="0.25">
      <c r="A1292" t="s">
        <v>30</v>
      </c>
      <c r="B1292" s="7">
        <v>420241</v>
      </c>
      <c r="C1292" s="8">
        <v>44671</v>
      </c>
      <c r="D1292" s="9">
        <f t="shared" si="20"/>
        <v>44671</v>
      </c>
      <c r="E1292" s="7" t="s">
        <v>574</v>
      </c>
      <c r="F1292" s="7" t="s">
        <v>727</v>
      </c>
      <c r="G1292" s="204">
        <v>7.24</v>
      </c>
      <c r="H1292" s="11">
        <v>22100</v>
      </c>
      <c r="I1292" s="11">
        <v>12000</v>
      </c>
    </row>
    <row r="1293" spans="1:9" hidden="1" x14ac:dyDescent="0.25">
      <c r="A1293" t="s">
        <v>30</v>
      </c>
      <c r="B1293" s="7">
        <v>420243</v>
      </c>
      <c r="C1293" s="8">
        <v>44671</v>
      </c>
      <c r="D1293" s="9">
        <f t="shared" si="20"/>
        <v>44671</v>
      </c>
      <c r="E1293" s="7" t="s">
        <v>728</v>
      </c>
      <c r="F1293" s="7" t="s">
        <v>729</v>
      </c>
      <c r="G1293" s="204">
        <v>0.89</v>
      </c>
      <c r="H1293" s="11">
        <v>22100</v>
      </c>
      <c r="I1293" s="11">
        <v>12000</v>
      </c>
    </row>
    <row r="1294" spans="1:9" hidden="1" x14ac:dyDescent="0.25">
      <c r="A1294" t="s">
        <v>18</v>
      </c>
      <c r="B1294" s="7">
        <v>420282</v>
      </c>
      <c r="C1294" s="8">
        <v>44672</v>
      </c>
      <c r="D1294" s="9">
        <f t="shared" si="20"/>
        <v>44672</v>
      </c>
      <c r="E1294" s="7" t="s">
        <v>21</v>
      </c>
      <c r="F1294" s="7" t="s">
        <v>730</v>
      </c>
      <c r="G1294" s="208">
        <v>13.98</v>
      </c>
      <c r="H1294" s="11">
        <v>22100</v>
      </c>
      <c r="I1294" s="11">
        <v>12000</v>
      </c>
    </row>
    <row r="1295" spans="1:9" hidden="1" x14ac:dyDescent="0.25">
      <c r="A1295" t="s">
        <v>9</v>
      </c>
      <c r="B1295" s="7">
        <v>420284</v>
      </c>
      <c r="C1295" s="8">
        <v>44672</v>
      </c>
      <c r="D1295" s="9">
        <f t="shared" si="20"/>
        <v>44672</v>
      </c>
      <c r="E1295" s="7" t="s">
        <v>10</v>
      </c>
      <c r="F1295" s="7" t="s">
        <v>318</v>
      </c>
      <c r="G1295" s="208">
        <v>15.09</v>
      </c>
      <c r="H1295" s="11">
        <v>22100</v>
      </c>
      <c r="I1295" s="11">
        <v>12000</v>
      </c>
    </row>
    <row r="1296" spans="1:9" hidden="1" x14ac:dyDescent="0.25">
      <c r="A1296" t="s">
        <v>15</v>
      </c>
      <c r="B1296" s="7">
        <v>420290</v>
      </c>
      <c r="C1296" s="8">
        <v>44672</v>
      </c>
      <c r="D1296" s="9">
        <f t="shared" si="20"/>
        <v>44672</v>
      </c>
      <c r="E1296" s="7" t="s">
        <v>43</v>
      </c>
      <c r="F1296" s="7" t="s">
        <v>165</v>
      </c>
      <c r="G1296" s="208">
        <v>12.23</v>
      </c>
      <c r="H1296" s="11">
        <v>22100</v>
      </c>
      <c r="I1296" s="11">
        <v>12000</v>
      </c>
    </row>
    <row r="1297" spans="1:9" hidden="1" x14ac:dyDescent="0.25">
      <c r="A1297" t="s">
        <v>12</v>
      </c>
      <c r="B1297" s="7">
        <v>420295</v>
      </c>
      <c r="C1297" s="8">
        <v>44672</v>
      </c>
      <c r="D1297" s="9">
        <f t="shared" si="20"/>
        <v>44672</v>
      </c>
      <c r="E1297" s="7" t="s">
        <v>13</v>
      </c>
      <c r="F1297" s="7" t="s">
        <v>280</v>
      </c>
      <c r="G1297" s="208">
        <v>14.27</v>
      </c>
      <c r="H1297" s="11">
        <v>22100</v>
      </c>
      <c r="I1297" s="11">
        <v>12000</v>
      </c>
    </row>
    <row r="1298" spans="1:9" hidden="1" x14ac:dyDescent="0.25">
      <c r="A1298" t="s">
        <v>18</v>
      </c>
      <c r="B1298" s="7">
        <v>420297</v>
      </c>
      <c r="C1298" s="8">
        <v>44672</v>
      </c>
      <c r="D1298" s="9">
        <f t="shared" si="20"/>
        <v>44672</v>
      </c>
      <c r="E1298" s="7" t="s">
        <v>19</v>
      </c>
      <c r="F1298" s="7" t="s">
        <v>245</v>
      </c>
      <c r="G1298" s="208">
        <v>1.3</v>
      </c>
      <c r="H1298" s="11">
        <v>22100</v>
      </c>
      <c r="I1298" s="11">
        <v>12000</v>
      </c>
    </row>
    <row r="1299" spans="1:9" hidden="1" x14ac:dyDescent="0.25">
      <c r="A1299" t="s">
        <v>9</v>
      </c>
      <c r="B1299" s="7">
        <v>420333</v>
      </c>
      <c r="C1299" s="8">
        <v>44672</v>
      </c>
      <c r="D1299" s="9">
        <f t="shared" si="20"/>
        <v>44672</v>
      </c>
      <c r="E1299" s="7" t="s">
        <v>10</v>
      </c>
      <c r="F1299" s="7" t="s">
        <v>731</v>
      </c>
      <c r="G1299" s="208">
        <v>5.88</v>
      </c>
      <c r="H1299" s="11">
        <v>22100</v>
      </c>
      <c r="I1299" s="11">
        <v>12000</v>
      </c>
    </row>
    <row r="1300" spans="1:9" hidden="1" x14ac:dyDescent="0.25">
      <c r="A1300" t="s">
        <v>18</v>
      </c>
      <c r="B1300" s="7">
        <v>420338</v>
      </c>
      <c r="C1300" s="8">
        <v>44672</v>
      </c>
      <c r="D1300" s="9">
        <f t="shared" si="20"/>
        <v>44672</v>
      </c>
      <c r="E1300" s="7" t="s">
        <v>21</v>
      </c>
      <c r="F1300" s="7" t="s">
        <v>260</v>
      </c>
      <c r="G1300" s="208">
        <v>7.3</v>
      </c>
      <c r="H1300" s="11">
        <v>22100</v>
      </c>
      <c r="I1300" s="11">
        <v>12000</v>
      </c>
    </row>
    <row r="1301" spans="1:9" hidden="1" x14ac:dyDescent="0.25">
      <c r="A1301" t="s">
        <v>15</v>
      </c>
      <c r="B1301" s="7">
        <v>420352</v>
      </c>
      <c r="C1301" s="8">
        <v>44672</v>
      </c>
      <c r="D1301" s="9">
        <f t="shared" si="20"/>
        <v>44672</v>
      </c>
      <c r="E1301" s="7" t="s">
        <v>43</v>
      </c>
      <c r="F1301" s="7" t="s">
        <v>378</v>
      </c>
      <c r="G1301" s="208">
        <v>7.29</v>
      </c>
      <c r="H1301" s="11">
        <v>22100</v>
      </c>
      <c r="I1301" s="11">
        <v>12000</v>
      </c>
    </row>
    <row r="1302" spans="1:9" hidden="1" x14ac:dyDescent="0.25">
      <c r="A1302" t="s">
        <v>12</v>
      </c>
      <c r="B1302" s="7">
        <v>420363</v>
      </c>
      <c r="C1302" s="8">
        <v>44672</v>
      </c>
      <c r="D1302" s="9">
        <f t="shared" si="20"/>
        <v>44672</v>
      </c>
      <c r="E1302" s="7" t="s">
        <v>13</v>
      </c>
      <c r="F1302" s="7" t="s">
        <v>337</v>
      </c>
      <c r="G1302" s="208">
        <v>4.6100000000000003</v>
      </c>
      <c r="H1302" s="11">
        <v>22100</v>
      </c>
      <c r="I1302" s="11">
        <v>12000</v>
      </c>
    </row>
    <row r="1303" spans="1:9" hidden="1" x14ac:dyDescent="0.25">
      <c r="A1303" t="s">
        <v>39</v>
      </c>
      <c r="B1303" s="7">
        <v>420485</v>
      </c>
      <c r="C1303" s="8">
        <v>44673</v>
      </c>
      <c r="D1303" s="9">
        <f t="shared" si="20"/>
        <v>44673</v>
      </c>
      <c r="E1303" s="7" t="s">
        <v>10</v>
      </c>
      <c r="F1303" s="7" t="s">
        <v>635</v>
      </c>
      <c r="G1303" s="209">
        <v>13.32</v>
      </c>
      <c r="H1303" s="11">
        <v>22100</v>
      </c>
      <c r="I1303" s="11">
        <v>12000</v>
      </c>
    </row>
    <row r="1304" spans="1:9" hidden="1" x14ac:dyDescent="0.25">
      <c r="A1304" t="s">
        <v>41</v>
      </c>
      <c r="B1304" s="7">
        <v>420488</v>
      </c>
      <c r="C1304" s="8">
        <v>44673</v>
      </c>
      <c r="D1304" s="9">
        <f t="shared" si="20"/>
        <v>44673</v>
      </c>
      <c r="E1304" s="7" t="s">
        <v>43</v>
      </c>
      <c r="F1304" s="7" t="s">
        <v>238</v>
      </c>
      <c r="G1304" s="209">
        <v>13.83</v>
      </c>
      <c r="H1304" s="11">
        <v>22100</v>
      </c>
      <c r="I1304" s="11">
        <v>12000</v>
      </c>
    </row>
    <row r="1305" spans="1:9" hidden="1" x14ac:dyDescent="0.25">
      <c r="A1305" t="s">
        <v>45</v>
      </c>
      <c r="B1305" s="7">
        <v>420490</v>
      </c>
      <c r="C1305" s="8">
        <v>44673</v>
      </c>
      <c r="D1305" s="9">
        <f t="shared" si="20"/>
        <v>44673</v>
      </c>
      <c r="E1305" s="7" t="s">
        <v>13</v>
      </c>
      <c r="F1305" s="7" t="s">
        <v>267</v>
      </c>
      <c r="G1305" s="209">
        <v>13.67</v>
      </c>
      <c r="H1305" s="11">
        <v>22100</v>
      </c>
      <c r="I1305" s="11">
        <v>12000</v>
      </c>
    </row>
    <row r="1306" spans="1:9" hidden="1" x14ac:dyDescent="0.25">
      <c r="A1306" t="s">
        <v>42</v>
      </c>
      <c r="B1306" s="7">
        <v>420493</v>
      </c>
      <c r="C1306" s="8">
        <v>44673</v>
      </c>
      <c r="D1306" s="9">
        <f t="shared" si="20"/>
        <v>44673</v>
      </c>
      <c r="E1306" s="7" t="s">
        <v>21</v>
      </c>
      <c r="F1306" s="7" t="s">
        <v>381</v>
      </c>
      <c r="G1306" s="209">
        <v>16.899999999999999</v>
      </c>
      <c r="H1306" s="11">
        <v>22100</v>
      </c>
      <c r="I1306" s="11">
        <v>12000</v>
      </c>
    </row>
    <row r="1307" spans="1:9" hidden="1" x14ac:dyDescent="0.25">
      <c r="A1307" t="s">
        <v>42</v>
      </c>
      <c r="B1307" s="7">
        <v>420495</v>
      </c>
      <c r="C1307" s="8">
        <v>44673</v>
      </c>
      <c r="D1307" s="9">
        <f t="shared" si="20"/>
        <v>44673</v>
      </c>
      <c r="E1307" s="7" t="s">
        <v>19</v>
      </c>
      <c r="F1307" s="7" t="s">
        <v>732</v>
      </c>
      <c r="G1307" s="209">
        <v>1.28</v>
      </c>
      <c r="H1307" s="11">
        <v>22100</v>
      </c>
      <c r="I1307" s="11">
        <v>12000</v>
      </c>
    </row>
    <row r="1308" spans="1:9" hidden="1" x14ac:dyDescent="0.25">
      <c r="A1308" t="s">
        <v>41</v>
      </c>
      <c r="B1308" s="7">
        <v>420555</v>
      </c>
      <c r="C1308" s="8">
        <v>44673</v>
      </c>
      <c r="D1308" s="9">
        <f t="shared" si="20"/>
        <v>44673</v>
      </c>
      <c r="E1308" s="7" t="s">
        <v>43</v>
      </c>
      <c r="F1308" s="7" t="s">
        <v>733</v>
      </c>
      <c r="G1308" s="209">
        <v>12.66</v>
      </c>
      <c r="H1308" s="11">
        <v>22100</v>
      </c>
      <c r="I1308" s="11">
        <v>12000</v>
      </c>
    </row>
    <row r="1309" spans="1:9" hidden="1" x14ac:dyDescent="0.25">
      <c r="A1309" t="s">
        <v>45</v>
      </c>
      <c r="B1309" s="7">
        <v>420566</v>
      </c>
      <c r="C1309" s="8">
        <v>44673</v>
      </c>
      <c r="D1309" s="9">
        <f t="shared" si="20"/>
        <v>44673</v>
      </c>
      <c r="E1309" s="7" t="s">
        <v>13</v>
      </c>
      <c r="F1309" s="7" t="s">
        <v>465</v>
      </c>
      <c r="G1309" s="209">
        <v>13.17</v>
      </c>
      <c r="H1309" s="11">
        <v>22100</v>
      </c>
      <c r="I1309" s="11">
        <v>12000</v>
      </c>
    </row>
    <row r="1310" spans="1:9" hidden="1" x14ac:dyDescent="0.25">
      <c r="A1310" t="s">
        <v>42</v>
      </c>
      <c r="B1310" s="7">
        <v>420568</v>
      </c>
      <c r="C1310" s="8">
        <v>44673</v>
      </c>
      <c r="D1310" s="9">
        <f t="shared" si="20"/>
        <v>44673</v>
      </c>
      <c r="E1310" s="7" t="s">
        <v>21</v>
      </c>
      <c r="F1310" s="7" t="s">
        <v>734</v>
      </c>
      <c r="G1310" s="209">
        <v>13.86</v>
      </c>
      <c r="H1310" s="11">
        <v>22100</v>
      </c>
      <c r="I1310" s="11">
        <v>12000</v>
      </c>
    </row>
    <row r="1311" spans="1:9" hidden="1" x14ac:dyDescent="0.25">
      <c r="A1311" t="s">
        <v>39</v>
      </c>
      <c r="B1311" s="7">
        <v>420574</v>
      </c>
      <c r="C1311" s="8">
        <v>44673</v>
      </c>
      <c r="D1311" s="9">
        <f t="shared" si="20"/>
        <v>44673</v>
      </c>
      <c r="E1311" s="7" t="s">
        <v>78</v>
      </c>
      <c r="F1311" s="7" t="s">
        <v>735</v>
      </c>
      <c r="G1311" s="209">
        <v>2.0299999999999998</v>
      </c>
      <c r="H1311" s="11">
        <v>22100</v>
      </c>
      <c r="I1311" s="11">
        <v>12000</v>
      </c>
    </row>
    <row r="1312" spans="1:9" hidden="1" x14ac:dyDescent="0.25">
      <c r="A1312" t="s">
        <v>39</v>
      </c>
      <c r="B1312" s="7">
        <v>420582</v>
      </c>
      <c r="C1312" s="8">
        <v>44673</v>
      </c>
      <c r="D1312" s="9">
        <f t="shared" si="20"/>
        <v>44673</v>
      </c>
      <c r="E1312" s="7" t="s">
        <v>10</v>
      </c>
      <c r="F1312" s="7" t="s">
        <v>347</v>
      </c>
      <c r="G1312" s="209">
        <v>13.78</v>
      </c>
      <c r="H1312" s="11">
        <v>22100</v>
      </c>
      <c r="I1312" s="11">
        <v>12000</v>
      </c>
    </row>
    <row r="1313" spans="1:9" hidden="1" x14ac:dyDescent="0.25">
      <c r="A1313" t="s">
        <v>30</v>
      </c>
      <c r="B1313" s="7">
        <v>420624</v>
      </c>
      <c r="C1313" s="8">
        <v>44673</v>
      </c>
      <c r="D1313" s="9">
        <f t="shared" si="20"/>
        <v>44673</v>
      </c>
      <c r="E1313" s="7" t="s">
        <v>58</v>
      </c>
      <c r="F1313" s="7" t="s">
        <v>736</v>
      </c>
      <c r="G1313" s="209">
        <v>6.92</v>
      </c>
      <c r="H1313" s="11">
        <v>22100</v>
      </c>
      <c r="I1313" s="11">
        <v>12000</v>
      </c>
    </row>
    <row r="1314" spans="1:9" hidden="1" x14ac:dyDescent="0.25">
      <c r="A1314" t="s">
        <v>30</v>
      </c>
      <c r="B1314" s="7">
        <v>420626</v>
      </c>
      <c r="C1314" s="8">
        <v>44673</v>
      </c>
      <c r="D1314" s="9">
        <f t="shared" si="20"/>
        <v>44673</v>
      </c>
      <c r="E1314" s="7" t="s">
        <v>253</v>
      </c>
      <c r="F1314" s="7" t="s">
        <v>672</v>
      </c>
      <c r="G1314" s="209">
        <v>8.33</v>
      </c>
      <c r="H1314" s="11">
        <v>22100</v>
      </c>
      <c r="I1314" s="11">
        <v>12000</v>
      </c>
    </row>
    <row r="1315" spans="1:9" hidden="1" x14ac:dyDescent="0.25">
      <c r="A1315" t="s">
        <v>30</v>
      </c>
      <c r="B1315" s="7">
        <v>420631</v>
      </c>
      <c r="C1315" s="8">
        <v>44673</v>
      </c>
      <c r="D1315" s="9">
        <f t="shared" si="20"/>
        <v>44673</v>
      </c>
      <c r="E1315" s="7" t="s">
        <v>256</v>
      </c>
      <c r="F1315" s="7" t="s">
        <v>737</v>
      </c>
      <c r="G1315" s="209">
        <v>8.67</v>
      </c>
      <c r="H1315" s="11">
        <v>22100</v>
      </c>
      <c r="I1315" s="11">
        <v>12000</v>
      </c>
    </row>
    <row r="1316" spans="1:9" hidden="1" x14ac:dyDescent="0.25">
      <c r="A1316" t="s">
        <v>30</v>
      </c>
      <c r="B1316" s="7">
        <v>420632</v>
      </c>
      <c r="C1316" s="8">
        <v>44673</v>
      </c>
      <c r="D1316" s="9">
        <f t="shared" si="20"/>
        <v>44673</v>
      </c>
      <c r="E1316" s="7" t="s">
        <v>33</v>
      </c>
      <c r="F1316" s="7" t="s">
        <v>738</v>
      </c>
      <c r="G1316" s="209">
        <v>7.84</v>
      </c>
      <c r="H1316" s="11">
        <v>22100</v>
      </c>
      <c r="I1316" s="11">
        <v>12000</v>
      </c>
    </row>
    <row r="1317" spans="1:9" hidden="1" x14ac:dyDescent="0.25">
      <c r="A1317" t="s">
        <v>65</v>
      </c>
      <c r="B1317" s="7">
        <v>420643</v>
      </c>
      <c r="C1317" s="8">
        <v>44674</v>
      </c>
      <c r="D1317" s="9">
        <f t="shared" si="20"/>
        <v>44674</v>
      </c>
      <c r="E1317" s="7" t="s">
        <v>43</v>
      </c>
      <c r="F1317" s="7" t="s">
        <v>739</v>
      </c>
      <c r="G1317" s="210">
        <v>11.96</v>
      </c>
      <c r="H1317" s="11">
        <v>22100</v>
      </c>
      <c r="I1317" s="11">
        <v>12000</v>
      </c>
    </row>
    <row r="1318" spans="1:9" hidden="1" x14ac:dyDescent="0.25">
      <c r="A1318" t="s">
        <v>63</v>
      </c>
      <c r="B1318" s="7">
        <v>420660</v>
      </c>
      <c r="C1318" s="8">
        <v>44674</v>
      </c>
      <c r="D1318" s="9">
        <f t="shared" si="20"/>
        <v>44674</v>
      </c>
      <c r="E1318" s="7" t="s">
        <v>21</v>
      </c>
      <c r="F1318" s="7" t="s">
        <v>193</v>
      </c>
      <c r="G1318" s="210">
        <v>14.81</v>
      </c>
      <c r="H1318" s="11">
        <v>22100</v>
      </c>
      <c r="I1318" s="11">
        <v>12000</v>
      </c>
    </row>
    <row r="1319" spans="1:9" hidden="1" x14ac:dyDescent="0.25">
      <c r="A1319" t="s">
        <v>67</v>
      </c>
      <c r="B1319" s="7">
        <v>420668</v>
      </c>
      <c r="C1319" s="8">
        <v>44674</v>
      </c>
      <c r="D1319" s="9">
        <f t="shared" si="20"/>
        <v>44674</v>
      </c>
      <c r="E1319" s="7" t="s">
        <v>13</v>
      </c>
      <c r="F1319" s="7" t="s">
        <v>648</v>
      </c>
      <c r="G1319" s="210">
        <v>15.41</v>
      </c>
      <c r="H1319" s="11">
        <v>22100</v>
      </c>
      <c r="I1319" s="11">
        <v>12000</v>
      </c>
    </row>
    <row r="1320" spans="1:9" hidden="1" x14ac:dyDescent="0.25">
      <c r="A1320" t="s">
        <v>69</v>
      </c>
      <c r="B1320" s="7">
        <v>420677</v>
      </c>
      <c r="C1320" s="8">
        <v>44674</v>
      </c>
      <c r="D1320" s="9">
        <f t="shared" si="20"/>
        <v>44674</v>
      </c>
      <c r="E1320" s="7" t="s">
        <v>10</v>
      </c>
      <c r="F1320" s="7" t="s">
        <v>429</v>
      </c>
      <c r="G1320" s="210">
        <v>15.97</v>
      </c>
      <c r="H1320" s="11">
        <v>22100</v>
      </c>
      <c r="I1320" s="11">
        <v>12000</v>
      </c>
    </row>
    <row r="1321" spans="1:9" hidden="1" x14ac:dyDescent="0.25">
      <c r="A1321" t="s">
        <v>63</v>
      </c>
      <c r="B1321" s="7">
        <v>420695</v>
      </c>
      <c r="C1321" s="8">
        <v>44674</v>
      </c>
      <c r="D1321" s="9">
        <f t="shared" si="20"/>
        <v>44674</v>
      </c>
      <c r="E1321" s="7" t="s">
        <v>19</v>
      </c>
      <c r="F1321" s="7" t="s">
        <v>740</v>
      </c>
      <c r="G1321" s="210">
        <v>0.48</v>
      </c>
      <c r="H1321" s="11">
        <v>22100</v>
      </c>
      <c r="I1321" s="11">
        <v>12000</v>
      </c>
    </row>
    <row r="1322" spans="1:9" hidden="1" x14ac:dyDescent="0.25">
      <c r="A1322" t="s">
        <v>65</v>
      </c>
      <c r="B1322" s="7">
        <v>420720</v>
      </c>
      <c r="C1322" s="8">
        <v>44674</v>
      </c>
      <c r="D1322" s="9">
        <f t="shared" si="20"/>
        <v>44674</v>
      </c>
      <c r="E1322" s="7" t="s">
        <v>43</v>
      </c>
      <c r="F1322" s="7" t="s">
        <v>433</v>
      </c>
      <c r="G1322" s="210">
        <v>12.11</v>
      </c>
      <c r="H1322" s="11">
        <v>22100</v>
      </c>
      <c r="I1322" s="11">
        <v>12000</v>
      </c>
    </row>
    <row r="1323" spans="1:9" hidden="1" x14ac:dyDescent="0.25">
      <c r="A1323" t="s">
        <v>67</v>
      </c>
      <c r="B1323" s="7">
        <v>420732</v>
      </c>
      <c r="C1323" s="8">
        <v>44674</v>
      </c>
      <c r="D1323" s="9">
        <f t="shared" si="20"/>
        <v>44674</v>
      </c>
      <c r="E1323" s="7" t="s">
        <v>13</v>
      </c>
      <c r="F1323" s="7" t="s">
        <v>268</v>
      </c>
      <c r="G1323" s="210">
        <v>7.03</v>
      </c>
      <c r="H1323" s="11">
        <v>22100</v>
      </c>
      <c r="I1323" s="11">
        <v>12000</v>
      </c>
    </row>
    <row r="1324" spans="1:9" hidden="1" x14ac:dyDescent="0.25">
      <c r="A1324" t="s">
        <v>63</v>
      </c>
      <c r="B1324" s="7">
        <v>420735</v>
      </c>
      <c r="C1324" s="8">
        <v>44674</v>
      </c>
      <c r="D1324" s="9">
        <f t="shared" si="20"/>
        <v>44674</v>
      </c>
      <c r="E1324" s="7" t="s">
        <v>21</v>
      </c>
      <c r="F1324" s="7" t="s">
        <v>226</v>
      </c>
      <c r="G1324" s="210">
        <v>12.35</v>
      </c>
      <c r="H1324" s="11">
        <v>22100</v>
      </c>
      <c r="I1324" s="11">
        <v>12000</v>
      </c>
    </row>
    <row r="1325" spans="1:9" hidden="1" x14ac:dyDescent="0.25">
      <c r="A1325" t="s">
        <v>69</v>
      </c>
      <c r="B1325" s="7">
        <v>420751</v>
      </c>
      <c r="C1325" s="8">
        <v>44674</v>
      </c>
      <c r="D1325" s="9">
        <f t="shared" si="20"/>
        <v>44674</v>
      </c>
      <c r="E1325" s="7" t="s">
        <v>10</v>
      </c>
      <c r="F1325" s="7" t="s">
        <v>481</v>
      </c>
      <c r="G1325" s="210">
        <v>10.95</v>
      </c>
      <c r="H1325" s="11">
        <v>22100</v>
      </c>
      <c r="I1325" s="11">
        <v>12000</v>
      </c>
    </row>
    <row r="1326" spans="1:9" hidden="1" x14ac:dyDescent="0.25">
      <c r="A1326" s="13" t="s">
        <v>46</v>
      </c>
      <c r="B1326" s="14">
        <v>420780</v>
      </c>
      <c r="C1326" s="15">
        <v>44674</v>
      </c>
      <c r="D1326" s="9">
        <f t="shared" si="20"/>
        <v>44674</v>
      </c>
      <c r="E1326" s="14" t="s">
        <v>479</v>
      </c>
      <c r="F1326" s="14" t="s">
        <v>741</v>
      </c>
      <c r="G1326" s="211">
        <v>2.6</v>
      </c>
      <c r="H1326" s="17">
        <v>22100</v>
      </c>
      <c r="I1326" s="17">
        <v>12000</v>
      </c>
    </row>
    <row r="1327" spans="1:9" hidden="1" x14ac:dyDescent="0.25">
      <c r="A1327" t="s">
        <v>23</v>
      </c>
      <c r="B1327" s="7">
        <v>420808</v>
      </c>
      <c r="C1327" s="8">
        <v>44676</v>
      </c>
      <c r="D1327" s="9">
        <f t="shared" si="20"/>
        <v>44676</v>
      </c>
      <c r="E1327" s="7" t="s">
        <v>24</v>
      </c>
      <c r="F1327" s="7" t="s">
        <v>742</v>
      </c>
      <c r="G1327" s="212">
        <v>9.76</v>
      </c>
      <c r="H1327" s="11">
        <v>22100</v>
      </c>
      <c r="I1327" s="11">
        <v>12000</v>
      </c>
    </row>
    <row r="1328" spans="1:9" hidden="1" x14ac:dyDescent="0.25">
      <c r="A1328" t="s">
        <v>9</v>
      </c>
      <c r="B1328" s="7">
        <v>420834</v>
      </c>
      <c r="C1328" s="8">
        <v>44676</v>
      </c>
      <c r="D1328" s="9">
        <f t="shared" si="20"/>
        <v>44676</v>
      </c>
      <c r="E1328" s="7" t="s">
        <v>10</v>
      </c>
      <c r="F1328" s="7" t="s">
        <v>301</v>
      </c>
      <c r="G1328" s="212">
        <v>15.72</v>
      </c>
      <c r="H1328" s="11">
        <v>22100</v>
      </c>
      <c r="I1328" s="11">
        <v>12000</v>
      </c>
    </row>
    <row r="1329" spans="1:9" hidden="1" x14ac:dyDescent="0.25">
      <c r="A1329" t="s">
        <v>18</v>
      </c>
      <c r="B1329" s="7">
        <v>420844</v>
      </c>
      <c r="C1329" s="8">
        <v>44676</v>
      </c>
      <c r="D1329" s="9">
        <f t="shared" si="20"/>
        <v>44676</v>
      </c>
      <c r="E1329" s="7" t="s">
        <v>21</v>
      </c>
      <c r="F1329" s="7" t="s">
        <v>165</v>
      </c>
      <c r="G1329" s="212">
        <v>16.96</v>
      </c>
      <c r="H1329" s="11">
        <v>22100</v>
      </c>
      <c r="I1329" s="11">
        <v>12000</v>
      </c>
    </row>
    <row r="1330" spans="1:9" hidden="1" x14ac:dyDescent="0.25">
      <c r="A1330" t="s">
        <v>12</v>
      </c>
      <c r="B1330" s="7">
        <v>420845</v>
      </c>
      <c r="C1330" s="8">
        <v>44676</v>
      </c>
      <c r="D1330" s="9">
        <f t="shared" si="20"/>
        <v>44676</v>
      </c>
      <c r="E1330" s="7" t="s">
        <v>13</v>
      </c>
      <c r="F1330" s="7" t="s">
        <v>165</v>
      </c>
      <c r="G1330" s="212">
        <v>16.73</v>
      </c>
      <c r="H1330" s="11">
        <v>22100</v>
      </c>
      <c r="I1330" s="11">
        <v>12000</v>
      </c>
    </row>
    <row r="1331" spans="1:9" hidden="1" x14ac:dyDescent="0.25">
      <c r="A1331" t="s">
        <v>15</v>
      </c>
      <c r="B1331" s="7">
        <v>420848</v>
      </c>
      <c r="C1331" s="8">
        <v>44676</v>
      </c>
      <c r="D1331" s="9">
        <f t="shared" si="20"/>
        <v>44676</v>
      </c>
      <c r="E1331" s="7" t="s">
        <v>43</v>
      </c>
      <c r="F1331" s="7" t="s">
        <v>518</v>
      </c>
      <c r="G1331" s="212">
        <v>17.04</v>
      </c>
      <c r="H1331" s="11">
        <v>22100</v>
      </c>
      <c r="I1331" s="11">
        <v>12000</v>
      </c>
    </row>
    <row r="1332" spans="1:9" hidden="1" x14ac:dyDescent="0.25">
      <c r="A1332" t="s">
        <v>18</v>
      </c>
      <c r="B1332" s="7">
        <v>420865</v>
      </c>
      <c r="C1332" s="8">
        <v>44676</v>
      </c>
      <c r="D1332" s="9">
        <f t="shared" si="20"/>
        <v>44676</v>
      </c>
      <c r="E1332" s="7" t="s">
        <v>19</v>
      </c>
      <c r="F1332" s="7" t="s">
        <v>743</v>
      </c>
      <c r="G1332" s="212">
        <v>2</v>
      </c>
      <c r="H1332" s="11">
        <v>22100</v>
      </c>
      <c r="I1332" s="11">
        <v>12000</v>
      </c>
    </row>
    <row r="1333" spans="1:9" hidden="1" x14ac:dyDescent="0.25">
      <c r="A1333" t="s">
        <v>9</v>
      </c>
      <c r="B1333" s="7">
        <v>420907</v>
      </c>
      <c r="C1333" s="8">
        <v>44676</v>
      </c>
      <c r="D1333" s="9">
        <f t="shared" si="20"/>
        <v>44676</v>
      </c>
      <c r="E1333" s="7" t="s">
        <v>10</v>
      </c>
      <c r="F1333" s="7" t="s">
        <v>451</v>
      </c>
      <c r="G1333" s="212">
        <v>14.73</v>
      </c>
      <c r="H1333" s="11">
        <v>22100</v>
      </c>
      <c r="I1333" s="11">
        <v>12000</v>
      </c>
    </row>
    <row r="1334" spans="1:9" hidden="1" x14ac:dyDescent="0.25">
      <c r="A1334" t="s">
        <v>18</v>
      </c>
      <c r="B1334" s="7">
        <v>420924</v>
      </c>
      <c r="C1334" s="8">
        <v>44676</v>
      </c>
      <c r="D1334" s="9">
        <f t="shared" si="20"/>
        <v>44676</v>
      </c>
      <c r="E1334" s="7" t="s">
        <v>21</v>
      </c>
      <c r="F1334" s="7" t="s">
        <v>441</v>
      </c>
      <c r="G1334" s="212">
        <v>16.46</v>
      </c>
      <c r="H1334" s="11">
        <v>22100</v>
      </c>
      <c r="I1334" s="11">
        <v>12000</v>
      </c>
    </row>
    <row r="1335" spans="1:9" hidden="1" x14ac:dyDescent="0.25">
      <c r="A1335" t="s">
        <v>12</v>
      </c>
      <c r="B1335" s="7">
        <v>420951</v>
      </c>
      <c r="C1335" s="8">
        <v>44676</v>
      </c>
      <c r="D1335" s="9">
        <f t="shared" si="20"/>
        <v>44676</v>
      </c>
      <c r="E1335" s="7" t="s">
        <v>13</v>
      </c>
      <c r="F1335" s="7" t="s">
        <v>386</v>
      </c>
      <c r="G1335" s="212">
        <v>13.4</v>
      </c>
      <c r="H1335" s="11">
        <v>22100</v>
      </c>
      <c r="I1335" s="11">
        <v>12000</v>
      </c>
    </row>
    <row r="1336" spans="1:9" hidden="1" x14ac:dyDescent="0.25">
      <c r="A1336" t="s">
        <v>30</v>
      </c>
      <c r="B1336" s="7">
        <v>421006</v>
      </c>
      <c r="C1336" s="8">
        <v>44676</v>
      </c>
      <c r="D1336" s="9">
        <f t="shared" si="20"/>
        <v>44676</v>
      </c>
      <c r="E1336" s="7" t="s">
        <v>60</v>
      </c>
      <c r="F1336" s="7" t="s">
        <v>416</v>
      </c>
      <c r="G1336" s="212">
        <v>9.32</v>
      </c>
      <c r="H1336" s="11">
        <v>22100</v>
      </c>
      <c r="I1336" s="11">
        <v>12000</v>
      </c>
    </row>
    <row r="1337" spans="1:9" hidden="1" x14ac:dyDescent="0.25">
      <c r="A1337" t="s">
        <v>30</v>
      </c>
      <c r="B1337" s="7">
        <v>421009</v>
      </c>
      <c r="C1337" s="8">
        <v>44676</v>
      </c>
      <c r="D1337" s="9">
        <f t="shared" si="20"/>
        <v>44676</v>
      </c>
      <c r="E1337" s="7" t="s">
        <v>21</v>
      </c>
      <c r="F1337" s="7" t="s">
        <v>744</v>
      </c>
      <c r="G1337" s="212">
        <v>10.029999999999999</v>
      </c>
      <c r="H1337" s="11">
        <v>22100</v>
      </c>
      <c r="I1337" s="11">
        <v>12000</v>
      </c>
    </row>
    <row r="1338" spans="1:9" hidden="1" x14ac:dyDescent="0.25">
      <c r="A1338" t="s">
        <v>30</v>
      </c>
      <c r="B1338" s="7">
        <v>421010</v>
      </c>
      <c r="C1338" s="8">
        <v>44676</v>
      </c>
      <c r="D1338" s="9">
        <f t="shared" si="20"/>
        <v>44676</v>
      </c>
      <c r="E1338" s="7" t="s">
        <v>178</v>
      </c>
      <c r="F1338" s="7" t="s">
        <v>477</v>
      </c>
      <c r="G1338" s="212">
        <v>9.14</v>
      </c>
      <c r="H1338" s="11">
        <v>22100</v>
      </c>
      <c r="I1338" s="11">
        <v>12000</v>
      </c>
    </row>
    <row r="1339" spans="1:9" hidden="1" x14ac:dyDescent="0.25">
      <c r="A1339" t="s">
        <v>30</v>
      </c>
      <c r="B1339" s="7">
        <v>421011</v>
      </c>
      <c r="C1339" s="8">
        <v>44676</v>
      </c>
      <c r="D1339" s="9">
        <f t="shared" si="20"/>
        <v>44676</v>
      </c>
      <c r="E1339" s="7" t="s">
        <v>574</v>
      </c>
      <c r="F1339" s="7" t="s">
        <v>745</v>
      </c>
      <c r="G1339" s="212">
        <v>11.12</v>
      </c>
      <c r="H1339" s="11">
        <v>22100</v>
      </c>
      <c r="I1339" s="11">
        <v>12000</v>
      </c>
    </row>
    <row r="1340" spans="1:9" hidden="1" x14ac:dyDescent="0.25">
      <c r="A1340" t="s">
        <v>39</v>
      </c>
      <c r="B1340" s="7">
        <v>421045</v>
      </c>
      <c r="C1340" s="8">
        <v>44677</v>
      </c>
      <c r="D1340" s="9">
        <f t="shared" si="20"/>
        <v>44677</v>
      </c>
      <c r="E1340" s="7" t="s">
        <v>10</v>
      </c>
      <c r="F1340" s="7" t="s">
        <v>478</v>
      </c>
      <c r="G1340" s="213">
        <v>14.69</v>
      </c>
      <c r="H1340" s="11">
        <v>22100</v>
      </c>
      <c r="I1340" s="11">
        <v>12000</v>
      </c>
    </row>
    <row r="1341" spans="1:9" hidden="1" x14ac:dyDescent="0.25">
      <c r="A1341" t="s">
        <v>41</v>
      </c>
      <c r="B1341" s="7">
        <v>421050</v>
      </c>
      <c r="C1341" s="8">
        <v>44677</v>
      </c>
      <c r="D1341" s="9">
        <f t="shared" si="20"/>
        <v>44677</v>
      </c>
      <c r="E1341" s="7" t="s">
        <v>43</v>
      </c>
      <c r="F1341" s="7" t="s">
        <v>239</v>
      </c>
      <c r="G1341" s="213">
        <v>15.6</v>
      </c>
      <c r="H1341" s="11">
        <v>22100</v>
      </c>
      <c r="I1341" s="11">
        <v>12000</v>
      </c>
    </row>
    <row r="1342" spans="1:9" hidden="1" x14ac:dyDescent="0.25">
      <c r="A1342" t="s">
        <v>45</v>
      </c>
      <c r="B1342" s="7">
        <v>421057</v>
      </c>
      <c r="C1342" s="8">
        <v>44677</v>
      </c>
      <c r="D1342" s="9">
        <f t="shared" si="20"/>
        <v>44677</v>
      </c>
      <c r="E1342" s="7" t="s">
        <v>13</v>
      </c>
      <c r="F1342" s="7" t="s">
        <v>390</v>
      </c>
      <c r="G1342" s="213">
        <v>15.04</v>
      </c>
      <c r="H1342" s="11">
        <v>22100</v>
      </c>
      <c r="I1342" s="11">
        <v>12000</v>
      </c>
    </row>
    <row r="1343" spans="1:9" hidden="1" x14ac:dyDescent="0.25">
      <c r="A1343" t="s">
        <v>42</v>
      </c>
      <c r="B1343" s="7">
        <v>421059</v>
      </c>
      <c r="C1343" s="8">
        <v>44677</v>
      </c>
      <c r="D1343" s="9">
        <f t="shared" si="20"/>
        <v>44677</v>
      </c>
      <c r="E1343" s="7" t="s">
        <v>21</v>
      </c>
      <c r="F1343" s="7" t="s">
        <v>375</v>
      </c>
      <c r="G1343" s="213">
        <v>16.32</v>
      </c>
      <c r="H1343" s="11">
        <v>22100</v>
      </c>
      <c r="I1343" s="11">
        <v>12000</v>
      </c>
    </row>
    <row r="1344" spans="1:9" hidden="1" x14ac:dyDescent="0.25">
      <c r="A1344" s="13" t="s">
        <v>46</v>
      </c>
      <c r="B1344" s="14">
        <v>421073</v>
      </c>
      <c r="C1344" s="15">
        <v>44677</v>
      </c>
      <c r="D1344" s="9">
        <f t="shared" si="20"/>
        <v>44677</v>
      </c>
      <c r="E1344" s="14" t="s">
        <v>479</v>
      </c>
      <c r="F1344" s="14" t="s">
        <v>545</v>
      </c>
      <c r="G1344" s="211">
        <v>1.38</v>
      </c>
      <c r="H1344" s="17">
        <v>22100</v>
      </c>
      <c r="I1344" s="17">
        <v>12000</v>
      </c>
    </row>
    <row r="1345" spans="1:9" hidden="1" x14ac:dyDescent="0.25">
      <c r="A1345" t="s">
        <v>42</v>
      </c>
      <c r="B1345" s="7">
        <v>421104</v>
      </c>
      <c r="C1345" s="8">
        <v>44677</v>
      </c>
      <c r="D1345" s="9">
        <f t="shared" si="20"/>
        <v>44677</v>
      </c>
      <c r="E1345" s="7" t="s">
        <v>19</v>
      </c>
      <c r="F1345" s="7" t="s">
        <v>327</v>
      </c>
      <c r="G1345" s="213">
        <v>0.94</v>
      </c>
      <c r="H1345" s="11">
        <v>22100</v>
      </c>
      <c r="I1345" s="11">
        <v>12000</v>
      </c>
    </row>
    <row r="1346" spans="1:9" hidden="1" x14ac:dyDescent="0.25">
      <c r="A1346" t="s">
        <v>39</v>
      </c>
      <c r="B1346" s="7">
        <v>421109</v>
      </c>
      <c r="C1346" s="8">
        <v>44677</v>
      </c>
      <c r="D1346" s="9">
        <f t="shared" si="20"/>
        <v>44677</v>
      </c>
      <c r="E1346" s="7" t="s">
        <v>10</v>
      </c>
      <c r="F1346" s="7" t="s">
        <v>49</v>
      </c>
      <c r="G1346" s="213">
        <v>11.99</v>
      </c>
      <c r="H1346" s="11">
        <v>22100</v>
      </c>
      <c r="I1346" s="11">
        <v>12000</v>
      </c>
    </row>
    <row r="1347" spans="1:9" hidden="1" x14ac:dyDescent="0.25">
      <c r="A1347" t="s">
        <v>42</v>
      </c>
      <c r="B1347" s="7">
        <v>421122</v>
      </c>
      <c r="C1347" s="8">
        <v>44677</v>
      </c>
      <c r="D1347" s="9">
        <f t="shared" ref="D1347:D1410" si="21">+C1347</f>
        <v>44677</v>
      </c>
      <c r="E1347" s="7" t="s">
        <v>21</v>
      </c>
      <c r="F1347" s="7" t="s">
        <v>262</v>
      </c>
      <c r="G1347" s="213">
        <v>17.350000000000001</v>
      </c>
      <c r="H1347" s="11">
        <v>22100</v>
      </c>
      <c r="I1347" s="11">
        <v>12000</v>
      </c>
    </row>
    <row r="1348" spans="1:9" hidden="1" x14ac:dyDescent="0.25">
      <c r="A1348" t="s">
        <v>41</v>
      </c>
      <c r="B1348" s="7">
        <v>421125</v>
      </c>
      <c r="C1348" s="8">
        <v>44677</v>
      </c>
      <c r="D1348" s="9">
        <f t="shared" si="21"/>
        <v>44677</v>
      </c>
      <c r="E1348" s="7" t="s">
        <v>43</v>
      </c>
      <c r="F1348" s="7" t="s">
        <v>197</v>
      </c>
      <c r="G1348" s="213">
        <v>16.45</v>
      </c>
      <c r="H1348" s="11">
        <v>22100</v>
      </c>
      <c r="I1348" s="11">
        <v>12000</v>
      </c>
    </row>
    <row r="1349" spans="1:9" hidden="1" x14ac:dyDescent="0.25">
      <c r="A1349" t="s">
        <v>45</v>
      </c>
      <c r="B1349" s="7">
        <v>421162</v>
      </c>
      <c r="C1349" s="8">
        <v>44677</v>
      </c>
      <c r="D1349" s="9">
        <f t="shared" si="21"/>
        <v>44677</v>
      </c>
      <c r="E1349" s="7" t="s">
        <v>13</v>
      </c>
      <c r="F1349" s="7" t="s">
        <v>369</v>
      </c>
      <c r="G1349" s="213">
        <v>13.39</v>
      </c>
      <c r="H1349" s="11">
        <v>22100</v>
      </c>
      <c r="I1349" s="11">
        <v>12000</v>
      </c>
    </row>
    <row r="1350" spans="1:9" hidden="1" x14ac:dyDescent="0.25">
      <c r="A1350" t="s">
        <v>39</v>
      </c>
      <c r="B1350" s="7">
        <v>421179</v>
      </c>
      <c r="C1350" s="8">
        <v>44677</v>
      </c>
      <c r="D1350" s="9">
        <f t="shared" si="21"/>
        <v>44677</v>
      </c>
      <c r="E1350" s="7" t="s">
        <v>10</v>
      </c>
      <c r="F1350" s="7" t="s">
        <v>746</v>
      </c>
      <c r="G1350" s="213">
        <v>10.57</v>
      </c>
      <c r="H1350" s="11">
        <v>22100</v>
      </c>
      <c r="I1350" s="11">
        <v>12000</v>
      </c>
    </row>
    <row r="1351" spans="1:9" hidden="1" x14ac:dyDescent="0.25">
      <c r="A1351" t="s">
        <v>41</v>
      </c>
      <c r="B1351" s="7">
        <v>421185</v>
      </c>
      <c r="C1351" s="8">
        <v>44677</v>
      </c>
      <c r="D1351" s="9">
        <f t="shared" si="21"/>
        <v>44677</v>
      </c>
      <c r="E1351" s="7" t="s">
        <v>43</v>
      </c>
      <c r="F1351" s="7" t="s">
        <v>747</v>
      </c>
      <c r="G1351" s="213">
        <v>12.94</v>
      </c>
      <c r="H1351" s="11">
        <v>22100</v>
      </c>
      <c r="I1351" s="11">
        <v>12000</v>
      </c>
    </row>
    <row r="1352" spans="1:9" hidden="1" x14ac:dyDescent="0.25">
      <c r="A1352" t="s">
        <v>42</v>
      </c>
      <c r="B1352" s="7">
        <v>421190</v>
      </c>
      <c r="C1352" s="8">
        <v>44677</v>
      </c>
      <c r="D1352" s="9">
        <f t="shared" si="21"/>
        <v>44677</v>
      </c>
      <c r="E1352" s="7" t="s">
        <v>21</v>
      </c>
      <c r="F1352" s="7" t="s">
        <v>748</v>
      </c>
      <c r="G1352" s="213">
        <v>14.84</v>
      </c>
      <c r="H1352" s="11">
        <v>22100</v>
      </c>
      <c r="I1352" s="11">
        <v>12000</v>
      </c>
    </row>
    <row r="1353" spans="1:9" hidden="1" x14ac:dyDescent="0.25">
      <c r="A1353" t="s">
        <v>45</v>
      </c>
      <c r="B1353" s="7">
        <v>421199</v>
      </c>
      <c r="C1353" s="8">
        <v>44677</v>
      </c>
      <c r="D1353" s="9">
        <f t="shared" si="21"/>
        <v>44677</v>
      </c>
      <c r="E1353" s="7" t="s">
        <v>13</v>
      </c>
      <c r="F1353" s="7" t="s">
        <v>388</v>
      </c>
      <c r="G1353" s="213">
        <v>10.34</v>
      </c>
      <c r="H1353" s="11">
        <v>22100</v>
      </c>
      <c r="I1353" s="11">
        <v>12000</v>
      </c>
    </row>
    <row r="1354" spans="1:9" hidden="1" x14ac:dyDescent="0.25">
      <c r="A1354" t="s">
        <v>63</v>
      </c>
      <c r="B1354" s="7">
        <v>421232</v>
      </c>
      <c r="C1354" s="8">
        <v>44678</v>
      </c>
      <c r="D1354" s="9">
        <f t="shared" si="21"/>
        <v>44678</v>
      </c>
      <c r="E1354" s="7" t="s">
        <v>591</v>
      </c>
      <c r="F1354" s="7" t="s">
        <v>630</v>
      </c>
      <c r="G1354" s="214">
        <v>12.46</v>
      </c>
      <c r="H1354" s="11">
        <v>22100</v>
      </c>
      <c r="I1354" s="11">
        <v>12000</v>
      </c>
    </row>
    <row r="1355" spans="1:9" hidden="1" x14ac:dyDescent="0.25">
      <c r="A1355" t="s">
        <v>67</v>
      </c>
      <c r="B1355" s="7">
        <v>421237</v>
      </c>
      <c r="C1355" s="8">
        <v>44678</v>
      </c>
      <c r="D1355" s="9">
        <f t="shared" si="21"/>
        <v>44678</v>
      </c>
      <c r="E1355" s="7" t="s">
        <v>13</v>
      </c>
      <c r="F1355" s="7" t="s">
        <v>222</v>
      </c>
      <c r="G1355" s="214">
        <v>14.82</v>
      </c>
      <c r="H1355" s="11">
        <v>22100</v>
      </c>
      <c r="I1355" s="11">
        <v>12000</v>
      </c>
    </row>
    <row r="1356" spans="1:9" hidden="1" x14ac:dyDescent="0.25">
      <c r="A1356" t="s">
        <v>69</v>
      </c>
      <c r="B1356" s="7">
        <v>421247</v>
      </c>
      <c r="C1356" s="8">
        <v>44678</v>
      </c>
      <c r="D1356" s="9">
        <f t="shared" si="21"/>
        <v>44678</v>
      </c>
      <c r="E1356" s="7" t="s">
        <v>10</v>
      </c>
      <c r="F1356" s="7" t="s">
        <v>17</v>
      </c>
      <c r="G1356" s="214">
        <v>16.940000000000001</v>
      </c>
      <c r="H1356" s="11">
        <v>22100</v>
      </c>
      <c r="I1356" s="11">
        <v>12000</v>
      </c>
    </row>
    <row r="1357" spans="1:9" hidden="1" x14ac:dyDescent="0.25">
      <c r="A1357" t="s">
        <v>65</v>
      </c>
      <c r="B1357" s="7">
        <v>421249</v>
      </c>
      <c r="C1357" s="8">
        <v>44678</v>
      </c>
      <c r="D1357" s="9">
        <f t="shared" si="21"/>
        <v>44678</v>
      </c>
      <c r="E1357" s="7" t="s">
        <v>43</v>
      </c>
      <c r="F1357" s="7" t="s">
        <v>670</v>
      </c>
      <c r="G1357" s="214">
        <v>18.14</v>
      </c>
      <c r="H1357" s="11">
        <v>22100</v>
      </c>
      <c r="I1357" s="11">
        <v>12000</v>
      </c>
    </row>
    <row r="1358" spans="1:9" hidden="1" x14ac:dyDescent="0.25">
      <c r="A1358" t="s">
        <v>63</v>
      </c>
      <c r="B1358" s="7">
        <v>421275</v>
      </c>
      <c r="C1358" s="8">
        <v>44678</v>
      </c>
      <c r="D1358" s="9">
        <f t="shared" si="21"/>
        <v>44678</v>
      </c>
      <c r="E1358" s="7" t="s">
        <v>591</v>
      </c>
      <c r="F1358" s="7" t="s">
        <v>749</v>
      </c>
      <c r="G1358" s="214">
        <v>11.65</v>
      </c>
      <c r="H1358" s="11">
        <v>22100</v>
      </c>
      <c r="I1358" s="11">
        <v>12000</v>
      </c>
    </row>
    <row r="1359" spans="1:9" hidden="1" x14ac:dyDescent="0.25">
      <c r="A1359" t="s">
        <v>67</v>
      </c>
      <c r="B1359" s="7">
        <v>421303</v>
      </c>
      <c r="C1359" s="8">
        <v>44678</v>
      </c>
      <c r="D1359" s="9">
        <f t="shared" si="21"/>
        <v>44678</v>
      </c>
      <c r="E1359" s="7" t="s">
        <v>13</v>
      </c>
      <c r="F1359" s="7" t="s">
        <v>191</v>
      </c>
      <c r="G1359" s="214">
        <v>13.05</v>
      </c>
      <c r="H1359" s="11">
        <v>22100</v>
      </c>
      <c r="I1359" s="11">
        <v>12000</v>
      </c>
    </row>
    <row r="1360" spans="1:9" hidden="1" x14ac:dyDescent="0.25">
      <c r="A1360" t="s">
        <v>63</v>
      </c>
      <c r="B1360" s="7">
        <v>421323</v>
      </c>
      <c r="C1360" s="8">
        <v>44678</v>
      </c>
      <c r="D1360" s="9">
        <f t="shared" si="21"/>
        <v>44678</v>
      </c>
      <c r="E1360" s="7" t="s">
        <v>19</v>
      </c>
      <c r="F1360" s="7" t="s">
        <v>440</v>
      </c>
      <c r="G1360" s="214">
        <v>1.41</v>
      </c>
      <c r="H1360" s="11">
        <v>22100</v>
      </c>
      <c r="I1360" s="11">
        <v>12000</v>
      </c>
    </row>
    <row r="1361" spans="1:9" hidden="1" x14ac:dyDescent="0.25">
      <c r="A1361" t="s">
        <v>69</v>
      </c>
      <c r="B1361" s="7">
        <v>421347</v>
      </c>
      <c r="C1361" s="8">
        <v>44678</v>
      </c>
      <c r="D1361" s="9">
        <f t="shared" si="21"/>
        <v>44678</v>
      </c>
      <c r="E1361" s="7" t="s">
        <v>10</v>
      </c>
      <c r="F1361" s="7" t="s">
        <v>750</v>
      </c>
      <c r="G1361" s="214">
        <v>15.62</v>
      </c>
      <c r="H1361" s="11">
        <v>22100</v>
      </c>
      <c r="I1361" s="11">
        <v>12000</v>
      </c>
    </row>
    <row r="1362" spans="1:9" hidden="1" x14ac:dyDescent="0.25">
      <c r="A1362" t="s">
        <v>63</v>
      </c>
      <c r="B1362" s="7">
        <v>421362</v>
      </c>
      <c r="C1362" s="8">
        <v>44678</v>
      </c>
      <c r="D1362" s="9">
        <f t="shared" si="21"/>
        <v>44678</v>
      </c>
      <c r="E1362" s="7" t="s">
        <v>21</v>
      </c>
      <c r="F1362" s="7" t="s">
        <v>684</v>
      </c>
      <c r="G1362" s="214">
        <v>13.89</v>
      </c>
      <c r="H1362" s="11">
        <v>22100</v>
      </c>
      <c r="I1362" s="11">
        <v>12000</v>
      </c>
    </row>
    <row r="1363" spans="1:9" hidden="1" x14ac:dyDescent="0.25">
      <c r="A1363" t="s">
        <v>67</v>
      </c>
      <c r="B1363" s="7">
        <v>421363</v>
      </c>
      <c r="C1363" s="8">
        <v>44678</v>
      </c>
      <c r="D1363" s="9">
        <f t="shared" si="21"/>
        <v>44678</v>
      </c>
      <c r="E1363" s="7" t="s">
        <v>13</v>
      </c>
      <c r="F1363" s="7" t="s">
        <v>296</v>
      </c>
      <c r="G1363" s="214">
        <v>4.8899999999999997</v>
      </c>
      <c r="H1363" s="11">
        <v>22100</v>
      </c>
      <c r="I1363" s="11">
        <v>12000</v>
      </c>
    </row>
    <row r="1364" spans="1:9" hidden="1" x14ac:dyDescent="0.25">
      <c r="A1364" t="s">
        <v>65</v>
      </c>
      <c r="B1364" s="7">
        <v>421365</v>
      </c>
      <c r="C1364" s="8">
        <v>44678</v>
      </c>
      <c r="D1364" s="9">
        <f t="shared" si="21"/>
        <v>44678</v>
      </c>
      <c r="E1364" s="7" t="s">
        <v>78</v>
      </c>
      <c r="F1364" s="7" t="s">
        <v>340</v>
      </c>
      <c r="G1364" s="214">
        <v>7.65</v>
      </c>
      <c r="H1364" s="11">
        <v>22100</v>
      </c>
      <c r="I1364" s="11">
        <v>12000</v>
      </c>
    </row>
    <row r="1365" spans="1:9" hidden="1" x14ac:dyDescent="0.25">
      <c r="A1365" t="s">
        <v>65</v>
      </c>
      <c r="B1365" s="7">
        <v>421367</v>
      </c>
      <c r="C1365" s="8">
        <v>44678</v>
      </c>
      <c r="D1365" s="9">
        <f t="shared" si="21"/>
        <v>44678</v>
      </c>
      <c r="E1365" s="7" t="s">
        <v>43</v>
      </c>
      <c r="F1365" s="7" t="s">
        <v>751</v>
      </c>
      <c r="G1365" s="214">
        <v>18.79</v>
      </c>
      <c r="H1365" s="11">
        <v>22100</v>
      </c>
      <c r="I1365" s="11">
        <v>12000</v>
      </c>
    </row>
    <row r="1366" spans="1:9" hidden="1" x14ac:dyDescent="0.25">
      <c r="A1366" t="s">
        <v>30</v>
      </c>
      <c r="B1366" s="7">
        <v>421393</v>
      </c>
      <c r="C1366" s="8">
        <v>44678</v>
      </c>
      <c r="D1366" s="9">
        <f t="shared" si="21"/>
        <v>44678</v>
      </c>
      <c r="E1366" s="7" t="s">
        <v>752</v>
      </c>
      <c r="F1366" s="20">
        <v>0.84236111111111101</v>
      </c>
      <c r="G1366" s="214">
        <v>6.87</v>
      </c>
      <c r="H1366" s="11">
        <v>22100</v>
      </c>
      <c r="I1366" s="11">
        <v>12000</v>
      </c>
    </row>
    <row r="1367" spans="1:9" hidden="1" x14ac:dyDescent="0.25">
      <c r="A1367" t="s">
        <v>30</v>
      </c>
      <c r="B1367" s="7">
        <v>421395</v>
      </c>
      <c r="C1367" s="8">
        <v>44678</v>
      </c>
      <c r="D1367" s="9">
        <f t="shared" si="21"/>
        <v>44678</v>
      </c>
      <c r="E1367" s="7" t="s">
        <v>13</v>
      </c>
      <c r="F1367" s="20">
        <v>0.84861111111111109</v>
      </c>
      <c r="G1367" s="214">
        <v>7.79</v>
      </c>
      <c r="H1367" s="11">
        <v>22100</v>
      </c>
      <c r="I1367" s="11">
        <v>12000</v>
      </c>
    </row>
    <row r="1368" spans="1:9" hidden="1" x14ac:dyDescent="0.25">
      <c r="A1368" t="s">
        <v>30</v>
      </c>
      <c r="B1368" s="7">
        <v>421399</v>
      </c>
      <c r="C1368" s="8">
        <v>44678</v>
      </c>
      <c r="D1368" s="9">
        <f t="shared" si="21"/>
        <v>44678</v>
      </c>
      <c r="E1368" s="7" t="s">
        <v>357</v>
      </c>
      <c r="F1368" s="20">
        <v>0.86875000000000002</v>
      </c>
      <c r="G1368" s="214">
        <v>8.2200000000000006</v>
      </c>
      <c r="H1368" s="11">
        <v>22100</v>
      </c>
      <c r="I1368" s="11">
        <v>12000</v>
      </c>
    </row>
    <row r="1369" spans="1:9" hidden="1" x14ac:dyDescent="0.25">
      <c r="A1369" t="s">
        <v>30</v>
      </c>
      <c r="B1369" s="7">
        <v>421404</v>
      </c>
      <c r="C1369" s="8">
        <v>44678</v>
      </c>
      <c r="D1369" s="9">
        <f t="shared" si="21"/>
        <v>44678</v>
      </c>
      <c r="E1369" s="7" t="s">
        <v>669</v>
      </c>
      <c r="F1369" s="20">
        <v>0.93541666666666667</v>
      </c>
      <c r="G1369" s="214">
        <v>6.8</v>
      </c>
      <c r="H1369" s="11">
        <v>22100</v>
      </c>
      <c r="I1369" s="11">
        <v>12000</v>
      </c>
    </row>
    <row r="1370" spans="1:9" hidden="1" x14ac:dyDescent="0.25">
      <c r="A1370" s="216" t="s">
        <v>9</v>
      </c>
      <c r="B1370" s="217">
        <v>421437</v>
      </c>
      <c r="C1370" s="218">
        <v>44679</v>
      </c>
      <c r="D1370" s="9">
        <f t="shared" si="21"/>
        <v>44679</v>
      </c>
      <c r="E1370" s="217" t="s">
        <v>10</v>
      </c>
      <c r="F1370" s="219">
        <v>0.34583333333333338</v>
      </c>
      <c r="G1370" s="216">
        <v>14.55</v>
      </c>
      <c r="H1370" s="220">
        <v>22100</v>
      </c>
      <c r="I1370" s="220">
        <v>12000</v>
      </c>
    </row>
    <row r="1371" spans="1:9" hidden="1" x14ac:dyDescent="0.25">
      <c r="A1371" s="216" t="s">
        <v>18</v>
      </c>
      <c r="B1371" s="217">
        <v>421442</v>
      </c>
      <c r="C1371" s="218">
        <v>44679</v>
      </c>
      <c r="D1371" s="9">
        <f t="shared" si="21"/>
        <v>44679</v>
      </c>
      <c r="E1371" s="217" t="s">
        <v>21</v>
      </c>
      <c r="F1371" s="219">
        <v>0.37708333333333338</v>
      </c>
      <c r="G1371" s="216">
        <v>14.82</v>
      </c>
      <c r="H1371" s="220">
        <v>22100</v>
      </c>
      <c r="I1371" s="220">
        <v>12000</v>
      </c>
    </row>
    <row r="1372" spans="1:9" hidden="1" x14ac:dyDescent="0.25">
      <c r="A1372" s="216" t="s">
        <v>12</v>
      </c>
      <c r="B1372" s="217">
        <v>421443</v>
      </c>
      <c r="C1372" s="218">
        <v>44679</v>
      </c>
      <c r="D1372" s="9">
        <f t="shared" si="21"/>
        <v>44679</v>
      </c>
      <c r="E1372" s="217" t="s">
        <v>13</v>
      </c>
      <c r="F1372" s="219">
        <v>0.38819444444444445</v>
      </c>
      <c r="G1372" s="216">
        <v>11.9</v>
      </c>
      <c r="H1372" s="220">
        <v>22100</v>
      </c>
      <c r="I1372" s="220">
        <v>12000</v>
      </c>
    </row>
    <row r="1373" spans="1:9" hidden="1" x14ac:dyDescent="0.25">
      <c r="A1373" s="216" t="s">
        <v>15</v>
      </c>
      <c r="B1373" s="217">
        <v>421445</v>
      </c>
      <c r="C1373" s="218">
        <v>44679</v>
      </c>
      <c r="D1373" s="9">
        <f t="shared" si="21"/>
        <v>44679</v>
      </c>
      <c r="E1373" s="217" t="s">
        <v>43</v>
      </c>
      <c r="F1373" s="219">
        <v>0.38958333333333334</v>
      </c>
      <c r="G1373" s="216">
        <v>14.86</v>
      </c>
      <c r="H1373" s="220">
        <v>22100</v>
      </c>
      <c r="I1373" s="220">
        <v>12000</v>
      </c>
    </row>
    <row r="1374" spans="1:9" x14ac:dyDescent="0.25">
      <c r="A1374" s="216" t="s">
        <v>355</v>
      </c>
      <c r="B1374" s="217">
        <v>421449</v>
      </c>
      <c r="C1374" s="218">
        <v>44679</v>
      </c>
      <c r="D1374" s="9">
        <f t="shared" si="21"/>
        <v>44679</v>
      </c>
      <c r="E1374" s="217" t="s">
        <v>574</v>
      </c>
      <c r="F1374" s="219">
        <v>0.3972222222222222</v>
      </c>
      <c r="G1374" s="216">
        <v>7.45</v>
      </c>
      <c r="H1374" s="220">
        <v>22100</v>
      </c>
      <c r="I1374" s="220">
        <v>12000</v>
      </c>
    </row>
    <row r="1375" spans="1:9" hidden="1" x14ac:dyDescent="0.25">
      <c r="A1375" s="216" t="s">
        <v>9</v>
      </c>
      <c r="B1375" s="217">
        <v>421500</v>
      </c>
      <c r="C1375" s="218">
        <v>44679</v>
      </c>
      <c r="D1375" s="9">
        <f t="shared" si="21"/>
        <v>44679</v>
      </c>
      <c r="E1375" s="217" t="s">
        <v>10</v>
      </c>
      <c r="F1375" s="219">
        <v>0.52083333333333337</v>
      </c>
      <c r="G1375" s="216">
        <v>10.39</v>
      </c>
      <c r="H1375" s="220">
        <v>22100</v>
      </c>
      <c r="I1375" s="220">
        <v>12000</v>
      </c>
    </row>
    <row r="1376" spans="1:9" x14ac:dyDescent="0.25">
      <c r="A1376" s="216" t="s">
        <v>355</v>
      </c>
      <c r="B1376" s="217">
        <v>421534</v>
      </c>
      <c r="C1376" s="218">
        <v>44679</v>
      </c>
      <c r="D1376" s="9">
        <f t="shared" si="21"/>
        <v>44679</v>
      </c>
      <c r="E1376" s="217" t="s">
        <v>78</v>
      </c>
      <c r="F1376" s="219">
        <v>0.63750000000000007</v>
      </c>
      <c r="G1376" s="216">
        <v>5.0999999999999996</v>
      </c>
      <c r="H1376" s="220">
        <v>22100</v>
      </c>
      <c r="I1376" s="220">
        <v>12000</v>
      </c>
    </row>
    <row r="1377" spans="1:9" hidden="1" x14ac:dyDescent="0.25">
      <c r="A1377" s="216" t="s">
        <v>18</v>
      </c>
      <c r="B1377" s="217">
        <v>421539</v>
      </c>
      <c r="C1377" s="218">
        <v>44679</v>
      </c>
      <c r="D1377" s="9">
        <f t="shared" si="21"/>
        <v>44679</v>
      </c>
      <c r="E1377" s="217" t="s">
        <v>21</v>
      </c>
      <c r="F1377" s="219">
        <v>0.64236111111111105</v>
      </c>
      <c r="G1377" s="216">
        <v>10.94</v>
      </c>
      <c r="H1377" s="220">
        <v>22100</v>
      </c>
      <c r="I1377" s="220">
        <v>12000</v>
      </c>
    </row>
    <row r="1378" spans="1:9" x14ac:dyDescent="0.25">
      <c r="A1378" s="216" t="s">
        <v>355</v>
      </c>
      <c r="B1378" s="217">
        <v>421540</v>
      </c>
      <c r="C1378" s="218">
        <v>44679</v>
      </c>
      <c r="D1378" s="9">
        <f t="shared" si="21"/>
        <v>44679</v>
      </c>
      <c r="E1378" s="217" t="s">
        <v>43</v>
      </c>
      <c r="F1378" s="219">
        <v>0.64374999999999993</v>
      </c>
      <c r="G1378" s="216">
        <v>10.5</v>
      </c>
      <c r="H1378" s="220">
        <v>22100</v>
      </c>
      <c r="I1378" s="220">
        <v>12000</v>
      </c>
    </row>
    <row r="1379" spans="1:9" x14ac:dyDescent="0.25">
      <c r="A1379" s="216" t="s">
        <v>355</v>
      </c>
      <c r="B1379" s="217">
        <v>421545</v>
      </c>
      <c r="C1379" s="218">
        <v>44679</v>
      </c>
      <c r="D1379" s="9">
        <f t="shared" si="21"/>
        <v>44679</v>
      </c>
      <c r="E1379" s="217" t="s">
        <v>574</v>
      </c>
      <c r="F1379" s="219">
        <v>0.65277777777777779</v>
      </c>
      <c r="G1379" s="216">
        <v>4.5199999999999996</v>
      </c>
      <c r="H1379" s="220">
        <v>22100</v>
      </c>
      <c r="I1379" s="220">
        <v>12000</v>
      </c>
    </row>
    <row r="1380" spans="1:9" x14ac:dyDescent="0.25">
      <c r="A1380" s="216" t="s">
        <v>355</v>
      </c>
      <c r="B1380" s="217">
        <v>421551</v>
      </c>
      <c r="C1380" s="218">
        <v>44679</v>
      </c>
      <c r="D1380" s="9">
        <f t="shared" si="21"/>
        <v>44679</v>
      </c>
      <c r="E1380" s="217" t="s">
        <v>13</v>
      </c>
      <c r="F1380" s="219">
        <v>0.69166666666666676</v>
      </c>
      <c r="G1380" s="216">
        <v>8.92</v>
      </c>
      <c r="H1380" s="220">
        <v>22100</v>
      </c>
      <c r="I1380" s="220">
        <v>12000</v>
      </c>
    </row>
    <row r="1381" spans="1:9" hidden="1" x14ac:dyDescent="0.25">
      <c r="A1381" s="216" t="s">
        <v>42</v>
      </c>
      <c r="B1381" s="217">
        <v>421593</v>
      </c>
      <c r="C1381" s="218">
        <v>44680</v>
      </c>
      <c r="D1381" s="9">
        <f t="shared" si="21"/>
        <v>44680</v>
      </c>
      <c r="E1381" s="217" t="s">
        <v>21</v>
      </c>
      <c r="F1381" s="219">
        <v>0.3444444444444445</v>
      </c>
      <c r="G1381" s="216">
        <v>15.43</v>
      </c>
      <c r="H1381" s="220">
        <v>22100</v>
      </c>
      <c r="I1381" s="220">
        <v>12000</v>
      </c>
    </row>
    <row r="1382" spans="1:9" hidden="1" x14ac:dyDescent="0.25">
      <c r="A1382" s="216" t="s">
        <v>37</v>
      </c>
      <c r="B1382" s="217">
        <v>421594</v>
      </c>
      <c r="C1382" s="218">
        <v>44680</v>
      </c>
      <c r="D1382" s="9">
        <f t="shared" si="21"/>
        <v>44680</v>
      </c>
      <c r="E1382" s="217" t="s">
        <v>396</v>
      </c>
      <c r="F1382" s="219">
        <v>0.34513888888888888</v>
      </c>
      <c r="G1382" s="216">
        <v>9.7200000000000006</v>
      </c>
      <c r="H1382" s="220">
        <v>22100</v>
      </c>
      <c r="I1382" s="220">
        <v>12000</v>
      </c>
    </row>
    <row r="1383" spans="1:9" hidden="1" x14ac:dyDescent="0.25">
      <c r="A1383" s="216" t="s">
        <v>39</v>
      </c>
      <c r="B1383" s="217">
        <v>421596</v>
      </c>
      <c r="C1383" s="218">
        <v>44680</v>
      </c>
      <c r="D1383" s="9">
        <f t="shared" si="21"/>
        <v>44680</v>
      </c>
      <c r="E1383" s="217" t="s">
        <v>10</v>
      </c>
      <c r="F1383" s="219">
        <v>0.34930555555555554</v>
      </c>
      <c r="G1383" s="216">
        <v>14.35</v>
      </c>
      <c r="H1383" s="220">
        <v>22100</v>
      </c>
      <c r="I1383" s="220">
        <v>12000</v>
      </c>
    </row>
    <row r="1384" spans="1:9" hidden="1" x14ac:dyDescent="0.25">
      <c r="A1384" s="216" t="s">
        <v>45</v>
      </c>
      <c r="B1384" s="217">
        <v>421605</v>
      </c>
      <c r="C1384" s="218">
        <v>44680</v>
      </c>
      <c r="D1384" s="9">
        <f t="shared" si="21"/>
        <v>44680</v>
      </c>
      <c r="E1384" s="217" t="s">
        <v>13</v>
      </c>
      <c r="F1384" s="219">
        <v>0.36527777777777781</v>
      </c>
      <c r="G1384" s="216">
        <v>12.56</v>
      </c>
      <c r="H1384" s="220">
        <v>22100</v>
      </c>
      <c r="I1384" s="220">
        <v>12000</v>
      </c>
    </row>
    <row r="1385" spans="1:9" hidden="1" x14ac:dyDescent="0.25">
      <c r="A1385" s="216" t="s">
        <v>42</v>
      </c>
      <c r="B1385" s="217">
        <v>421620</v>
      </c>
      <c r="C1385" s="218">
        <v>44680</v>
      </c>
      <c r="D1385" s="9">
        <f t="shared" si="21"/>
        <v>44680</v>
      </c>
      <c r="E1385" s="217" t="s">
        <v>19</v>
      </c>
      <c r="F1385" s="219">
        <v>0.41041666666666665</v>
      </c>
      <c r="G1385" s="216">
        <v>1.33</v>
      </c>
      <c r="H1385" s="220">
        <v>22100</v>
      </c>
      <c r="I1385" s="220">
        <v>12000</v>
      </c>
    </row>
    <row r="1386" spans="1:9" hidden="1" x14ac:dyDescent="0.25">
      <c r="A1386" s="216" t="s">
        <v>37</v>
      </c>
      <c r="B1386" s="217">
        <v>421621</v>
      </c>
      <c r="C1386" s="218">
        <v>44680</v>
      </c>
      <c r="D1386" s="9">
        <f t="shared" si="21"/>
        <v>44680</v>
      </c>
      <c r="E1386" s="217" t="s">
        <v>396</v>
      </c>
      <c r="F1386" s="219">
        <v>0.41944444444444445</v>
      </c>
      <c r="G1386" s="216">
        <v>7.72</v>
      </c>
      <c r="H1386" s="220">
        <v>22100</v>
      </c>
      <c r="I1386" s="220">
        <v>12000</v>
      </c>
    </row>
    <row r="1387" spans="1:9" hidden="1" x14ac:dyDescent="0.25">
      <c r="A1387" s="216" t="s">
        <v>42</v>
      </c>
      <c r="B1387" s="217">
        <v>421658</v>
      </c>
      <c r="C1387" s="218">
        <v>44680</v>
      </c>
      <c r="D1387" s="9">
        <f t="shared" si="21"/>
        <v>44680</v>
      </c>
      <c r="E1387" s="217" t="s">
        <v>21</v>
      </c>
      <c r="F1387" s="219">
        <v>0.51597222222222217</v>
      </c>
      <c r="G1387" s="216">
        <v>15.97</v>
      </c>
      <c r="H1387" s="220">
        <v>22100</v>
      </c>
      <c r="I1387" s="220">
        <v>12000</v>
      </c>
    </row>
    <row r="1388" spans="1:9" hidden="1" x14ac:dyDescent="0.25">
      <c r="A1388" s="216" t="s">
        <v>41</v>
      </c>
      <c r="B1388" s="217">
        <v>421659</v>
      </c>
      <c r="C1388" s="218">
        <v>44680</v>
      </c>
      <c r="D1388" s="9">
        <f t="shared" si="21"/>
        <v>44680</v>
      </c>
      <c r="E1388" s="217" t="s">
        <v>43</v>
      </c>
      <c r="F1388" s="219">
        <v>0.52083333333333337</v>
      </c>
      <c r="G1388" s="216">
        <v>16.89</v>
      </c>
      <c r="H1388" s="220">
        <v>22100</v>
      </c>
      <c r="I1388" s="220">
        <v>12000</v>
      </c>
    </row>
    <row r="1389" spans="1:9" hidden="1" x14ac:dyDescent="0.25">
      <c r="A1389" s="216" t="s">
        <v>45</v>
      </c>
      <c r="B1389" s="217">
        <v>421675</v>
      </c>
      <c r="C1389" s="218">
        <v>44680</v>
      </c>
      <c r="D1389" s="9">
        <f t="shared" si="21"/>
        <v>44680</v>
      </c>
      <c r="E1389" s="217" t="s">
        <v>13</v>
      </c>
      <c r="F1389" s="219">
        <v>0.59513888888888888</v>
      </c>
      <c r="G1389" s="216">
        <v>16.59</v>
      </c>
      <c r="H1389" s="220">
        <v>22100</v>
      </c>
      <c r="I1389" s="220">
        <v>12000</v>
      </c>
    </row>
    <row r="1390" spans="1:9" hidden="1" x14ac:dyDescent="0.25">
      <c r="A1390" s="216" t="s">
        <v>39</v>
      </c>
      <c r="B1390" s="217">
        <v>421689</v>
      </c>
      <c r="C1390" s="218">
        <v>44680</v>
      </c>
      <c r="D1390" s="9">
        <f t="shared" si="21"/>
        <v>44680</v>
      </c>
      <c r="E1390" s="217" t="s">
        <v>10</v>
      </c>
      <c r="F1390" s="219">
        <v>0.64236111111111105</v>
      </c>
      <c r="G1390" s="216">
        <v>14.16</v>
      </c>
      <c r="H1390" s="220">
        <v>22100</v>
      </c>
      <c r="I1390" s="220">
        <v>12000</v>
      </c>
    </row>
    <row r="1391" spans="1:9" hidden="1" x14ac:dyDescent="0.25">
      <c r="A1391" s="216" t="s">
        <v>41</v>
      </c>
      <c r="B1391" s="217">
        <v>421709</v>
      </c>
      <c r="C1391" s="218">
        <v>44680</v>
      </c>
      <c r="D1391" s="9">
        <f t="shared" si="21"/>
        <v>44680</v>
      </c>
      <c r="E1391" s="217" t="s">
        <v>89</v>
      </c>
      <c r="F1391" s="219">
        <v>0.73055555555555562</v>
      </c>
      <c r="G1391" s="216">
        <v>5.14</v>
      </c>
      <c r="H1391" s="220">
        <v>22100</v>
      </c>
      <c r="I1391" s="220">
        <v>12000</v>
      </c>
    </row>
    <row r="1392" spans="1:9" hidden="1" x14ac:dyDescent="0.25">
      <c r="A1392" s="216" t="s">
        <v>41</v>
      </c>
      <c r="B1392" s="217">
        <v>421710</v>
      </c>
      <c r="C1392" s="218">
        <v>44680</v>
      </c>
      <c r="D1392" s="9">
        <f t="shared" si="21"/>
        <v>44680</v>
      </c>
      <c r="E1392" s="217" t="s">
        <v>78</v>
      </c>
      <c r="F1392" s="219">
        <v>0.73263888888888884</v>
      </c>
      <c r="G1392" s="216">
        <v>11.41</v>
      </c>
      <c r="H1392" s="220">
        <v>22100</v>
      </c>
      <c r="I1392" s="220">
        <v>12000</v>
      </c>
    </row>
    <row r="1393" spans="1:9" hidden="1" x14ac:dyDescent="0.25">
      <c r="A1393" s="216" t="s">
        <v>30</v>
      </c>
      <c r="B1393" s="217">
        <v>421716</v>
      </c>
      <c r="C1393" s="218">
        <v>44680</v>
      </c>
      <c r="D1393" s="9">
        <f t="shared" si="21"/>
        <v>44680</v>
      </c>
      <c r="E1393" s="217" t="s">
        <v>58</v>
      </c>
      <c r="F1393" s="219">
        <v>0.84097222222222223</v>
      </c>
      <c r="G1393" s="216">
        <v>7.53</v>
      </c>
      <c r="H1393" s="220">
        <v>22100</v>
      </c>
      <c r="I1393" s="220">
        <v>12000</v>
      </c>
    </row>
    <row r="1394" spans="1:9" hidden="1" x14ac:dyDescent="0.25">
      <c r="A1394" s="216" t="s">
        <v>30</v>
      </c>
      <c r="B1394" s="217">
        <v>421717</v>
      </c>
      <c r="C1394" s="218">
        <v>44680</v>
      </c>
      <c r="D1394" s="9">
        <f t="shared" si="21"/>
        <v>44680</v>
      </c>
      <c r="E1394" s="217" t="s">
        <v>253</v>
      </c>
      <c r="F1394" s="219">
        <v>0.85</v>
      </c>
      <c r="G1394" s="216">
        <v>9.06</v>
      </c>
      <c r="H1394" s="220">
        <v>22100</v>
      </c>
      <c r="I1394" s="220">
        <v>12000</v>
      </c>
    </row>
    <row r="1395" spans="1:9" hidden="1" x14ac:dyDescent="0.25">
      <c r="A1395" s="216" t="s">
        <v>30</v>
      </c>
      <c r="B1395" s="217">
        <v>421718</v>
      </c>
      <c r="C1395" s="218">
        <v>44680</v>
      </c>
      <c r="D1395" s="9">
        <f t="shared" si="21"/>
        <v>44680</v>
      </c>
      <c r="E1395" s="217" t="s">
        <v>357</v>
      </c>
      <c r="F1395" s="219">
        <v>0.85833333333333339</v>
      </c>
      <c r="G1395" s="216">
        <v>9.23</v>
      </c>
      <c r="H1395" s="220">
        <v>22100</v>
      </c>
      <c r="I1395" s="220">
        <v>12000</v>
      </c>
    </row>
    <row r="1396" spans="1:9" hidden="1" x14ac:dyDescent="0.25">
      <c r="A1396" s="216" t="s">
        <v>30</v>
      </c>
      <c r="B1396" s="217">
        <v>421720</v>
      </c>
      <c r="C1396" s="218">
        <v>44680</v>
      </c>
      <c r="D1396" s="9">
        <f t="shared" si="21"/>
        <v>44680</v>
      </c>
      <c r="E1396" s="217" t="s">
        <v>33</v>
      </c>
      <c r="F1396" s="219">
        <v>0.87847222222222221</v>
      </c>
      <c r="G1396" s="216">
        <v>8.9</v>
      </c>
      <c r="H1396" s="220">
        <v>22100</v>
      </c>
      <c r="I1396" s="220">
        <v>12000</v>
      </c>
    </row>
    <row r="1397" spans="1:9" hidden="1" x14ac:dyDescent="0.25">
      <c r="A1397" s="216" t="s">
        <v>65</v>
      </c>
      <c r="B1397" s="217">
        <v>421737</v>
      </c>
      <c r="C1397" s="218">
        <v>44681</v>
      </c>
      <c r="D1397" s="9">
        <f t="shared" si="21"/>
        <v>44681</v>
      </c>
      <c r="E1397" s="217" t="s">
        <v>43</v>
      </c>
      <c r="F1397" s="219">
        <v>0.2673611111111111</v>
      </c>
      <c r="G1397" s="216">
        <v>12.49</v>
      </c>
      <c r="H1397" s="220">
        <v>22100</v>
      </c>
      <c r="I1397" s="220">
        <v>12000</v>
      </c>
    </row>
    <row r="1398" spans="1:9" hidden="1" x14ac:dyDescent="0.25">
      <c r="A1398" s="216" t="s">
        <v>63</v>
      </c>
      <c r="B1398" s="217">
        <v>421743</v>
      </c>
      <c r="C1398" s="218">
        <v>44681</v>
      </c>
      <c r="D1398" s="9">
        <f t="shared" si="21"/>
        <v>44681</v>
      </c>
      <c r="E1398" s="217" t="s">
        <v>21</v>
      </c>
      <c r="F1398" s="219">
        <v>0.28055555555555556</v>
      </c>
      <c r="G1398" s="216">
        <v>15.12</v>
      </c>
      <c r="H1398" s="220">
        <v>22100</v>
      </c>
      <c r="I1398" s="220">
        <v>12000</v>
      </c>
    </row>
    <row r="1399" spans="1:9" hidden="1" x14ac:dyDescent="0.25">
      <c r="A1399" s="216" t="s">
        <v>69</v>
      </c>
      <c r="B1399" s="217">
        <v>421765</v>
      </c>
      <c r="C1399" s="218">
        <v>44681</v>
      </c>
      <c r="D1399" s="9">
        <f t="shared" si="21"/>
        <v>44681</v>
      </c>
      <c r="E1399" s="217" t="s">
        <v>10</v>
      </c>
      <c r="F1399" s="219">
        <v>0.35069444444444442</v>
      </c>
      <c r="G1399" s="216">
        <v>17.02</v>
      </c>
      <c r="H1399" s="220">
        <v>22100</v>
      </c>
      <c r="I1399" s="220">
        <v>12000</v>
      </c>
    </row>
    <row r="1400" spans="1:9" hidden="1" x14ac:dyDescent="0.25">
      <c r="A1400" s="216" t="s">
        <v>67</v>
      </c>
      <c r="B1400" s="217">
        <v>421770</v>
      </c>
      <c r="C1400" s="218">
        <v>44681</v>
      </c>
      <c r="D1400" s="9">
        <f t="shared" si="21"/>
        <v>44681</v>
      </c>
      <c r="E1400" s="217" t="s">
        <v>13</v>
      </c>
      <c r="F1400" s="219">
        <v>0.35694444444444445</v>
      </c>
      <c r="G1400" s="216">
        <v>15.91</v>
      </c>
      <c r="H1400" s="220">
        <v>22100</v>
      </c>
      <c r="I1400" s="220">
        <v>12000</v>
      </c>
    </row>
    <row r="1401" spans="1:9" hidden="1" x14ac:dyDescent="0.25">
      <c r="A1401" s="216" t="s">
        <v>65</v>
      </c>
      <c r="B1401" s="217">
        <v>421786</v>
      </c>
      <c r="C1401" s="218">
        <v>44681</v>
      </c>
      <c r="D1401" s="9">
        <f t="shared" si="21"/>
        <v>44681</v>
      </c>
      <c r="E1401" s="217" t="s">
        <v>43</v>
      </c>
      <c r="F1401" s="219">
        <v>0.40069444444444446</v>
      </c>
      <c r="G1401" s="216">
        <v>11.37</v>
      </c>
      <c r="H1401" s="220">
        <v>22100</v>
      </c>
      <c r="I1401" s="220">
        <v>12000</v>
      </c>
    </row>
    <row r="1402" spans="1:9" hidden="1" x14ac:dyDescent="0.25">
      <c r="A1402" s="216" t="s">
        <v>63</v>
      </c>
      <c r="B1402" s="217">
        <v>421796</v>
      </c>
      <c r="C1402" s="218">
        <v>44681</v>
      </c>
      <c r="D1402" s="9">
        <f t="shared" si="21"/>
        <v>44681</v>
      </c>
      <c r="E1402" s="217" t="s">
        <v>21</v>
      </c>
      <c r="F1402" s="219">
        <v>0.41875000000000001</v>
      </c>
      <c r="G1402" s="216">
        <v>9.67</v>
      </c>
      <c r="H1402" s="220">
        <v>22100</v>
      </c>
      <c r="I1402" s="220">
        <v>12000</v>
      </c>
    </row>
    <row r="1403" spans="1:9" hidden="1" x14ac:dyDescent="0.25">
      <c r="A1403" s="216" t="s">
        <v>63</v>
      </c>
      <c r="B1403" s="217">
        <v>421800</v>
      </c>
      <c r="C1403" s="218">
        <v>44681</v>
      </c>
      <c r="D1403" s="9">
        <f t="shared" si="21"/>
        <v>44681</v>
      </c>
      <c r="E1403" s="217" t="s">
        <v>205</v>
      </c>
      <c r="F1403" s="219">
        <v>0.43055555555555558</v>
      </c>
      <c r="G1403" s="216">
        <v>9.89</v>
      </c>
      <c r="H1403" s="220">
        <v>22100</v>
      </c>
      <c r="I1403" s="220">
        <v>12000</v>
      </c>
    </row>
    <row r="1404" spans="1:9" hidden="1" x14ac:dyDescent="0.25">
      <c r="A1404" s="13" t="s">
        <v>46</v>
      </c>
      <c r="B1404" s="14">
        <v>421807</v>
      </c>
      <c r="C1404" s="15">
        <v>44681</v>
      </c>
      <c r="D1404" s="9">
        <f t="shared" si="21"/>
        <v>44681</v>
      </c>
      <c r="E1404" s="14" t="s">
        <v>479</v>
      </c>
      <c r="F1404" s="94">
        <v>0.46597222222222223</v>
      </c>
      <c r="G1404" s="13">
        <v>2.36</v>
      </c>
      <c r="H1404" s="221">
        <v>22100</v>
      </c>
      <c r="I1404" s="221">
        <v>12000</v>
      </c>
    </row>
    <row r="1405" spans="1:9" hidden="1" x14ac:dyDescent="0.25">
      <c r="A1405" s="216" t="s">
        <v>69</v>
      </c>
      <c r="B1405" s="217">
        <v>421823</v>
      </c>
      <c r="C1405" s="218">
        <v>44681</v>
      </c>
      <c r="D1405" s="9">
        <f t="shared" si="21"/>
        <v>44681</v>
      </c>
      <c r="E1405" s="217" t="s">
        <v>10</v>
      </c>
      <c r="F1405" s="219">
        <v>0.49583333333333335</v>
      </c>
      <c r="G1405" s="216">
        <v>9.74</v>
      </c>
      <c r="H1405" s="220">
        <v>22100</v>
      </c>
      <c r="I1405" s="220">
        <v>12000</v>
      </c>
    </row>
    <row r="1406" spans="1:9" hidden="1" x14ac:dyDescent="0.25">
      <c r="A1406" s="216" t="s">
        <v>67</v>
      </c>
      <c r="B1406" s="217">
        <v>421827</v>
      </c>
      <c r="C1406" s="218">
        <v>44681</v>
      </c>
      <c r="D1406" s="9">
        <f t="shared" si="21"/>
        <v>44681</v>
      </c>
      <c r="E1406" s="217" t="s">
        <v>13</v>
      </c>
      <c r="F1406" s="219">
        <v>0.50972222222222219</v>
      </c>
      <c r="G1406" s="216">
        <v>8.02</v>
      </c>
      <c r="H1406" s="220">
        <v>22100</v>
      </c>
      <c r="I1406" s="220">
        <v>12000</v>
      </c>
    </row>
    <row r="1407" spans="1:9" hidden="1" x14ac:dyDescent="0.25">
      <c r="A1407" t="s">
        <v>9</v>
      </c>
      <c r="B1407" s="7">
        <v>421935</v>
      </c>
      <c r="C1407" s="8">
        <v>44683</v>
      </c>
      <c r="D1407" s="9">
        <f t="shared" si="21"/>
        <v>44683</v>
      </c>
      <c r="E1407" s="7" t="s">
        <v>10</v>
      </c>
      <c r="F1407" s="7" t="s">
        <v>245</v>
      </c>
      <c r="G1407" s="222">
        <v>16.75</v>
      </c>
      <c r="H1407" s="220">
        <v>22100</v>
      </c>
      <c r="I1407" s="220">
        <v>12000</v>
      </c>
    </row>
    <row r="1408" spans="1:9" hidden="1" x14ac:dyDescent="0.25">
      <c r="A1408" t="s">
        <v>12</v>
      </c>
      <c r="B1408" s="7">
        <v>421937</v>
      </c>
      <c r="C1408" s="8">
        <v>44683</v>
      </c>
      <c r="D1408" s="9">
        <f t="shared" si="21"/>
        <v>44683</v>
      </c>
      <c r="E1408" s="7" t="s">
        <v>13</v>
      </c>
      <c r="F1408" s="7" t="s">
        <v>604</v>
      </c>
      <c r="G1408" s="222">
        <v>16.66</v>
      </c>
      <c r="H1408" s="220">
        <v>22100</v>
      </c>
      <c r="I1408" s="220">
        <v>12000</v>
      </c>
    </row>
    <row r="1409" spans="1:9" hidden="1" x14ac:dyDescent="0.25">
      <c r="A1409" t="s">
        <v>18</v>
      </c>
      <c r="B1409" s="7">
        <v>421941</v>
      </c>
      <c r="C1409" s="8">
        <v>44683</v>
      </c>
      <c r="D1409" s="9">
        <f t="shared" si="21"/>
        <v>44683</v>
      </c>
      <c r="E1409" s="7" t="s">
        <v>21</v>
      </c>
      <c r="F1409" s="7" t="s">
        <v>753</v>
      </c>
      <c r="G1409" s="222">
        <v>17.73</v>
      </c>
      <c r="H1409" s="220">
        <v>22100</v>
      </c>
      <c r="I1409" s="220">
        <v>12000</v>
      </c>
    </row>
    <row r="1410" spans="1:9" hidden="1" x14ac:dyDescent="0.25">
      <c r="A1410" t="s">
        <v>15</v>
      </c>
      <c r="B1410" s="7">
        <v>421949</v>
      </c>
      <c r="C1410" s="8">
        <v>44683</v>
      </c>
      <c r="D1410" s="9">
        <f t="shared" si="21"/>
        <v>44683</v>
      </c>
      <c r="E1410" s="7" t="s">
        <v>16</v>
      </c>
      <c r="F1410" s="7" t="s">
        <v>754</v>
      </c>
      <c r="G1410" s="222">
        <v>17.649999999999999</v>
      </c>
      <c r="H1410" s="220">
        <v>22100</v>
      </c>
      <c r="I1410" s="220">
        <v>12000</v>
      </c>
    </row>
    <row r="1411" spans="1:9" hidden="1" x14ac:dyDescent="0.25">
      <c r="A1411" t="s">
        <v>18</v>
      </c>
      <c r="B1411" s="7">
        <v>422000</v>
      </c>
      <c r="C1411" s="8">
        <v>44683</v>
      </c>
      <c r="D1411" s="9">
        <f t="shared" ref="D1411:D1474" si="22">+C1411</f>
        <v>44683</v>
      </c>
      <c r="E1411" s="7" t="s">
        <v>19</v>
      </c>
      <c r="F1411" s="7" t="s">
        <v>755</v>
      </c>
      <c r="G1411" s="222">
        <v>1.49</v>
      </c>
      <c r="H1411" s="220">
        <v>22100</v>
      </c>
      <c r="I1411" s="220">
        <v>12000</v>
      </c>
    </row>
    <row r="1412" spans="1:9" hidden="1" x14ac:dyDescent="0.25">
      <c r="A1412" t="s">
        <v>9</v>
      </c>
      <c r="B1412" s="7">
        <v>422008</v>
      </c>
      <c r="C1412" s="8">
        <v>44683</v>
      </c>
      <c r="D1412" s="9">
        <f t="shared" si="22"/>
        <v>44683</v>
      </c>
      <c r="E1412" s="7" t="s">
        <v>10</v>
      </c>
      <c r="F1412" s="7" t="s">
        <v>169</v>
      </c>
      <c r="G1412" s="222">
        <v>16.350000000000001</v>
      </c>
      <c r="H1412" s="220">
        <v>22100</v>
      </c>
      <c r="I1412" s="220">
        <v>12000</v>
      </c>
    </row>
    <row r="1413" spans="1:9" hidden="1" x14ac:dyDescent="0.25">
      <c r="A1413" t="s">
        <v>12</v>
      </c>
      <c r="B1413" s="7">
        <v>422024</v>
      </c>
      <c r="C1413" s="8">
        <v>44683</v>
      </c>
      <c r="D1413" s="9">
        <f t="shared" si="22"/>
        <v>44683</v>
      </c>
      <c r="E1413" s="7" t="s">
        <v>13</v>
      </c>
      <c r="F1413" s="7" t="s">
        <v>756</v>
      </c>
      <c r="G1413" s="222">
        <v>14.77</v>
      </c>
      <c r="H1413" s="220">
        <v>22100</v>
      </c>
      <c r="I1413" s="220">
        <v>12000</v>
      </c>
    </row>
    <row r="1414" spans="1:9" hidden="1" x14ac:dyDescent="0.25">
      <c r="A1414" t="s">
        <v>18</v>
      </c>
      <c r="B1414" s="7">
        <v>422031</v>
      </c>
      <c r="C1414" s="8">
        <v>44683</v>
      </c>
      <c r="D1414" s="9">
        <f t="shared" si="22"/>
        <v>44683</v>
      </c>
      <c r="E1414" s="7" t="s">
        <v>21</v>
      </c>
      <c r="F1414" s="7" t="s">
        <v>757</v>
      </c>
      <c r="G1414" s="222">
        <v>16.670000000000002</v>
      </c>
      <c r="H1414" s="220">
        <v>22100</v>
      </c>
      <c r="I1414" s="220">
        <v>12000</v>
      </c>
    </row>
    <row r="1415" spans="1:9" hidden="1" x14ac:dyDescent="0.25">
      <c r="A1415" t="s">
        <v>15</v>
      </c>
      <c r="B1415" s="7">
        <v>422050</v>
      </c>
      <c r="C1415" s="8">
        <v>44683</v>
      </c>
      <c r="D1415" s="9">
        <f t="shared" si="22"/>
        <v>44683</v>
      </c>
      <c r="E1415" s="7" t="s">
        <v>16</v>
      </c>
      <c r="F1415" s="7" t="s">
        <v>758</v>
      </c>
      <c r="G1415" s="222">
        <v>16.54</v>
      </c>
      <c r="H1415" s="220">
        <v>22100</v>
      </c>
      <c r="I1415" s="220">
        <v>12000</v>
      </c>
    </row>
    <row r="1416" spans="1:9" hidden="1" x14ac:dyDescent="0.25">
      <c r="A1416" t="s">
        <v>23</v>
      </c>
      <c r="B1416" s="7">
        <v>422058</v>
      </c>
      <c r="C1416" s="8">
        <v>44683</v>
      </c>
      <c r="D1416" s="9">
        <f t="shared" si="22"/>
        <v>44683</v>
      </c>
      <c r="E1416" s="7" t="s">
        <v>24</v>
      </c>
      <c r="F1416" s="7" t="s">
        <v>29</v>
      </c>
      <c r="G1416" s="222">
        <v>9.18</v>
      </c>
      <c r="H1416" s="220">
        <v>22100</v>
      </c>
      <c r="I1416" s="220">
        <v>12000</v>
      </c>
    </row>
    <row r="1417" spans="1:9" hidden="1" x14ac:dyDescent="0.25">
      <c r="A1417" t="s">
        <v>30</v>
      </c>
      <c r="B1417" s="7">
        <v>422097</v>
      </c>
      <c r="C1417" s="8">
        <v>44683</v>
      </c>
      <c r="D1417" s="9">
        <f t="shared" si="22"/>
        <v>44683</v>
      </c>
      <c r="E1417" s="7" t="s">
        <v>35</v>
      </c>
      <c r="F1417" s="7" t="s">
        <v>332</v>
      </c>
      <c r="G1417" s="222">
        <v>11.72</v>
      </c>
      <c r="H1417" s="220">
        <v>22100</v>
      </c>
      <c r="I1417" s="220">
        <v>12000</v>
      </c>
    </row>
    <row r="1418" spans="1:9" hidden="1" x14ac:dyDescent="0.25">
      <c r="A1418" t="s">
        <v>30</v>
      </c>
      <c r="B1418" s="7">
        <v>422098</v>
      </c>
      <c r="C1418" s="8">
        <v>44683</v>
      </c>
      <c r="D1418" s="9">
        <f t="shared" si="22"/>
        <v>44683</v>
      </c>
      <c r="E1418" s="7" t="s">
        <v>357</v>
      </c>
      <c r="F1418" s="7" t="s">
        <v>177</v>
      </c>
      <c r="G1418" s="222">
        <v>11.62</v>
      </c>
      <c r="H1418" s="220">
        <v>22100</v>
      </c>
      <c r="I1418" s="220">
        <v>12000</v>
      </c>
    </row>
    <row r="1419" spans="1:9" hidden="1" x14ac:dyDescent="0.25">
      <c r="A1419" t="s">
        <v>30</v>
      </c>
      <c r="B1419" s="7">
        <v>422100</v>
      </c>
      <c r="C1419" s="8">
        <v>44683</v>
      </c>
      <c r="D1419" s="9">
        <f t="shared" si="22"/>
        <v>44683</v>
      </c>
      <c r="E1419" s="7" t="s">
        <v>21</v>
      </c>
      <c r="F1419" s="7" t="s">
        <v>694</v>
      </c>
      <c r="G1419" s="222">
        <v>11.59</v>
      </c>
      <c r="H1419" s="220">
        <v>22100</v>
      </c>
      <c r="I1419" s="220">
        <v>12000</v>
      </c>
    </row>
    <row r="1420" spans="1:9" hidden="1" x14ac:dyDescent="0.25">
      <c r="A1420" t="s">
        <v>30</v>
      </c>
      <c r="B1420" s="7">
        <v>422101</v>
      </c>
      <c r="C1420" s="8">
        <v>44683</v>
      </c>
      <c r="D1420" s="9">
        <f t="shared" si="22"/>
        <v>44683</v>
      </c>
      <c r="E1420" s="7" t="s">
        <v>253</v>
      </c>
      <c r="F1420" s="7" t="s">
        <v>477</v>
      </c>
      <c r="G1420" s="222">
        <v>9.6</v>
      </c>
      <c r="H1420" s="220">
        <v>22100</v>
      </c>
      <c r="I1420" s="220">
        <v>12000</v>
      </c>
    </row>
    <row r="1421" spans="1:9" hidden="1" x14ac:dyDescent="0.25">
      <c r="A1421" t="s">
        <v>45</v>
      </c>
      <c r="B1421" s="7">
        <v>422133</v>
      </c>
      <c r="C1421" s="8">
        <v>44684</v>
      </c>
      <c r="D1421" s="9">
        <f t="shared" si="22"/>
        <v>44684</v>
      </c>
      <c r="E1421" s="7" t="s">
        <v>13</v>
      </c>
      <c r="F1421" s="7" t="s">
        <v>224</v>
      </c>
      <c r="G1421" s="222">
        <v>12.31</v>
      </c>
      <c r="H1421" s="220">
        <v>22100</v>
      </c>
      <c r="I1421" s="220">
        <v>12000</v>
      </c>
    </row>
    <row r="1422" spans="1:9" hidden="1" x14ac:dyDescent="0.25">
      <c r="A1422" t="s">
        <v>41</v>
      </c>
      <c r="B1422" s="7">
        <v>422134</v>
      </c>
      <c r="C1422" s="8">
        <v>44684</v>
      </c>
      <c r="D1422" s="9">
        <f t="shared" si="22"/>
        <v>44684</v>
      </c>
      <c r="E1422" s="7" t="s">
        <v>16</v>
      </c>
      <c r="F1422" s="7" t="s">
        <v>267</v>
      </c>
      <c r="G1422" s="222">
        <v>14.92</v>
      </c>
      <c r="H1422" s="220">
        <v>22100</v>
      </c>
      <c r="I1422" s="220">
        <v>12000</v>
      </c>
    </row>
    <row r="1423" spans="1:9" hidden="1" x14ac:dyDescent="0.25">
      <c r="A1423" t="s">
        <v>39</v>
      </c>
      <c r="B1423" s="7">
        <v>422135</v>
      </c>
      <c r="C1423" s="8">
        <v>44684</v>
      </c>
      <c r="D1423" s="9">
        <f t="shared" si="22"/>
        <v>44684</v>
      </c>
      <c r="E1423" s="7" t="s">
        <v>10</v>
      </c>
      <c r="F1423" s="7" t="s">
        <v>759</v>
      </c>
      <c r="G1423" s="222">
        <v>14.82</v>
      </c>
      <c r="H1423" s="220">
        <v>22100</v>
      </c>
      <c r="I1423" s="220">
        <v>12000</v>
      </c>
    </row>
    <row r="1424" spans="1:9" hidden="1" x14ac:dyDescent="0.25">
      <c r="A1424" t="s">
        <v>42</v>
      </c>
      <c r="B1424" s="7">
        <v>422142</v>
      </c>
      <c r="C1424" s="8">
        <v>44684</v>
      </c>
      <c r="D1424" s="9">
        <f t="shared" si="22"/>
        <v>44684</v>
      </c>
      <c r="E1424" s="7" t="s">
        <v>21</v>
      </c>
      <c r="F1424" s="7" t="s">
        <v>382</v>
      </c>
      <c r="G1424" s="222">
        <v>16.96</v>
      </c>
      <c r="H1424" s="220">
        <v>22100</v>
      </c>
      <c r="I1424" s="220">
        <v>12000</v>
      </c>
    </row>
    <row r="1425" spans="1:9" hidden="1" x14ac:dyDescent="0.25">
      <c r="A1425" s="13" t="s">
        <v>46</v>
      </c>
      <c r="B1425" s="14">
        <v>422150</v>
      </c>
      <c r="C1425" s="15">
        <v>44684</v>
      </c>
      <c r="D1425" s="9">
        <f t="shared" si="22"/>
        <v>44684</v>
      </c>
      <c r="E1425" s="14" t="s">
        <v>760</v>
      </c>
      <c r="F1425" s="14" t="s">
        <v>700</v>
      </c>
      <c r="G1425" s="223">
        <v>1.83</v>
      </c>
      <c r="H1425" s="221">
        <v>22100</v>
      </c>
      <c r="I1425" s="221">
        <v>12000</v>
      </c>
    </row>
    <row r="1426" spans="1:9" hidden="1" x14ac:dyDescent="0.25">
      <c r="A1426" t="s">
        <v>42</v>
      </c>
      <c r="B1426" s="7">
        <v>422203</v>
      </c>
      <c r="C1426" s="8">
        <v>44684</v>
      </c>
      <c r="D1426" s="9">
        <f t="shared" si="22"/>
        <v>44684</v>
      </c>
      <c r="E1426" s="7" t="s">
        <v>21</v>
      </c>
      <c r="F1426" s="7" t="s">
        <v>641</v>
      </c>
      <c r="G1426" s="222">
        <v>16.71</v>
      </c>
      <c r="H1426" s="220">
        <v>22100</v>
      </c>
      <c r="I1426" s="220">
        <v>12000</v>
      </c>
    </row>
    <row r="1427" spans="1:9" hidden="1" x14ac:dyDescent="0.25">
      <c r="A1427" t="s">
        <v>41</v>
      </c>
      <c r="B1427" s="7">
        <v>422211</v>
      </c>
      <c r="C1427" s="8">
        <v>44684</v>
      </c>
      <c r="D1427" s="9">
        <f t="shared" si="22"/>
        <v>44684</v>
      </c>
      <c r="E1427" s="7" t="s">
        <v>16</v>
      </c>
      <c r="F1427" s="7" t="s">
        <v>761</v>
      </c>
      <c r="G1427" s="222">
        <v>16.079999999999998</v>
      </c>
      <c r="H1427" s="220">
        <v>22100</v>
      </c>
      <c r="I1427" s="220">
        <v>12000</v>
      </c>
    </row>
    <row r="1428" spans="1:9" hidden="1" x14ac:dyDescent="0.25">
      <c r="A1428" t="s">
        <v>45</v>
      </c>
      <c r="B1428" s="7">
        <v>422220</v>
      </c>
      <c r="C1428" s="8">
        <v>44684</v>
      </c>
      <c r="D1428" s="9">
        <f t="shared" si="22"/>
        <v>44684</v>
      </c>
      <c r="E1428" s="7" t="s">
        <v>13</v>
      </c>
      <c r="F1428" s="7" t="s">
        <v>757</v>
      </c>
      <c r="G1428" s="222">
        <v>17.11</v>
      </c>
      <c r="H1428" s="220">
        <v>22100</v>
      </c>
      <c r="I1428" s="220">
        <v>12000</v>
      </c>
    </row>
    <row r="1429" spans="1:9" hidden="1" x14ac:dyDescent="0.25">
      <c r="A1429" t="s">
        <v>42</v>
      </c>
      <c r="B1429" s="7">
        <v>422229</v>
      </c>
      <c r="C1429" s="8">
        <v>44684</v>
      </c>
      <c r="D1429" s="9">
        <f t="shared" si="22"/>
        <v>44684</v>
      </c>
      <c r="E1429" s="7" t="s">
        <v>19</v>
      </c>
      <c r="F1429" s="7" t="s">
        <v>55</v>
      </c>
      <c r="G1429" s="222">
        <v>1.52</v>
      </c>
      <c r="H1429" s="220">
        <v>22100</v>
      </c>
      <c r="I1429" s="220">
        <v>12000</v>
      </c>
    </row>
    <row r="1430" spans="1:9" hidden="1" x14ac:dyDescent="0.25">
      <c r="A1430" t="s">
        <v>42</v>
      </c>
      <c r="B1430" s="7">
        <v>422231</v>
      </c>
      <c r="C1430" s="8">
        <v>44684</v>
      </c>
      <c r="D1430" s="9">
        <f t="shared" si="22"/>
        <v>44684</v>
      </c>
      <c r="E1430" s="7" t="s">
        <v>80</v>
      </c>
      <c r="F1430" s="7" t="s">
        <v>762</v>
      </c>
      <c r="G1430" s="222">
        <v>13.49</v>
      </c>
      <c r="H1430" s="220">
        <v>22100</v>
      </c>
      <c r="I1430" s="220">
        <v>12000</v>
      </c>
    </row>
    <row r="1431" spans="1:9" hidden="1" x14ac:dyDescent="0.25">
      <c r="A1431" t="s">
        <v>39</v>
      </c>
      <c r="B1431" s="7">
        <v>422239</v>
      </c>
      <c r="C1431" s="8">
        <v>44684</v>
      </c>
      <c r="D1431" s="9">
        <f t="shared" si="22"/>
        <v>44684</v>
      </c>
      <c r="E1431" s="7" t="s">
        <v>10</v>
      </c>
      <c r="F1431" s="7" t="s">
        <v>763</v>
      </c>
      <c r="G1431" s="222">
        <v>16.989999999999998</v>
      </c>
      <c r="H1431" s="220">
        <v>22100</v>
      </c>
      <c r="I1431" s="220">
        <v>12000</v>
      </c>
    </row>
    <row r="1432" spans="1:9" hidden="1" x14ac:dyDescent="0.25">
      <c r="A1432" t="s">
        <v>39</v>
      </c>
      <c r="B1432" s="7">
        <v>422261</v>
      </c>
      <c r="C1432" s="8">
        <v>44684</v>
      </c>
      <c r="D1432" s="9">
        <f t="shared" si="22"/>
        <v>44684</v>
      </c>
      <c r="E1432" s="7" t="s">
        <v>78</v>
      </c>
      <c r="F1432" s="7" t="s">
        <v>274</v>
      </c>
      <c r="G1432" s="222">
        <v>8.61</v>
      </c>
      <c r="H1432" s="220">
        <v>22100</v>
      </c>
      <c r="I1432" s="220">
        <v>12000</v>
      </c>
    </row>
    <row r="1433" spans="1:9" hidden="1" x14ac:dyDescent="0.25">
      <c r="A1433" t="s">
        <v>42</v>
      </c>
      <c r="B1433" s="7">
        <v>422264</v>
      </c>
      <c r="C1433" s="8">
        <v>44684</v>
      </c>
      <c r="D1433" s="9">
        <f t="shared" si="22"/>
        <v>44684</v>
      </c>
      <c r="E1433" s="7" t="s">
        <v>21</v>
      </c>
      <c r="F1433" s="7" t="s">
        <v>288</v>
      </c>
      <c r="G1433" s="222">
        <v>11.91</v>
      </c>
      <c r="H1433" s="220">
        <v>22100</v>
      </c>
      <c r="I1433" s="220">
        <v>12000</v>
      </c>
    </row>
    <row r="1434" spans="1:9" hidden="1" x14ac:dyDescent="0.25">
      <c r="A1434" t="s">
        <v>41</v>
      </c>
      <c r="B1434" s="7">
        <v>422266</v>
      </c>
      <c r="C1434" s="8">
        <v>44684</v>
      </c>
      <c r="D1434" s="9">
        <f t="shared" si="22"/>
        <v>44684</v>
      </c>
      <c r="E1434" s="7" t="s">
        <v>16</v>
      </c>
      <c r="F1434" s="7" t="s">
        <v>697</v>
      </c>
      <c r="G1434" s="222">
        <v>13.97</v>
      </c>
      <c r="H1434" s="220">
        <v>22100</v>
      </c>
      <c r="I1434" s="220">
        <v>12000</v>
      </c>
    </row>
    <row r="1435" spans="1:9" hidden="1" x14ac:dyDescent="0.25">
      <c r="A1435" t="s">
        <v>42</v>
      </c>
      <c r="B1435" s="7">
        <v>422268</v>
      </c>
      <c r="C1435" s="8">
        <v>44684</v>
      </c>
      <c r="D1435" s="9">
        <f t="shared" si="22"/>
        <v>44684</v>
      </c>
      <c r="E1435" s="7" t="s">
        <v>678</v>
      </c>
      <c r="F1435" s="7" t="s">
        <v>764</v>
      </c>
      <c r="G1435" s="222">
        <v>9.4600000000000009</v>
      </c>
      <c r="H1435" s="220">
        <v>22100</v>
      </c>
      <c r="I1435" s="220">
        <v>12000</v>
      </c>
    </row>
    <row r="1436" spans="1:9" hidden="1" x14ac:dyDescent="0.25">
      <c r="A1436" t="s">
        <v>45</v>
      </c>
      <c r="B1436" s="7">
        <v>422269</v>
      </c>
      <c r="C1436" s="8">
        <v>44684</v>
      </c>
      <c r="D1436" s="9">
        <f t="shared" si="22"/>
        <v>44684</v>
      </c>
      <c r="E1436" s="7" t="s">
        <v>13</v>
      </c>
      <c r="F1436" s="7" t="s">
        <v>765</v>
      </c>
      <c r="G1436" s="222">
        <v>8.2200000000000006</v>
      </c>
      <c r="H1436" s="220">
        <v>22100</v>
      </c>
      <c r="I1436" s="220">
        <v>12000</v>
      </c>
    </row>
    <row r="1437" spans="1:9" hidden="1" x14ac:dyDescent="0.25">
      <c r="A1437" t="s">
        <v>63</v>
      </c>
      <c r="B1437" s="7">
        <v>422322</v>
      </c>
      <c r="C1437" s="8">
        <v>44685</v>
      </c>
      <c r="D1437" s="9">
        <f t="shared" si="22"/>
        <v>44685</v>
      </c>
      <c r="E1437" s="7" t="s">
        <v>21</v>
      </c>
      <c r="F1437" s="7" t="s">
        <v>343</v>
      </c>
      <c r="G1437" s="224">
        <v>15.27</v>
      </c>
      <c r="H1437" s="220">
        <v>22100</v>
      </c>
      <c r="I1437" s="220">
        <v>12000</v>
      </c>
    </row>
    <row r="1438" spans="1:9" hidden="1" x14ac:dyDescent="0.25">
      <c r="A1438" t="s">
        <v>67</v>
      </c>
      <c r="B1438" s="7">
        <v>422326</v>
      </c>
      <c r="C1438" s="8">
        <v>44685</v>
      </c>
      <c r="D1438" s="9">
        <f t="shared" si="22"/>
        <v>44685</v>
      </c>
      <c r="E1438" s="7" t="s">
        <v>13</v>
      </c>
      <c r="F1438" s="7" t="s">
        <v>223</v>
      </c>
      <c r="G1438" s="224">
        <v>15.41</v>
      </c>
      <c r="H1438" s="220">
        <v>22100</v>
      </c>
      <c r="I1438" s="220">
        <v>12000</v>
      </c>
    </row>
    <row r="1439" spans="1:9" hidden="1" x14ac:dyDescent="0.25">
      <c r="A1439" t="s">
        <v>65</v>
      </c>
      <c r="B1439" s="7">
        <v>422331</v>
      </c>
      <c r="C1439" s="8">
        <v>44685</v>
      </c>
      <c r="D1439" s="9">
        <f t="shared" si="22"/>
        <v>44685</v>
      </c>
      <c r="E1439" s="7" t="s">
        <v>16</v>
      </c>
      <c r="F1439" s="7" t="s">
        <v>280</v>
      </c>
      <c r="G1439" s="224">
        <v>18.350000000000001</v>
      </c>
      <c r="H1439" s="220">
        <v>22100</v>
      </c>
      <c r="I1439" s="220">
        <v>12000</v>
      </c>
    </row>
    <row r="1440" spans="1:9" hidden="1" x14ac:dyDescent="0.25">
      <c r="A1440" t="s">
        <v>69</v>
      </c>
      <c r="B1440" s="7">
        <v>422342</v>
      </c>
      <c r="C1440" s="8">
        <v>44685</v>
      </c>
      <c r="D1440" s="9">
        <f t="shared" si="22"/>
        <v>44685</v>
      </c>
      <c r="E1440" s="7" t="s">
        <v>574</v>
      </c>
      <c r="F1440" s="7" t="s">
        <v>766</v>
      </c>
      <c r="G1440" s="224">
        <v>16.03</v>
      </c>
      <c r="H1440" s="220">
        <v>22100</v>
      </c>
      <c r="I1440" s="220">
        <v>12000</v>
      </c>
    </row>
    <row r="1441" spans="1:9" hidden="1" x14ac:dyDescent="0.25">
      <c r="A1441" t="s">
        <v>63</v>
      </c>
      <c r="B1441" s="7">
        <v>422431</v>
      </c>
      <c r="C1441" s="8">
        <v>44685</v>
      </c>
      <c r="D1441" s="9">
        <f t="shared" si="22"/>
        <v>44685</v>
      </c>
      <c r="E1441" s="7" t="s">
        <v>19</v>
      </c>
      <c r="F1441" s="7" t="s">
        <v>385</v>
      </c>
      <c r="G1441" s="224">
        <v>1.78</v>
      </c>
      <c r="H1441" s="220">
        <v>22100</v>
      </c>
      <c r="I1441" s="220">
        <v>12000</v>
      </c>
    </row>
    <row r="1442" spans="1:9" hidden="1" x14ac:dyDescent="0.25">
      <c r="A1442" t="s">
        <v>69</v>
      </c>
      <c r="B1442" s="7">
        <v>422439</v>
      </c>
      <c r="C1442" s="8">
        <v>44685</v>
      </c>
      <c r="D1442" s="9">
        <f t="shared" si="22"/>
        <v>44685</v>
      </c>
      <c r="E1442" s="7" t="s">
        <v>678</v>
      </c>
      <c r="F1442" s="7" t="s">
        <v>618</v>
      </c>
      <c r="G1442" s="224">
        <v>13.46</v>
      </c>
      <c r="H1442" s="220">
        <v>22100</v>
      </c>
      <c r="I1442" s="220">
        <v>12000</v>
      </c>
    </row>
    <row r="1443" spans="1:9" hidden="1" x14ac:dyDescent="0.25">
      <c r="A1443" t="s">
        <v>67</v>
      </c>
      <c r="B1443" s="7">
        <v>422441</v>
      </c>
      <c r="C1443" s="8">
        <v>44685</v>
      </c>
      <c r="D1443" s="9">
        <f t="shared" si="22"/>
        <v>44685</v>
      </c>
      <c r="E1443" s="7" t="s">
        <v>13</v>
      </c>
      <c r="F1443" s="7" t="s">
        <v>370</v>
      </c>
      <c r="G1443" s="224">
        <v>15.94</v>
      </c>
      <c r="H1443" s="220">
        <v>22100</v>
      </c>
      <c r="I1443" s="220">
        <v>12000</v>
      </c>
    </row>
    <row r="1444" spans="1:9" hidden="1" x14ac:dyDescent="0.25">
      <c r="A1444" t="s">
        <v>63</v>
      </c>
      <c r="B1444" s="7">
        <v>422442</v>
      </c>
      <c r="C1444" s="8">
        <v>44685</v>
      </c>
      <c r="D1444" s="9">
        <f t="shared" si="22"/>
        <v>44685</v>
      </c>
      <c r="E1444" s="7" t="s">
        <v>21</v>
      </c>
      <c r="F1444" s="7" t="s">
        <v>767</v>
      </c>
      <c r="G1444" s="224">
        <v>16.46</v>
      </c>
      <c r="H1444" s="220">
        <v>22100</v>
      </c>
      <c r="I1444" s="220">
        <v>12000</v>
      </c>
    </row>
    <row r="1445" spans="1:9" hidden="1" x14ac:dyDescent="0.25">
      <c r="A1445" t="s">
        <v>69</v>
      </c>
      <c r="B1445" s="7">
        <v>422447</v>
      </c>
      <c r="C1445" s="8">
        <v>44685</v>
      </c>
      <c r="D1445" s="9">
        <f t="shared" si="22"/>
        <v>44685</v>
      </c>
      <c r="E1445" s="7" t="s">
        <v>768</v>
      </c>
      <c r="F1445" s="7" t="s">
        <v>596</v>
      </c>
      <c r="G1445" s="224">
        <v>15.31</v>
      </c>
      <c r="H1445" s="220">
        <v>22100</v>
      </c>
      <c r="I1445" s="220">
        <v>12000</v>
      </c>
    </row>
    <row r="1446" spans="1:9" hidden="1" x14ac:dyDescent="0.25">
      <c r="A1446" t="s">
        <v>65</v>
      </c>
      <c r="B1446" s="7">
        <v>422452</v>
      </c>
      <c r="C1446" s="8">
        <v>44685</v>
      </c>
      <c r="D1446" s="9">
        <f t="shared" si="22"/>
        <v>44685</v>
      </c>
      <c r="E1446" s="7" t="s">
        <v>16</v>
      </c>
      <c r="F1446" s="7" t="s">
        <v>717</v>
      </c>
      <c r="G1446" s="224">
        <v>18.170000000000002</v>
      </c>
      <c r="H1446" s="220">
        <v>22100</v>
      </c>
      <c r="I1446" s="220">
        <v>12000</v>
      </c>
    </row>
    <row r="1447" spans="1:9" hidden="1" x14ac:dyDescent="0.25">
      <c r="A1447" t="s">
        <v>65</v>
      </c>
      <c r="B1447" s="7">
        <v>422453</v>
      </c>
      <c r="C1447" s="8">
        <v>44685</v>
      </c>
      <c r="D1447" s="9">
        <f t="shared" si="22"/>
        <v>44685</v>
      </c>
      <c r="E1447" s="7" t="s">
        <v>205</v>
      </c>
      <c r="F1447" s="7" t="s">
        <v>57</v>
      </c>
      <c r="G1447" s="224">
        <v>5.63</v>
      </c>
      <c r="H1447" s="220">
        <v>22100</v>
      </c>
      <c r="I1447" s="220">
        <v>12000</v>
      </c>
    </row>
    <row r="1448" spans="1:9" hidden="1" x14ac:dyDescent="0.25">
      <c r="A1448" t="s">
        <v>63</v>
      </c>
      <c r="B1448" s="7">
        <v>422463</v>
      </c>
      <c r="C1448" s="8">
        <v>44685</v>
      </c>
      <c r="D1448" s="9">
        <f t="shared" si="22"/>
        <v>44685</v>
      </c>
      <c r="E1448" s="7" t="s">
        <v>78</v>
      </c>
      <c r="F1448" s="7" t="s">
        <v>769</v>
      </c>
      <c r="G1448" s="224">
        <v>13.37</v>
      </c>
      <c r="H1448" s="220">
        <v>22100</v>
      </c>
      <c r="I1448" s="220">
        <v>12000</v>
      </c>
    </row>
    <row r="1449" spans="1:9" hidden="1" x14ac:dyDescent="0.25">
      <c r="A1449" t="s">
        <v>30</v>
      </c>
      <c r="B1449" s="7">
        <v>422483</v>
      </c>
      <c r="C1449" s="8">
        <v>44685</v>
      </c>
      <c r="D1449" s="9">
        <f t="shared" si="22"/>
        <v>44685</v>
      </c>
      <c r="E1449" s="7" t="s">
        <v>413</v>
      </c>
      <c r="F1449" s="20">
        <v>0.83819444444444446</v>
      </c>
      <c r="G1449" s="224">
        <v>8.2899999999999991</v>
      </c>
      <c r="H1449" s="220">
        <v>22100</v>
      </c>
      <c r="I1449" s="220">
        <v>12000</v>
      </c>
    </row>
    <row r="1450" spans="1:9" hidden="1" x14ac:dyDescent="0.25">
      <c r="A1450" t="s">
        <v>30</v>
      </c>
      <c r="B1450" s="7">
        <v>422484</v>
      </c>
      <c r="C1450" s="8">
        <v>44685</v>
      </c>
      <c r="D1450" s="9">
        <f t="shared" si="22"/>
        <v>44685</v>
      </c>
      <c r="E1450" s="7" t="s">
        <v>87</v>
      </c>
      <c r="F1450" s="20">
        <v>0.8534722222222223</v>
      </c>
      <c r="G1450" s="224">
        <v>9.7799999999999994</v>
      </c>
      <c r="H1450" s="220">
        <v>22100</v>
      </c>
      <c r="I1450" s="220">
        <v>12000</v>
      </c>
    </row>
    <row r="1451" spans="1:9" hidden="1" x14ac:dyDescent="0.25">
      <c r="A1451" t="s">
        <v>30</v>
      </c>
      <c r="B1451" s="7">
        <v>422486</v>
      </c>
      <c r="C1451" s="8">
        <v>44685</v>
      </c>
      <c r="D1451" s="9">
        <f t="shared" si="22"/>
        <v>44685</v>
      </c>
      <c r="E1451" s="7" t="s">
        <v>43</v>
      </c>
      <c r="F1451" s="20">
        <v>0.86388888888888893</v>
      </c>
      <c r="G1451" s="224">
        <v>8.0399999999999991</v>
      </c>
      <c r="H1451" s="220">
        <v>22100</v>
      </c>
      <c r="I1451" s="220">
        <v>12000</v>
      </c>
    </row>
    <row r="1452" spans="1:9" hidden="1" x14ac:dyDescent="0.25">
      <c r="A1452" t="s">
        <v>30</v>
      </c>
      <c r="B1452" s="7">
        <v>422489</v>
      </c>
      <c r="C1452" s="8">
        <v>44685</v>
      </c>
      <c r="D1452" s="9">
        <f t="shared" si="22"/>
        <v>44685</v>
      </c>
      <c r="E1452" s="7" t="s">
        <v>205</v>
      </c>
      <c r="F1452" s="20">
        <v>0.90972222222222221</v>
      </c>
      <c r="G1452" s="224">
        <v>8</v>
      </c>
      <c r="H1452" s="220">
        <v>22100</v>
      </c>
      <c r="I1452" s="220">
        <v>12000</v>
      </c>
    </row>
    <row r="1453" spans="1:9" hidden="1" x14ac:dyDescent="0.25">
      <c r="A1453" t="s">
        <v>18</v>
      </c>
      <c r="B1453" s="7">
        <v>422534</v>
      </c>
      <c r="C1453" s="8">
        <v>44686</v>
      </c>
      <c r="D1453" s="9">
        <f t="shared" si="22"/>
        <v>44686</v>
      </c>
      <c r="E1453" s="7" t="s">
        <v>19</v>
      </c>
      <c r="F1453" s="7" t="s">
        <v>70</v>
      </c>
      <c r="G1453" s="225">
        <v>1.43</v>
      </c>
      <c r="H1453" s="220">
        <v>22100</v>
      </c>
      <c r="I1453" s="220">
        <v>12000</v>
      </c>
    </row>
    <row r="1454" spans="1:9" hidden="1" x14ac:dyDescent="0.25">
      <c r="A1454" t="s">
        <v>12</v>
      </c>
      <c r="B1454" s="7">
        <v>422537</v>
      </c>
      <c r="C1454" s="8">
        <v>44686</v>
      </c>
      <c r="D1454" s="9">
        <f t="shared" si="22"/>
        <v>44686</v>
      </c>
      <c r="E1454" s="7" t="s">
        <v>13</v>
      </c>
      <c r="F1454" s="7" t="s">
        <v>157</v>
      </c>
      <c r="G1454" s="225">
        <v>13.13</v>
      </c>
      <c r="H1454" s="220">
        <v>22100</v>
      </c>
      <c r="I1454" s="220">
        <v>12000</v>
      </c>
    </row>
    <row r="1455" spans="1:9" hidden="1" x14ac:dyDescent="0.25">
      <c r="A1455" t="s">
        <v>9</v>
      </c>
      <c r="B1455" s="7">
        <v>422538</v>
      </c>
      <c r="C1455" s="8">
        <v>44686</v>
      </c>
      <c r="D1455" s="9">
        <f t="shared" si="22"/>
        <v>44686</v>
      </c>
      <c r="E1455" s="7" t="s">
        <v>574</v>
      </c>
      <c r="F1455" s="7" t="s">
        <v>375</v>
      </c>
      <c r="G1455" s="225">
        <v>15.94</v>
      </c>
      <c r="H1455" s="220">
        <v>22100</v>
      </c>
      <c r="I1455" s="220">
        <v>12000</v>
      </c>
    </row>
    <row r="1456" spans="1:9" hidden="1" x14ac:dyDescent="0.25">
      <c r="A1456" t="s">
        <v>18</v>
      </c>
      <c r="B1456" s="7">
        <v>422542</v>
      </c>
      <c r="C1456" s="8">
        <v>44686</v>
      </c>
      <c r="D1456" s="9">
        <f t="shared" si="22"/>
        <v>44686</v>
      </c>
      <c r="E1456" s="7" t="s">
        <v>21</v>
      </c>
      <c r="F1456" s="7" t="s">
        <v>431</v>
      </c>
      <c r="G1456" s="225">
        <v>16.02</v>
      </c>
      <c r="H1456" s="220">
        <v>22100</v>
      </c>
      <c r="I1456" s="220">
        <v>12000</v>
      </c>
    </row>
    <row r="1457" spans="1:9" hidden="1" x14ac:dyDescent="0.25">
      <c r="A1457" t="s">
        <v>15</v>
      </c>
      <c r="B1457" s="7">
        <v>422547</v>
      </c>
      <c r="C1457" s="8">
        <v>44686</v>
      </c>
      <c r="D1457" s="9">
        <f t="shared" si="22"/>
        <v>44686</v>
      </c>
      <c r="E1457" s="7" t="s">
        <v>16</v>
      </c>
      <c r="F1457" s="7" t="s">
        <v>409</v>
      </c>
      <c r="G1457" s="225">
        <v>16.45</v>
      </c>
      <c r="H1457" s="220">
        <v>22100</v>
      </c>
      <c r="I1457" s="220">
        <v>12000</v>
      </c>
    </row>
    <row r="1458" spans="1:9" hidden="1" x14ac:dyDescent="0.25">
      <c r="A1458" t="s">
        <v>9</v>
      </c>
      <c r="B1458" s="7">
        <v>422588</v>
      </c>
      <c r="C1458" s="8">
        <v>44686</v>
      </c>
      <c r="D1458" s="9">
        <f t="shared" si="22"/>
        <v>44686</v>
      </c>
      <c r="E1458" s="7" t="s">
        <v>574</v>
      </c>
      <c r="F1458" s="7" t="s">
        <v>403</v>
      </c>
      <c r="G1458" s="225">
        <v>6.61</v>
      </c>
      <c r="H1458" s="220">
        <v>22100</v>
      </c>
      <c r="I1458" s="220">
        <v>12000</v>
      </c>
    </row>
    <row r="1459" spans="1:9" hidden="1" x14ac:dyDescent="0.25">
      <c r="A1459" t="s">
        <v>12</v>
      </c>
      <c r="B1459" s="7">
        <v>422600</v>
      </c>
      <c r="C1459" s="8">
        <v>44686</v>
      </c>
      <c r="D1459" s="9">
        <f t="shared" si="22"/>
        <v>44686</v>
      </c>
      <c r="E1459" s="7" t="s">
        <v>13</v>
      </c>
      <c r="F1459" s="7" t="s">
        <v>435</v>
      </c>
      <c r="G1459" s="225">
        <v>7.62</v>
      </c>
      <c r="H1459" s="220">
        <v>22100</v>
      </c>
      <c r="I1459" s="220">
        <v>12000</v>
      </c>
    </row>
    <row r="1460" spans="1:9" hidden="1" x14ac:dyDescent="0.25">
      <c r="A1460" t="s">
        <v>18</v>
      </c>
      <c r="B1460" s="7">
        <v>422601</v>
      </c>
      <c r="C1460" s="8">
        <v>44686</v>
      </c>
      <c r="D1460" s="9">
        <f t="shared" si="22"/>
        <v>44686</v>
      </c>
      <c r="E1460" s="7" t="s">
        <v>21</v>
      </c>
      <c r="F1460" s="7" t="s">
        <v>538</v>
      </c>
      <c r="G1460" s="225">
        <v>8.67</v>
      </c>
      <c r="H1460" s="220">
        <v>22100</v>
      </c>
      <c r="I1460" s="220">
        <v>12000</v>
      </c>
    </row>
    <row r="1461" spans="1:9" hidden="1" x14ac:dyDescent="0.25">
      <c r="A1461" t="s">
        <v>15</v>
      </c>
      <c r="B1461" s="7">
        <v>422606</v>
      </c>
      <c r="C1461" s="8">
        <v>44686</v>
      </c>
      <c r="D1461" s="9">
        <f t="shared" si="22"/>
        <v>44686</v>
      </c>
      <c r="E1461" s="7" t="s">
        <v>16</v>
      </c>
      <c r="F1461" s="7" t="s">
        <v>214</v>
      </c>
      <c r="G1461" s="225">
        <v>7.21</v>
      </c>
      <c r="H1461" s="220">
        <v>22100</v>
      </c>
      <c r="I1461" s="220">
        <v>12000</v>
      </c>
    </row>
    <row r="1462" spans="1:9" hidden="1" x14ac:dyDescent="0.25">
      <c r="A1462" t="s">
        <v>39</v>
      </c>
      <c r="B1462" s="7">
        <v>422703</v>
      </c>
      <c r="C1462" s="8">
        <v>44687</v>
      </c>
      <c r="D1462" s="9">
        <f t="shared" si="22"/>
        <v>44687</v>
      </c>
      <c r="E1462" s="7" t="s">
        <v>574</v>
      </c>
      <c r="F1462" s="7" t="s">
        <v>223</v>
      </c>
      <c r="G1462" s="225">
        <v>13.33</v>
      </c>
      <c r="H1462" s="220">
        <v>22100</v>
      </c>
      <c r="I1462" s="220">
        <v>12000</v>
      </c>
    </row>
    <row r="1463" spans="1:9" hidden="1" x14ac:dyDescent="0.25">
      <c r="A1463" t="s">
        <v>45</v>
      </c>
      <c r="B1463" s="7">
        <v>422712</v>
      </c>
      <c r="C1463" s="8">
        <v>44687</v>
      </c>
      <c r="D1463" s="9">
        <f t="shared" si="22"/>
        <v>44687</v>
      </c>
      <c r="E1463" s="7" t="s">
        <v>13</v>
      </c>
      <c r="F1463" s="7" t="s">
        <v>267</v>
      </c>
      <c r="G1463" s="225">
        <v>12.7</v>
      </c>
      <c r="H1463" s="220">
        <v>22100</v>
      </c>
      <c r="I1463" s="220">
        <v>12000</v>
      </c>
    </row>
    <row r="1464" spans="1:9" hidden="1" x14ac:dyDescent="0.25">
      <c r="A1464" t="s">
        <v>41</v>
      </c>
      <c r="B1464" s="7">
        <v>422722</v>
      </c>
      <c r="C1464" s="8">
        <v>44687</v>
      </c>
      <c r="D1464" s="9">
        <f t="shared" si="22"/>
        <v>44687</v>
      </c>
      <c r="E1464" s="7" t="s">
        <v>237</v>
      </c>
      <c r="F1464" s="7" t="s">
        <v>770</v>
      </c>
      <c r="G1464" s="225">
        <v>17</v>
      </c>
      <c r="H1464" s="220">
        <v>22100</v>
      </c>
      <c r="I1464" s="220">
        <v>12000</v>
      </c>
    </row>
    <row r="1465" spans="1:9" hidden="1" x14ac:dyDescent="0.25">
      <c r="A1465" t="s">
        <v>42</v>
      </c>
      <c r="B1465" s="7">
        <v>422725</v>
      </c>
      <c r="C1465" s="8">
        <v>44687</v>
      </c>
      <c r="D1465" s="9">
        <f t="shared" si="22"/>
        <v>44687</v>
      </c>
      <c r="E1465" s="7" t="s">
        <v>21</v>
      </c>
      <c r="F1465" s="7" t="s">
        <v>770</v>
      </c>
      <c r="G1465" s="225">
        <v>18.170000000000002</v>
      </c>
      <c r="H1465" s="220">
        <v>22100</v>
      </c>
      <c r="I1465" s="220">
        <v>12000</v>
      </c>
    </row>
    <row r="1466" spans="1:9" hidden="1" x14ac:dyDescent="0.25">
      <c r="A1466" t="s">
        <v>42</v>
      </c>
      <c r="B1466" s="7">
        <v>422778</v>
      </c>
      <c r="C1466" s="8">
        <v>44687</v>
      </c>
      <c r="D1466" s="9">
        <f t="shared" si="22"/>
        <v>44687</v>
      </c>
      <c r="E1466" s="7" t="s">
        <v>19</v>
      </c>
      <c r="F1466" s="7" t="s">
        <v>511</v>
      </c>
      <c r="G1466" s="225">
        <v>0.99</v>
      </c>
      <c r="H1466" s="220">
        <v>22100</v>
      </c>
      <c r="I1466" s="220">
        <v>12000</v>
      </c>
    </row>
    <row r="1467" spans="1:9" hidden="1" x14ac:dyDescent="0.25">
      <c r="A1467" t="s">
        <v>42</v>
      </c>
      <c r="B1467" s="7">
        <v>422819</v>
      </c>
      <c r="C1467" s="8">
        <v>44687</v>
      </c>
      <c r="D1467" s="9">
        <f t="shared" si="22"/>
        <v>44687</v>
      </c>
      <c r="E1467" s="7" t="s">
        <v>21</v>
      </c>
      <c r="F1467" s="7" t="s">
        <v>771</v>
      </c>
      <c r="G1467" s="225">
        <v>15.84</v>
      </c>
      <c r="H1467" s="220">
        <v>22100</v>
      </c>
      <c r="I1467" s="220">
        <v>12000</v>
      </c>
    </row>
    <row r="1468" spans="1:9" hidden="1" x14ac:dyDescent="0.25">
      <c r="A1468" t="s">
        <v>41</v>
      </c>
      <c r="B1468" s="7">
        <v>422822</v>
      </c>
      <c r="C1468" s="8">
        <v>44687</v>
      </c>
      <c r="D1468" s="9">
        <f t="shared" si="22"/>
        <v>44687</v>
      </c>
      <c r="E1468" s="7" t="s">
        <v>237</v>
      </c>
      <c r="F1468" s="7" t="s">
        <v>285</v>
      </c>
      <c r="G1468" s="225">
        <v>14.37</v>
      </c>
      <c r="H1468" s="220">
        <v>22100</v>
      </c>
      <c r="I1468" s="220">
        <v>12000</v>
      </c>
    </row>
    <row r="1469" spans="1:9" hidden="1" x14ac:dyDescent="0.25">
      <c r="A1469" t="s">
        <v>39</v>
      </c>
      <c r="B1469" s="7">
        <v>422865</v>
      </c>
      <c r="C1469" s="8">
        <v>44687</v>
      </c>
      <c r="D1469" s="9">
        <f t="shared" si="22"/>
        <v>44687</v>
      </c>
      <c r="E1469" s="7" t="s">
        <v>574</v>
      </c>
      <c r="F1469" s="7" t="s">
        <v>371</v>
      </c>
      <c r="G1469" s="225">
        <v>12.78</v>
      </c>
      <c r="H1469" s="220">
        <v>22100</v>
      </c>
      <c r="I1469" s="220">
        <v>12000</v>
      </c>
    </row>
    <row r="1470" spans="1:9" hidden="1" x14ac:dyDescent="0.25">
      <c r="A1470" t="s">
        <v>39</v>
      </c>
      <c r="B1470" s="7">
        <v>422866</v>
      </c>
      <c r="C1470" s="8">
        <v>44687</v>
      </c>
      <c r="D1470" s="9">
        <f t="shared" si="22"/>
        <v>44687</v>
      </c>
      <c r="E1470" s="7" t="s">
        <v>78</v>
      </c>
      <c r="F1470" s="7" t="s">
        <v>746</v>
      </c>
      <c r="G1470" s="225">
        <v>8.3800000000000008</v>
      </c>
      <c r="H1470" s="220">
        <v>22100</v>
      </c>
      <c r="I1470" s="220">
        <v>12000</v>
      </c>
    </row>
    <row r="1471" spans="1:9" hidden="1" x14ac:dyDescent="0.25">
      <c r="A1471" t="s">
        <v>45</v>
      </c>
      <c r="B1471" s="7">
        <v>422867</v>
      </c>
      <c r="C1471" s="8">
        <v>44687</v>
      </c>
      <c r="D1471" s="9">
        <f t="shared" si="22"/>
        <v>44687</v>
      </c>
      <c r="E1471" s="7" t="s">
        <v>13</v>
      </c>
      <c r="F1471" s="7" t="s">
        <v>79</v>
      </c>
      <c r="G1471" s="225">
        <v>16.68</v>
      </c>
      <c r="H1471" s="220">
        <v>22100</v>
      </c>
      <c r="I1471" s="220">
        <v>12000</v>
      </c>
    </row>
    <row r="1472" spans="1:9" hidden="1" x14ac:dyDescent="0.25">
      <c r="A1472" t="s">
        <v>30</v>
      </c>
      <c r="B1472" s="7">
        <v>422871</v>
      </c>
      <c r="C1472" s="8">
        <v>44687</v>
      </c>
      <c r="D1472" s="9">
        <f t="shared" si="22"/>
        <v>44687</v>
      </c>
      <c r="E1472" s="7" t="s">
        <v>352</v>
      </c>
      <c r="F1472" s="7" t="s">
        <v>772</v>
      </c>
      <c r="G1472" s="225">
        <v>7.18</v>
      </c>
      <c r="H1472" s="220">
        <v>22100</v>
      </c>
      <c r="I1472" s="220">
        <v>12000</v>
      </c>
    </row>
    <row r="1473" spans="1:9" hidden="1" x14ac:dyDescent="0.25">
      <c r="A1473" t="s">
        <v>30</v>
      </c>
      <c r="B1473" s="7">
        <v>422872</v>
      </c>
      <c r="C1473" s="8">
        <v>44687</v>
      </c>
      <c r="D1473" s="9">
        <f t="shared" si="22"/>
        <v>44687</v>
      </c>
      <c r="E1473" s="7" t="s">
        <v>256</v>
      </c>
      <c r="F1473" s="7" t="s">
        <v>773</v>
      </c>
      <c r="G1473" s="225">
        <v>9.1199999999999992</v>
      </c>
      <c r="H1473" s="220">
        <v>22100</v>
      </c>
      <c r="I1473" s="220">
        <v>12000</v>
      </c>
    </row>
    <row r="1474" spans="1:9" hidden="1" x14ac:dyDescent="0.25">
      <c r="A1474" t="s">
        <v>30</v>
      </c>
      <c r="B1474" s="7">
        <v>422873</v>
      </c>
      <c r="C1474" s="8">
        <v>44687</v>
      </c>
      <c r="D1474" s="9">
        <f t="shared" si="22"/>
        <v>44687</v>
      </c>
      <c r="E1474" s="7" t="s">
        <v>212</v>
      </c>
      <c r="F1474" s="7" t="s">
        <v>90</v>
      </c>
      <c r="G1474" s="225">
        <v>9.31</v>
      </c>
      <c r="H1474" s="220">
        <v>22100</v>
      </c>
      <c r="I1474" s="220">
        <v>12000</v>
      </c>
    </row>
    <row r="1475" spans="1:9" hidden="1" x14ac:dyDescent="0.25">
      <c r="A1475" t="s">
        <v>30</v>
      </c>
      <c r="B1475" s="7">
        <v>422874</v>
      </c>
      <c r="C1475" s="8">
        <v>44687</v>
      </c>
      <c r="D1475" s="9">
        <f t="shared" ref="D1475:D1538" si="23">+C1475</f>
        <v>44687</v>
      </c>
      <c r="E1475" s="7" t="s">
        <v>356</v>
      </c>
      <c r="F1475" s="7" t="s">
        <v>774</v>
      </c>
      <c r="G1475" s="225">
        <v>7.94</v>
      </c>
      <c r="H1475" s="220">
        <v>22100</v>
      </c>
      <c r="I1475" s="220">
        <v>12000</v>
      </c>
    </row>
    <row r="1476" spans="1:9" hidden="1" x14ac:dyDescent="0.25">
      <c r="A1476" t="s">
        <v>65</v>
      </c>
      <c r="B1476" s="7">
        <v>422911</v>
      </c>
      <c r="C1476" s="8">
        <v>44688</v>
      </c>
      <c r="D1476" s="9">
        <f t="shared" si="23"/>
        <v>44688</v>
      </c>
      <c r="E1476" s="7" t="s">
        <v>237</v>
      </c>
      <c r="F1476" s="7" t="s">
        <v>689</v>
      </c>
      <c r="G1476" s="226">
        <v>14.17</v>
      </c>
      <c r="H1476" s="220">
        <v>22100</v>
      </c>
      <c r="I1476" s="220">
        <v>12000</v>
      </c>
    </row>
    <row r="1477" spans="1:9" hidden="1" x14ac:dyDescent="0.25">
      <c r="A1477" t="s">
        <v>63</v>
      </c>
      <c r="B1477" s="7">
        <v>422913</v>
      </c>
      <c r="C1477" s="8">
        <v>44688</v>
      </c>
      <c r="D1477" s="9">
        <f t="shared" si="23"/>
        <v>44688</v>
      </c>
      <c r="E1477" s="7" t="s">
        <v>43</v>
      </c>
      <c r="F1477" s="7" t="s">
        <v>555</v>
      </c>
      <c r="G1477" s="226">
        <v>16.09</v>
      </c>
      <c r="H1477" s="220">
        <v>22100</v>
      </c>
      <c r="I1477" s="220">
        <v>12000</v>
      </c>
    </row>
    <row r="1478" spans="1:9" hidden="1" x14ac:dyDescent="0.25">
      <c r="A1478" t="s">
        <v>37</v>
      </c>
      <c r="B1478" s="7">
        <v>422914</v>
      </c>
      <c r="C1478" s="8">
        <v>44688</v>
      </c>
      <c r="D1478" s="9">
        <f t="shared" si="23"/>
        <v>44688</v>
      </c>
      <c r="E1478" s="7" t="s">
        <v>265</v>
      </c>
      <c r="F1478" s="7" t="s">
        <v>258</v>
      </c>
      <c r="G1478" s="226">
        <v>5.69</v>
      </c>
      <c r="H1478" s="220">
        <v>22100</v>
      </c>
      <c r="I1478" s="220">
        <v>12000</v>
      </c>
    </row>
    <row r="1479" spans="1:9" hidden="1" x14ac:dyDescent="0.25">
      <c r="A1479" t="s">
        <v>69</v>
      </c>
      <c r="B1479" s="7">
        <v>422915</v>
      </c>
      <c r="C1479" s="8">
        <v>44688</v>
      </c>
      <c r="D1479" s="9">
        <f t="shared" si="23"/>
        <v>44688</v>
      </c>
      <c r="E1479" s="7" t="s">
        <v>574</v>
      </c>
      <c r="F1479" s="7" t="s">
        <v>223</v>
      </c>
      <c r="G1479" s="226">
        <v>14.81</v>
      </c>
      <c r="H1479" s="220">
        <v>22100</v>
      </c>
      <c r="I1479" s="220">
        <v>12000</v>
      </c>
    </row>
    <row r="1480" spans="1:9" hidden="1" x14ac:dyDescent="0.25">
      <c r="A1480" t="s">
        <v>67</v>
      </c>
      <c r="B1480" s="7">
        <v>422929</v>
      </c>
      <c r="C1480" s="8">
        <v>44688</v>
      </c>
      <c r="D1480" s="9">
        <f t="shared" si="23"/>
        <v>44688</v>
      </c>
      <c r="E1480" s="7" t="s">
        <v>13</v>
      </c>
      <c r="F1480" s="7" t="s">
        <v>210</v>
      </c>
      <c r="G1480" s="226">
        <v>17.7</v>
      </c>
      <c r="H1480" s="220">
        <v>22100</v>
      </c>
      <c r="I1480" s="220">
        <v>12000</v>
      </c>
    </row>
    <row r="1481" spans="1:9" hidden="1" x14ac:dyDescent="0.25">
      <c r="A1481" t="s">
        <v>37</v>
      </c>
      <c r="B1481" s="7">
        <v>422940</v>
      </c>
      <c r="C1481" s="8">
        <v>44688</v>
      </c>
      <c r="D1481" s="9">
        <f t="shared" si="23"/>
        <v>44688</v>
      </c>
      <c r="E1481" s="7" t="s">
        <v>265</v>
      </c>
      <c r="F1481" s="7" t="s">
        <v>511</v>
      </c>
      <c r="G1481" s="226">
        <v>4.59</v>
      </c>
      <c r="H1481" s="220">
        <v>22100</v>
      </c>
      <c r="I1481" s="220">
        <v>12000</v>
      </c>
    </row>
    <row r="1482" spans="1:9" hidden="1" x14ac:dyDescent="0.25">
      <c r="A1482" s="13" t="s">
        <v>46</v>
      </c>
      <c r="B1482" s="14">
        <v>422944</v>
      </c>
      <c r="C1482" s="15">
        <v>44688</v>
      </c>
      <c r="D1482" s="9">
        <f t="shared" si="23"/>
        <v>44688</v>
      </c>
      <c r="E1482" s="14" t="s">
        <v>760</v>
      </c>
      <c r="F1482" s="14" t="s">
        <v>775</v>
      </c>
      <c r="G1482" s="227">
        <v>1.85</v>
      </c>
      <c r="H1482" s="221">
        <v>22100</v>
      </c>
      <c r="I1482" s="221">
        <v>12000</v>
      </c>
    </row>
    <row r="1483" spans="1:9" hidden="1" x14ac:dyDescent="0.25">
      <c r="A1483" t="s">
        <v>63</v>
      </c>
      <c r="B1483" s="7">
        <v>422949</v>
      </c>
      <c r="C1483" s="8">
        <v>44688</v>
      </c>
      <c r="D1483" s="9">
        <f t="shared" si="23"/>
        <v>44688</v>
      </c>
      <c r="E1483" s="7" t="s">
        <v>19</v>
      </c>
      <c r="F1483" s="7" t="s">
        <v>636</v>
      </c>
      <c r="G1483" s="226">
        <v>1.49</v>
      </c>
      <c r="H1483" s="220">
        <v>22100</v>
      </c>
      <c r="I1483" s="220">
        <v>12000</v>
      </c>
    </row>
    <row r="1484" spans="1:9" hidden="1" x14ac:dyDescent="0.25">
      <c r="A1484" t="s">
        <v>65</v>
      </c>
      <c r="B1484" s="7">
        <v>422970</v>
      </c>
      <c r="C1484" s="8">
        <v>44688</v>
      </c>
      <c r="D1484" s="9">
        <f t="shared" si="23"/>
        <v>44688</v>
      </c>
      <c r="E1484" s="7" t="s">
        <v>237</v>
      </c>
      <c r="F1484" s="7" t="s">
        <v>462</v>
      </c>
      <c r="G1484" s="226">
        <v>12.77</v>
      </c>
      <c r="H1484" s="220">
        <v>22100</v>
      </c>
      <c r="I1484" s="220">
        <v>12000</v>
      </c>
    </row>
    <row r="1485" spans="1:9" hidden="1" x14ac:dyDescent="0.25">
      <c r="A1485" t="s">
        <v>69</v>
      </c>
      <c r="B1485" s="7">
        <v>422973</v>
      </c>
      <c r="C1485" s="8">
        <v>44688</v>
      </c>
      <c r="D1485" s="9">
        <f t="shared" si="23"/>
        <v>44688</v>
      </c>
      <c r="E1485" s="7" t="s">
        <v>574</v>
      </c>
      <c r="F1485" s="7" t="s">
        <v>755</v>
      </c>
      <c r="G1485" s="226">
        <v>13.42</v>
      </c>
      <c r="H1485" s="220">
        <v>22100</v>
      </c>
      <c r="I1485" s="220">
        <v>12000</v>
      </c>
    </row>
    <row r="1486" spans="1:9" hidden="1" x14ac:dyDescent="0.25">
      <c r="A1486" t="s">
        <v>63</v>
      </c>
      <c r="B1486" s="7">
        <v>422974</v>
      </c>
      <c r="C1486" s="8">
        <v>44688</v>
      </c>
      <c r="D1486" s="9">
        <f t="shared" si="23"/>
        <v>44688</v>
      </c>
      <c r="E1486" s="7" t="s">
        <v>43</v>
      </c>
      <c r="F1486" s="7" t="s">
        <v>197</v>
      </c>
      <c r="G1486" s="226">
        <v>15.44</v>
      </c>
      <c r="H1486" s="220">
        <v>22100</v>
      </c>
      <c r="I1486" s="220">
        <v>12000</v>
      </c>
    </row>
    <row r="1487" spans="1:9" hidden="1" x14ac:dyDescent="0.25">
      <c r="A1487" s="13" t="s">
        <v>46</v>
      </c>
      <c r="B1487" s="14">
        <v>422975</v>
      </c>
      <c r="C1487" s="15">
        <v>44688</v>
      </c>
      <c r="D1487" s="9">
        <f t="shared" si="23"/>
        <v>44688</v>
      </c>
      <c r="E1487" s="14" t="s">
        <v>760</v>
      </c>
      <c r="F1487" s="14" t="s">
        <v>519</v>
      </c>
      <c r="G1487" s="227">
        <v>0.43</v>
      </c>
      <c r="H1487" s="221">
        <v>22100</v>
      </c>
      <c r="I1487" s="221">
        <v>12000</v>
      </c>
    </row>
    <row r="1488" spans="1:9" hidden="1" x14ac:dyDescent="0.25">
      <c r="A1488" t="s">
        <v>67</v>
      </c>
      <c r="B1488" s="7">
        <v>422976</v>
      </c>
      <c r="C1488" s="8">
        <v>44688</v>
      </c>
      <c r="D1488" s="9">
        <f t="shared" si="23"/>
        <v>44688</v>
      </c>
      <c r="E1488" s="7" t="s">
        <v>13</v>
      </c>
      <c r="F1488" s="7" t="s">
        <v>519</v>
      </c>
      <c r="G1488" s="226">
        <v>9.08</v>
      </c>
      <c r="H1488" s="220">
        <v>22100</v>
      </c>
      <c r="I1488" s="220">
        <v>12000</v>
      </c>
    </row>
    <row r="1489" spans="1:9" hidden="1" x14ac:dyDescent="0.25">
      <c r="A1489" t="s">
        <v>453</v>
      </c>
      <c r="B1489" s="7">
        <v>423028</v>
      </c>
      <c r="C1489" s="8">
        <v>44689</v>
      </c>
      <c r="D1489" s="9">
        <f t="shared" si="23"/>
        <v>44689</v>
      </c>
      <c r="E1489" s="7" t="s">
        <v>237</v>
      </c>
      <c r="F1489" s="7" t="s">
        <v>587</v>
      </c>
      <c r="G1489" s="226">
        <v>5.66</v>
      </c>
      <c r="H1489" s="220">
        <v>22100</v>
      </c>
      <c r="I1489" s="220">
        <v>12000</v>
      </c>
    </row>
    <row r="1490" spans="1:9" hidden="1" x14ac:dyDescent="0.25">
      <c r="A1490" t="s">
        <v>453</v>
      </c>
      <c r="B1490" s="7">
        <v>423030</v>
      </c>
      <c r="C1490" s="8">
        <v>44689</v>
      </c>
      <c r="D1490" s="9">
        <f t="shared" si="23"/>
        <v>44689</v>
      </c>
      <c r="E1490" s="7" t="s">
        <v>574</v>
      </c>
      <c r="F1490" s="7" t="s">
        <v>776</v>
      </c>
      <c r="G1490" s="226">
        <v>7.57</v>
      </c>
      <c r="H1490" s="220">
        <v>22100</v>
      </c>
      <c r="I1490" s="220">
        <v>12000</v>
      </c>
    </row>
    <row r="1491" spans="1:9" hidden="1" x14ac:dyDescent="0.25">
      <c r="A1491" t="s">
        <v>453</v>
      </c>
      <c r="B1491" s="7">
        <v>423031</v>
      </c>
      <c r="C1491" s="8">
        <v>44689</v>
      </c>
      <c r="D1491" s="9">
        <f t="shared" si="23"/>
        <v>44689</v>
      </c>
      <c r="E1491" s="7" t="s">
        <v>205</v>
      </c>
      <c r="F1491" s="7" t="s">
        <v>166</v>
      </c>
      <c r="G1491" s="226">
        <v>6.65</v>
      </c>
      <c r="H1491" s="220">
        <v>22100</v>
      </c>
      <c r="I1491" s="220">
        <v>12000</v>
      </c>
    </row>
    <row r="1492" spans="1:9" hidden="1" x14ac:dyDescent="0.25">
      <c r="A1492" t="s">
        <v>453</v>
      </c>
      <c r="B1492" s="7">
        <v>423033</v>
      </c>
      <c r="C1492" s="8">
        <v>44689</v>
      </c>
      <c r="D1492" s="9">
        <f t="shared" si="23"/>
        <v>44689</v>
      </c>
      <c r="E1492" s="7" t="s">
        <v>356</v>
      </c>
      <c r="F1492" s="7" t="s">
        <v>664</v>
      </c>
      <c r="G1492" s="226">
        <v>4.54</v>
      </c>
      <c r="H1492" s="220">
        <v>22100</v>
      </c>
      <c r="I1492" s="220">
        <v>12000</v>
      </c>
    </row>
    <row r="1493" spans="1:9" hidden="1" x14ac:dyDescent="0.25">
      <c r="A1493" t="s">
        <v>453</v>
      </c>
      <c r="B1493" s="7">
        <v>423035</v>
      </c>
      <c r="C1493" s="8">
        <v>44689</v>
      </c>
      <c r="D1493" s="9">
        <f t="shared" si="23"/>
        <v>44689</v>
      </c>
      <c r="E1493" s="7" t="s">
        <v>60</v>
      </c>
      <c r="F1493" s="7" t="s">
        <v>544</v>
      </c>
      <c r="G1493" s="226">
        <v>6.87</v>
      </c>
      <c r="H1493" s="220">
        <v>22100</v>
      </c>
      <c r="I1493" s="220">
        <v>12000</v>
      </c>
    </row>
    <row r="1494" spans="1:9" hidden="1" x14ac:dyDescent="0.25">
      <c r="A1494" t="s">
        <v>453</v>
      </c>
      <c r="B1494" s="7">
        <v>423036</v>
      </c>
      <c r="C1494" s="8">
        <v>44689</v>
      </c>
      <c r="D1494" s="9">
        <f t="shared" si="23"/>
        <v>44689</v>
      </c>
      <c r="E1494" s="7" t="s">
        <v>13</v>
      </c>
      <c r="F1494" s="7" t="s">
        <v>777</v>
      </c>
      <c r="G1494" s="226">
        <v>5.5</v>
      </c>
      <c r="H1494" s="220">
        <v>22100</v>
      </c>
      <c r="I1494" s="220">
        <v>12000</v>
      </c>
    </row>
    <row r="1495" spans="1:9" hidden="1" x14ac:dyDescent="0.25">
      <c r="A1495" t="s">
        <v>453</v>
      </c>
      <c r="B1495" s="7">
        <v>423037</v>
      </c>
      <c r="C1495" s="8">
        <v>44689</v>
      </c>
      <c r="D1495" s="9">
        <f t="shared" si="23"/>
        <v>44689</v>
      </c>
      <c r="E1495" s="7" t="s">
        <v>185</v>
      </c>
      <c r="F1495" s="7" t="s">
        <v>545</v>
      </c>
      <c r="G1495" s="226">
        <v>9.5</v>
      </c>
      <c r="H1495" s="220">
        <v>22100</v>
      </c>
      <c r="I1495" s="220">
        <v>12000</v>
      </c>
    </row>
    <row r="1496" spans="1:9" hidden="1" x14ac:dyDescent="0.25">
      <c r="A1496" t="s">
        <v>453</v>
      </c>
      <c r="B1496" s="7">
        <v>423040</v>
      </c>
      <c r="C1496" s="8">
        <v>44689</v>
      </c>
      <c r="D1496" s="9">
        <f t="shared" si="23"/>
        <v>44689</v>
      </c>
      <c r="E1496" s="7" t="s">
        <v>778</v>
      </c>
      <c r="F1496" s="7" t="s">
        <v>779</v>
      </c>
      <c r="G1496" s="226">
        <v>5.99</v>
      </c>
      <c r="H1496" s="220">
        <v>22100</v>
      </c>
      <c r="I1496" s="220">
        <v>12000</v>
      </c>
    </row>
    <row r="1497" spans="1:9" hidden="1" x14ac:dyDescent="0.25">
      <c r="A1497" t="s">
        <v>453</v>
      </c>
      <c r="B1497" s="7">
        <v>423045</v>
      </c>
      <c r="C1497" s="8">
        <v>44689</v>
      </c>
      <c r="D1497" s="9">
        <f t="shared" si="23"/>
        <v>44689</v>
      </c>
      <c r="E1497" s="7" t="s">
        <v>58</v>
      </c>
      <c r="F1497" s="7" t="s">
        <v>403</v>
      </c>
      <c r="G1497" s="226">
        <v>6.6</v>
      </c>
      <c r="H1497" s="220">
        <v>22100</v>
      </c>
      <c r="I1497" s="220">
        <v>12000</v>
      </c>
    </row>
    <row r="1498" spans="1:9" hidden="1" x14ac:dyDescent="0.25">
      <c r="A1498" t="s">
        <v>453</v>
      </c>
      <c r="B1498" s="7">
        <v>423056</v>
      </c>
      <c r="C1498" s="8">
        <v>44689</v>
      </c>
      <c r="D1498" s="9">
        <f t="shared" si="23"/>
        <v>44689</v>
      </c>
      <c r="E1498" s="7" t="s">
        <v>237</v>
      </c>
      <c r="F1498" s="7" t="s">
        <v>440</v>
      </c>
      <c r="G1498" s="226">
        <v>5.74</v>
      </c>
      <c r="H1498" s="220">
        <v>22100</v>
      </c>
      <c r="I1498" s="220">
        <v>12000</v>
      </c>
    </row>
    <row r="1499" spans="1:9" hidden="1" x14ac:dyDescent="0.25">
      <c r="A1499" t="s">
        <v>453</v>
      </c>
      <c r="B1499" s="7">
        <v>423060</v>
      </c>
      <c r="C1499" s="8">
        <v>44689</v>
      </c>
      <c r="D1499" s="9">
        <f t="shared" si="23"/>
        <v>44689</v>
      </c>
      <c r="E1499" s="7" t="s">
        <v>574</v>
      </c>
      <c r="F1499" s="7" t="s">
        <v>198</v>
      </c>
      <c r="G1499" s="226">
        <v>7.71</v>
      </c>
      <c r="H1499" s="220">
        <v>22100</v>
      </c>
      <c r="I1499" s="220">
        <v>12000</v>
      </c>
    </row>
    <row r="1500" spans="1:9" hidden="1" x14ac:dyDescent="0.25">
      <c r="A1500" t="s">
        <v>453</v>
      </c>
      <c r="B1500" s="7">
        <v>423062</v>
      </c>
      <c r="C1500" s="8">
        <v>44689</v>
      </c>
      <c r="D1500" s="9">
        <f t="shared" si="23"/>
        <v>44689</v>
      </c>
      <c r="E1500" s="7" t="s">
        <v>205</v>
      </c>
      <c r="F1500" s="7" t="s">
        <v>536</v>
      </c>
      <c r="G1500" s="226">
        <v>5.47</v>
      </c>
      <c r="H1500" s="220">
        <v>22100</v>
      </c>
      <c r="I1500" s="220">
        <v>12000</v>
      </c>
    </row>
    <row r="1501" spans="1:9" hidden="1" x14ac:dyDescent="0.25">
      <c r="A1501" t="s">
        <v>453</v>
      </c>
      <c r="B1501" s="7">
        <v>423063</v>
      </c>
      <c r="C1501" s="8">
        <v>44689</v>
      </c>
      <c r="D1501" s="9">
        <f t="shared" si="23"/>
        <v>44689</v>
      </c>
      <c r="E1501" s="7" t="s">
        <v>204</v>
      </c>
      <c r="F1501" s="7" t="s">
        <v>272</v>
      </c>
      <c r="G1501" s="226">
        <v>8.4499999999999993</v>
      </c>
      <c r="H1501" s="220">
        <v>22100</v>
      </c>
      <c r="I1501" s="220">
        <v>12000</v>
      </c>
    </row>
    <row r="1502" spans="1:9" hidden="1" x14ac:dyDescent="0.25">
      <c r="A1502" t="s">
        <v>453</v>
      </c>
      <c r="B1502" s="7">
        <v>423068</v>
      </c>
      <c r="C1502" s="8">
        <v>44689</v>
      </c>
      <c r="D1502" s="9">
        <f t="shared" si="23"/>
        <v>44689</v>
      </c>
      <c r="E1502" s="7" t="s">
        <v>60</v>
      </c>
      <c r="F1502" s="7" t="s">
        <v>780</v>
      </c>
      <c r="G1502" s="226">
        <v>7.43</v>
      </c>
      <c r="H1502" s="220">
        <v>22100</v>
      </c>
      <c r="I1502" s="220">
        <v>12000</v>
      </c>
    </row>
    <row r="1503" spans="1:9" hidden="1" x14ac:dyDescent="0.25">
      <c r="A1503" t="s">
        <v>453</v>
      </c>
      <c r="B1503" s="7">
        <v>423070</v>
      </c>
      <c r="C1503" s="8">
        <v>44689</v>
      </c>
      <c r="D1503" s="9">
        <f t="shared" si="23"/>
        <v>44689</v>
      </c>
      <c r="E1503" s="7" t="s">
        <v>356</v>
      </c>
      <c r="F1503" s="7" t="s">
        <v>77</v>
      </c>
      <c r="G1503" s="226">
        <v>5.72</v>
      </c>
      <c r="H1503" s="220">
        <v>22100</v>
      </c>
      <c r="I1503" s="220">
        <v>12000</v>
      </c>
    </row>
    <row r="1504" spans="1:9" hidden="1" x14ac:dyDescent="0.25">
      <c r="A1504" t="s">
        <v>453</v>
      </c>
      <c r="B1504" s="7">
        <v>423075</v>
      </c>
      <c r="C1504" s="8">
        <v>44689</v>
      </c>
      <c r="D1504" s="9">
        <f t="shared" si="23"/>
        <v>44689</v>
      </c>
      <c r="E1504" s="7" t="s">
        <v>13</v>
      </c>
      <c r="F1504" s="7" t="s">
        <v>781</v>
      </c>
      <c r="G1504" s="226">
        <v>6.05</v>
      </c>
      <c r="H1504" s="220">
        <v>22100</v>
      </c>
      <c r="I1504" s="220">
        <v>12000</v>
      </c>
    </row>
    <row r="1505" spans="1:9" hidden="1" x14ac:dyDescent="0.25">
      <c r="A1505" t="s">
        <v>453</v>
      </c>
      <c r="B1505" s="7">
        <v>423076</v>
      </c>
      <c r="C1505" s="8">
        <v>44689</v>
      </c>
      <c r="D1505" s="9">
        <f t="shared" si="23"/>
        <v>44689</v>
      </c>
      <c r="E1505" s="7" t="s">
        <v>778</v>
      </c>
      <c r="F1505" s="7" t="s">
        <v>782</v>
      </c>
      <c r="G1505" s="226">
        <v>10.52</v>
      </c>
      <c r="H1505" s="220">
        <v>22100</v>
      </c>
      <c r="I1505" s="220">
        <v>12000</v>
      </c>
    </row>
    <row r="1506" spans="1:9" hidden="1" x14ac:dyDescent="0.25">
      <c r="A1506" t="s">
        <v>453</v>
      </c>
      <c r="B1506" s="7">
        <v>423078</v>
      </c>
      <c r="C1506" s="8">
        <v>44689</v>
      </c>
      <c r="D1506" s="9">
        <f t="shared" si="23"/>
        <v>44689</v>
      </c>
      <c r="E1506" s="7" t="s">
        <v>185</v>
      </c>
      <c r="F1506" s="7" t="s">
        <v>467</v>
      </c>
      <c r="G1506" s="226">
        <v>8.33</v>
      </c>
      <c r="H1506" s="220">
        <v>22100</v>
      </c>
      <c r="I1506" s="220">
        <v>12000</v>
      </c>
    </row>
    <row r="1507" spans="1:9" hidden="1" x14ac:dyDescent="0.25">
      <c r="A1507" t="s">
        <v>453</v>
      </c>
      <c r="B1507" s="7">
        <v>423079</v>
      </c>
      <c r="C1507" s="8">
        <v>44689</v>
      </c>
      <c r="D1507" s="9">
        <f t="shared" si="23"/>
        <v>44689</v>
      </c>
      <c r="E1507" s="7" t="s">
        <v>13</v>
      </c>
      <c r="F1507" s="7" t="s">
        <v>783</v>
      </c>
      <c r="G1507" s="226">
        <v>0.9</v>
      </c>
      <c r="H1507" s="220">
        <v>22100</v>
      </c>
      <c r="I1507" s="220">
        <v>12000</v>
      </c>
    </row>
    <row r="1508" spans="1:9" hidden="1" x14ac:dyDescent="0.25">
      <c r="A1508" t="s">
        <v>453</v>
      </c>
      <c r="B1508" s="7">
        <v>423080</v>
      </c>
      <c r="C1508" s="8">
        <v>44689</v>
      </c>
      <c r="D1508" s="9">
        <f t="shared" si="23"/>
        <v>44689</v>
      </c>
      <c r="E1508" s="7" t="s">
        <v>204</v>
      </c>
      <c r="F1508" s="7" t="s">
        <v>784</v>
      </c>
      <c r="G1508" s="226">
        <v>3.87</v>
      </c>
      <c r="H1508" s="220">
        <v>22100</v>
      </c>
      <c r="I1508" s="220">
        <v>12000</v>
      </c>
    </row>
    <row r="1509" spans="1:9" hidden="1" x14ac:dyDescent="0.25">
      <c r="A1509" t="s">
        <v>453</v>
      </c>
      <c r="B1509" s="7">
        <v>423081</v>
      </c>
      <c r="C1509" s="8">
        <v>44689</v>
      </c>
      <c r="D1509" s="9">
        <f t="shared" si="23"/>
        <v>44689</v>
      </c>
      <c r="E1509" s="7" t="s">
        <v>205</v>
      </c>
      <c r="F1509" s="7" t="s">
        <v>717</v>
      </c>
      <c r="G1509" s="226">
        <v>3.13</v>
      </c>
      <c r="H1509" s="220">
        <v>22100</v>
      </c>
      <c r="I1509" s="220">
        <v>12000</v>
      </c>
    </row>
    <row r="1510" spans="1:9" hidden="1" x14ac:dyDescent="0.25">
      <c r="A1510" t="s">
        <v>453</v>
      </c>
      <c r="B1510" s="7">
        <v>423082</v>
      </c>
      <c r="C1510" s="8">
        <v>44689</v>
      </c>
      <c r="D1510" s="9">
        <f t="shared" si="23"/>
        <v>44689</v>
      </c>
      <c r="E1510" s="7" t="s">
        <v>352</v>
      </c>
      <c r="F1510" s="7" t="s">
        <v>273</v>
      </c>
      <c r="G1510" s="226">
        <v>3</v>
      </c>
      <c r="H1510" s="220">
        <v>22100</v>
      </c>
      <c r="I1510" s="220">
        <v>12000</v>
      </c>
    </row>
    <row r="1511" spans="1:9" hidden="1" x14ac:dyDescent="0.25">
      <c r="A1511" t="s">
        <v>453</v>
      </c>
      <c r="B1511" s="7">
        <v>423083</v>
      </c>
      <c r="C1511" s="8">
        <v>44689</v>
      </c>
      <c r="D1511" s="9">
        <f t="shared" si="23"/>
        <v>44689</v>
      </c>
      <c r="E1511" s="7" t="s">
        <v>356</v>
      </c>
      <c r="F1511" s="7" t="s">
        <v>57</v>
      </c>
      <c r="G1511" s="226">
        <v>1.91</v>
      </c>
      <c r="H1511" s="220">
        <v>22100</v>
      </c>
      <c r="I1511" s="220">
        <v>12000</v>
      </c>
    </row>
    <row r="1512" spans="1:9" hidden="1" x14ac:dyDescent="0.25">
      <c r="A1512" t="s">
        <v>453</v>
      </c>
      <c r="B1512" s="7">
        <v>423084</v>
      </c>
      <c r="C1512" s="8">
        <v>44689</v>
      </c>
      <c r="D1512" s="9">
        <f t="shared" si="23"/>
        <v>44689</v>
      </c>
      <c r="E1512" s="7" t="s">
        <v>58</v>
      </c>
      <c r="F1512" s="7" t="s">
        <v>785</v>
      </c>
      <c r="G1512" s="226">
        <v>6.63</v>
      </c>
      <c r="H1512" s="220">
        <v>22100</v>
      </c>
      <c r="I1512" s="220">
        <v>12000</v>
      </c>
    </row>
    <row r="1513" spans="1:9" hidden="1" x14ac:dyDescent="0.25">
      <c r="A1513" t="s">
        <v>453</v>
      </c>
      <c r="B1513" s="7">
        <v>423085</v>
      </c>
      <c r="C1513" s="8">
        <v>44689</v>
      </c>
      <c r="D1513" s="9">
        <f t="shared" si="23"/>
        <v>44689</v>
      </c>
      <c r="E1513" s="7" t="s">
        <v>21</v>
      </c>
      <c r="F1513" s="7" t="s">
        <v>634</v>
      </c>
      <c r="G1513" s="226">
        <v>3.87</v>
      </c>
      <c r="H1513" s="220">
        <v>22100</v>
      </c>
      <c r="I1513" s="220">
        <v>12000</v>
      </c>
    </row>
    <row r="1514" spans="1:9" hidden="1" x14ac:dyDescent="0.25">
      <c r="A1514" t="s">
        <v>453</v>
      </c>
      <c r="B1514" s="7">
        <v>423086</v>
      </c>
      <c r="C1514" s="8">
        <v>44689</v>
      </c>
      <c r="D1514" s="9">
        <f t="shared" si="23"/>
        <v>44689</v>
      </c>
      <c r="E1514" s="7" t="s">
        <v>60</v>
      </c>
      <c r="F1514" s="7" t="s">
        <v>786</v>
      </c>
      <c r="G1514" s="226">
        <v>2.66</v>
      </c>
      <c r="H1514" s="220">
        <v>22100</v>
      </c>
      <c r="I1514" s="220">
        <v>12000</v>
      </c>
    </row>
    <row r="1515" spans="1:9" hidden="1" x14ac:dyDescent="0.25">
      <c r="A1515" t="s">
        <v>9</v>
      </c>
      <c r="B1515" s="7">
        <v>423119</v>
      </c>
      <c r="C1515" s="8">
        <v>44690</v>
      </c>
      <c r="D1515" s="9">
        <f t="shared" si="23"/>
        <v>44690</v>
      </c>
      <c r="E1515" s="7" t="s">
        <v>10</v>
      </c>
      <c r="F1515" s="7" t="s">
        <v>648</v>
      </c>
      <c r="G1515" s="228">
        <v>15.89</v>
      </c>
      <c r="H1515" s="220">
        <v>22100</v>
      </c>
      <c r="I1515" s="220">
        <v>12000</v>
      </c>
    </row>
    <row r="1516" spans="1:9" hidden="1" x14ac:dyDescent="0.25">
      <c r="A1516" t="s">
        <v>12</v>
      </c>
      <c r="B1516" s="7">
        <v>423125</v>
      </c>
      <c r="C1516" s="8">
        <v>44690</v>
      </c>
      <c r="D1516" s="9">
        <f t="shared" si="23"/>
        <v>44690</v>
      </c>
      <c r="E1516" s="7" t="s">
        <v>13</v>
      </c>
      <c r="F1516" s="7" t="s">
        <v>224</v>
      </c>
      <c r="G1516" s="228">
        <v>15.75</v>
      </c>
      <c r="H1516" s="220">
        <v>22100</v>
      </c>
      <c r="I1516" s="220">
        <v>12000</v>
      </c>
    </row>
    <row r="1517" spans="1:9" hidden="1" x14ac:dyDescent="0.25">
      <c r="A1517" t="s">
        <v>15</v>
      </c>
      <c r="B1517" s="7">
        <v>423130</v>
      </c>
      <c r="C1517" s="8">
        <v>44690</v>
      </c>
      <c r="D1517" s="9">
        <f t="shared" si="23"/>
        <v>44690</v>
      </c>
      <c r="E1517" s="7" t="s">
        <v>16</v>
      </c>
      <c r="F1517" s="7" t="s">
        <v>456</v>
      </c>
      <c r="G1517" s="228">
        <v>17.79</v>
      </c>
      <c r="H1517" s="220">
        <v>22100</v>
      </c>
      <c r="I1517" s="220">
        <v>12000</v>
      </c>
    </row>
    <row r="1518" spans="1:9" hidden="1" x14ac:dyDescent="0.25">
      <c r="A1518" t="s">
        <v>18</v>
      </c>
      <c r="B1518" s="7">
        <v>423133</v>
      </c>
      <c r="C1518" s="8">
        <v>44690</v>
      </c>
      <c r="D1518" s="9">
        <f t="shared" si="23"/>
        <v>44690</v>
      </c>
      <c r="E1518" s="7" t="s">
        <v>21</v>
      </c>
      <c r="F1518" s="7" t="s">
        <v>437</v>
      </c>
      <c r="G1518" s="228">
        <v>17.66</v>
      </c>
      <c r="H1518" s="220">
        <v>22100</v>
      </c>
      <c r="I1518" s="220">
        <v>12000</v>
      </c>
    </row>
    <row r="1519" spans="1:9" hidden="1" x14ac:dyDescent="0.25">
      <c r="A1519" t="s">
        <v>18</v>
      </c>
      <c r="B1519" s="7">
        <v>423197</v>
      </c>
      <c r="C1519" s="8">
        <v>44690</v>
      </c>
      <c r="D1519" s="9">
        <f t="shared" si="23"/>
        <v>44690</v>
      </c>
      <c r="E1519" s="7" t="s">
        <v>19</v>
      </c>
      <c r="F1519" s="7" t="s">
        <v>724</v>
      </c>
      <c r="G1519" s="228">
        <v>2.0299999999999998</v>
      </c>
      <c r="H1519" s="220">
        <v>22100</v>
      </c>
      <c r="I1519" s="220">
        <v>12000</v>
      </c>
    </row>
    <row r="1520" spans="1:9" hidden="1" x14ac:dyDescent="0.25">
      <c r="A1520" t="s">
        <v>9</v>
      </c>
      <c r="B1520" s="7">
        <v>423199</v>
      </c>
      <c r="C1520" s="8">
        <v>44690</v>
      </c>
      <c r="D1520" s="9">
        <f t="shared" si="23"/>
        <v>44690</v>
      </c>
      <c r="E1520" s="7" t="s">
        <v>10</v>
      </c>
      <c r="F1520" s="7" t="s">
        <v>308</v>
      </c>
      <c r="G1520" s="228">
        <v>13.11</v>
      </c>
      <c r="H1520" s="220">
        <v>22100</v>
      </c>
      <c r="I1520" s="220">
        <v>12000</v>
      </c>
    </row>
    <row r="1521" spans="1:9" hidden="1" x14ac:dyDescent="0.25">
      <c r="A1521" t="s">
        <v>12</v>
      </c>
      <c r="B1521" s="7">
        <v>423201</v>
      </c>
      <c r="C1521" s="8">
        <v>44690</v>
      </c>
      <c r="D1521" s="9">
        <f t="shared" si="23"/>
        <v>44690</v>
      </c>
      <c r="E1521" s="7" t="s">
        <v>13</v>
      </c>
      <c r="F1521" s="7" t="s">
        <v>305</v>
      </c>
      <c r="G1521" s="228">
        <v>12.23</v>
      </c>
      <c r="H1521" s="220">
        <v>22100</v>
      </c>
      <c r="I1521" s="220">
        <v>12000</v>
      </c>
    </row>
    <row r="1522" spans="1:9" hidden="1" x14ac:dyDescent="0.25">
      <c r="A1522" t="s">
        <v>15</v>
      </c>
      <c r="B1522" s="7">
        <v>423205</v>
      </c>
      <c r="C1522" s="8">
        <v>44690</v>
      </c>
      <c r="D1522" s="9">
        <f t="shared" si="23"/>
        <v>44690</v>
      </c>
      <c r="E1522" s="7" t="s">
        <v>16</v>
      </c>
      <c r="F1522" s="7" t="s">
        <v>292</v>
      </c>
      <c r="G1522" s="228">
        <v>12.9</v>
      </c>
      <c r="H1522" s="220">
        <v>22100</v>
      </c>
      <c r="I1522" s="220">
        <v>12000</v>
      </c>
    </row>
    <row r="1523" spans="1:9" hidden="1" x14ac:dyDescent="0.25">
      <c r="A1523" t="s">
        <v>18</v>
      </c>
      <c r="B1523" s="7">
        <v>423206</v>
      </c>
      <c r="C1523" s="8">
        <v>44690</v>
      </c>
      <c r="D1523" s="9">
        <f t="shared" si="23"/>
        <v>44690</v>
      </c>
      <c r="E1523" s="7" t="s">
        <v>21</v>
      </c>
      <c r="F1523" s="7" t="s">
        <v>621</v>
      </c>
      <c r="G1523" s="228">
        <v>14.29</v>
      </c>
      <c r="H1523" s="220">
        <v>22100</v>
      </c>
      <c r="I1523" s="220">
        <v>12000</v>
      </c>
    </row>
    <row r="1524" spans="1:9" hidden="1" x14ac:dyDescent="0.25">
      <c r="A1524" t="s">
        <v>30</v>
      </c>
      <c r="B1524" s="7">
        <v>423286</v>
      </c>
      <c r="C1524" s="8">
        <v>44690</v>
      </c>
      <c r="D1524" s="9">
        <f t="shared" si="23"/>
        <v>44690</v>
      </c>
      <c r="E1524" s="7" t="s">
        <v>174</v>
      </c>
      <c r="F1524" s="7" t="s">
        <v>787</v>
      </c>
      <c r="G1524" s="228">
        <v>12.16</v>
      </c>
      <c r="H1524" s="220">
        <v>22100</v>
      </c>
      <c r="I1524" s="220">
        <v>12000</v>
      </c>
    </row>
    <row r="1525" spans="1:9" hidden="1" x14ac:dyDescent="0.25">
      <c r="A1525" t="s">
        <v>30</v>
      </c>
      <c r="B1525" s="7">
        <v>423287</v>
      </c>
      <c r="C1525" s="8">
        <v>44690</v>
      </c>
      <c r="D1525" s="9">
        <f t="shared" si="23"/>
        <v>44690</v>
      </c>
      <c r="E1525" s="7" t="s">
        <v>78</v>
      </c>
      <c r="F1525" s="7" t="s">
        <v>788</v>
      </c>
      <c r="G1525" s="228">
        <v>10.69</v>
      </c>
      <c r="H1525" s="220">
        <v>22100</v>
      </c>
      <c r="I1525" s="220">
        <v>12000</v>
      </c>
    </row>
    <row r="1526" spans="1:9" hidden="1" x14ac:dyDescent="0.25">
      <c r="A1526" t="s">
        <v>30</v>
      </c>
      <c r="B1526" s="7">
        <v>423288</v>
      </c>
      <c r="C1526" s="8">
        <v>44690</v>
      </c>
      <c r="D1526" s="9">
        <f t="shared" si="23"/>
        <v>44690</v>
      </c>
      <c r="E1526" s="7" t="s">
        <v>87</v>
      </c>
      <c r="F1526" s="7" t="s">
        <v>789</v>
      </c>
      <c r="G1526" s="228">
        <v>10.47</v>
      </c>
      <c r="H1526" s="220">
        <v>22100</v>
      </c>
      <c r="I1526" s="220">
        <v>12000</v>
      </c>
    </row>
    <row r="1527" spans="1:9" hidden="1" x14ac:dyDescent="0.25">
      <c r="A1527" t="s">
        <v>30</v>
      </c>
      <c r="B1527" s="7">
        <v>423289</v>
      </c>
      <c r="C1527" s="8">
        <v>44690</v>
      </c>
      <c r="D1527" s="9">
        <f t="shared" si="23"/>
        <v>44690</v>
      </c>
      <c r="E1527" s="7" t="s">
        <v>205</v>
      </c>
      <c r="F1527" s="7" t="s">
        <v>790</v>
      </c>
      <c r="G1527" s="228">
        <v>9.44</v>
      </c>
      <c r="H1527" s="220">
        <v>22100</v>
      </c>
      <c r="I1527" s="220">
        <v>12000</v>
      </c>
    </row>
    <row r="1528" spans="1:9" hidden="1" x14ac:dyDescent="0.25">
      <c r="A1528" t="s">
        <v>23</v>
      </c>
      <c r="B1528" s="7">
        <v>423296</v>
      </c>
      <c r="C1528" s="8">
        <v>44691</v>
      </c>
      <c r="D1528" s="9">
        <f t="shared" si="23"/>
        <v>44691</v>
      </c>
      <c r="E1528" s="7" t="s">
        <v>396</v>
      </c>
      <c r="F1528" s="7" t="s">
        <v>181</v>
      </c>
      <c r="G1528" s="228">
        <v>9.77</v>
      </c>
      <c r="H1528" s="220">
        <v>22100</v>
      </c>
      <c r="I1528" s="220">
        <v>12000</v>
      </c>
    </row>
    <row r="1529" spans="1:9" hidden="1" x14ac:dyDescent="0.25">
      <c r="A1529" t="s">
        <v>9</v>
      </c>
      <c r="B1529" s="7">
        <v>423311</v>
      </c>
      <c r="C1529" s="8">
        <v>44691</v>
      </c>
      <c r="D1529" s="9">
        <f t="shared" si="23"/>
        <v>44691</v>
      </c>
      <c r="E1529" s="7" t="s">
        <v>10</v>
      </c>
      <c r="F1529" s="7" t="s">
        <v>302</v>
      </c>
      <c r="G1529" s="228">
        <v>15.42</v>
      </c>
      <c r="H1529" s="220">
        <v>22100</v>
      </c>
      <c r="I1529" s="220">
        <v>12000</v>
      </c>
    </row>
    <row r="1530" spans="1:9" hidden="1" x14ac:dyDescent="0.25">
      <c r="A1530" t="s">
        <v>41</v>
      </c>
      <c r="B1530" s="7">
        <v>423313</v>
      </c>
      <c r="C1530" s="8">
        <v>44691</v>
      </c>
      <c r="D1530" s="9">
        <f t="shared" si="23"/>
        <v>44691</v>
      </c>
      <c r="E1530" s="7" t="s">
        <v>16</v>
      </c>
      <c r="F1530" s="7" t="s">
        <v>70</v>
      </c>
      <c r="G1530" s="228">
        <v>15.14</v>
      </c>
      <c r="H1530" s="220">
        <v>22100</v>
      </c>
      <c r="I1530" s="220">
        <v>12000</v>
      </c>
    </row>
    <row r="1531" spans="1:9" hidden="1" x14ac:dyDescent="0.25">
      <c r="A1531" t="s">
        <v>45</v>
      </c>
      <c r="B1531" s="7">
        <v>423316</v>
      </c>
      <c r="C1531" s="8">
        <v>44691</v>
      </c>
      <c r="D1531" s="9">
        <f t="shared" si="23"/>
        <v>44691</v>
      </c>
      <c r="E1531" s="7" t="s">
        <v>13</v>
      </c>
      <c r="F1531" s="7" t="s">
        <v>17</v>
      </c>
      <c r="G1531" s="228">
        <v>15.71</v>
      </c>
      <c r="H1531" s="220">
        <v>22100</v>
      </c>
      <c r="I1531" s="220">
        <v>12000</v>
      </c>
    </row>
    <row r="1532" spans="1:9" hidden="1" x14ac:dyDescent="0.25">
      <c r="A1532" t="s">
        <v>42</v>
      </c>
      <c r="B1532" s="7">
        <v>423318</v>
      </c>
      <c r="C1532" s="8">
        <v>44691</v>
      </c>
      <c r="D1532" s="9">
        <f t="shared" si="23"/>
        <v>44691</v>
      </c>
      <c r="E1532" s="7" t="s">
        <v>21</v>
      </c>
      <c r="F1532" s="7" t="s">
        <v>390</v>
      </c>
      <c r="G1532" s="228">
        <v>16.100000000000001</v>
      </c>
      <c r="H1532" s="220">
        <v>22100</v>
      </c>
      <c r="I1532" s="220">
        <v>12000</v>
      </c>
    </row>
    <row r="1533" spans="1:9" hidden="1" x14ac:dyDescent="0.25">
      <c r="A1533" s="13" t="s">
        <v>46</v>
      </c>
      <c r="B1533" s="14">
        <v>423367</v>
      </c>
      <c r="C1533" s="15">
        <v>44691</v>
      </c>
      <c r="D1533" s="9">
        <f t="shared" si="23"/>
        <v>44691</v>
      </c>
      <c r="E1533" s="14" t="s">
        <v>760</v>
      </c>
      <c r="F1533" s="14" t="s">
        <v>284</v>
      </c>
      <c r="G1533" s="227">
        <v>1.57</v>
      </c>
      <c r="H1533" s="221">
        <v>22100</v>
      </c>
      <c r="I1533" s="221">
        <v>12000</v>
      </c>
    </row>
    <row r="1534" spans="1:9" hidden="1" x14ac:dyDescent="0.25">
      <c r="A1534" t="s">
        <v>45</v>
      </c>
      <c r="B1534" s="7">
        <v>423427</v>
      </c>
      <c r="C1534" s="8">
        <v>44691</v>
      </c>
      <c r="D1534" s="9">
        <f t="shared" si="23"/>
        <v>44691</v>
      </c>
      <c r="E1534" s="7" t="s">
        <v>78</v>
      </c>
      <c r="F1534" s="7" t="s">
        <v>680</v>
      </c>
      <c r="G1534" s="228">
        <v>11.46</v>
      </c>
      <c r="H1534" s="220">
        <v>22100</v>
      </c>
      <c r="I1534" s="220">
        <v>12000</v>
      </c>
    </row>
    <row r="1535" spans="1:9" hidden="1" x14ac:dyDescent="0.25">
      <c r="A1535" t="s">
        <v>42</v>
      </c>
      <c r="B1535" s="7">
        <v>423428</v>
      </c>
      <c r="C1535" s="8">
        <v>44691</v>
      </c>
      <c r="D1535" s="9">
        <f t="shared" si="23"/>
        <v>44691</v>
      </c>
      <c r="E1535" s="7" t="s">
        <v>19</v>
      </c>
      <c r="F1535" s="7" t="s">
        <v>680</v>
      </c>
      <c r="G1535" s="228">
        <v>1.44</v>
      </c>
      <c r="H1535" s="220">
        <v>22100</v>
      </c>
      <c r="I1535" s="220">
        <v>12000</v>
      </c>
    </row>
    <row r="1536" spans="1:9" hidden="1" x14ac:dyDescent="0.25">
      <c r="A1536" t="s">
        <v>45</v>
      </c>
      <c r="B1536" s="7">
        <v>423437</v>
      </c>
      <c r="C1536" s="8">
        <v>44691</v>
      </c>
      <c r="D1536" s="9">
        <f t="shared" si="23"/>
        <v>44691</v>
      </c>
      <c r="E1536" s="7" t="s">
        <v>13</v>
      </c>
      <c r="F1536" s="7" t="s">
        <v>232</v>
      </c>
      <c r="G1536" s="228">
        <v>16.53</v>
      </c>
      <c r="H1536" s="220">
        <v>22100</v>
      </c>
      <c r="I1536" s="220">
        <v>12000</v>
      </c>
    </row>
    <row r="1537" spans="1:9" hidden="1" x14ac:dyDescent="0.25">
      <c r="A1537" t="s">
        <v>41</v>
      </c>
      <c r="B1537" s="7">
        <v>423451</v>
      </c>
      <c r="C1537" s="8">
        <v>44691</v>
      </c>
      <c r="D1537" s="9">
        <f t="shared" si="23"/>
        <v>44691</v>
      </c>
      <c r="E1537" s="7" t="s">
        <v>16</v>
      </c>
      <c r="F1537" s="7" t="s">
        <v>791</v>
      </c>
      <c r="G1537" s="228">
        <v>17.22</v>
      </c>
      <c r="H1537" s="220">
        <v>22100</v>
      </c>
      <c r="I1537" s="220">
        <v>12000</v>
      </c>
    </row>
    <row r="1538" spans="1:9" hidden="1" x14ac:dyDescent="0.25">
      <c r="A1538" t="s">
        <v>39</v>
      </c>
      <c r="B1538" s="7">
        <v>423455</v>
      </c>
      <c r="C1538" s="8">
        <v>44691</v>
      </c>
      <c r="D1538" s="9">
        <f t="shared" si="23"/>
        <v>44691</v>
      </c>
      <c r="E1538" s="7" t="s">
        <v>678</v>
      </c>
      <c r="F1538" s="7" t="s">
        <v>792</v>
      </c>
      <c r="G1538" s="228">
        <v>13.3</v>
      </c>
      <c r="H1538" s="220">
        <v>22100</v>
      </c>
      <c r="I1538" s="220">
        <v>12000</v>
      </c>
    </row>
    <row r="1539" spans="1:9" hidden="1" x14ac:dyDescent="0.25">
      <c r="A1539" t="s">
        <v>39</v>
      </c>
      <c r="B1539" s="7">
        <v>423457</v>
      </c>
      <c r="C1539" s="8">
        <v>44691</v>
      </c>
      <c r="D1539" s="9">
        <f t="shared" ref="D1539:D1602" si="24">+C1539</f>
        <v>44691</v>
      </c>
      <c r="E1539" s="7" t="s">
        <v>10</v>
      </c>
      <c r="F1539" s="7" t="s">
        <v>793</v>
      </c>
      <c r="G1539" s="228">
        <v>13.88</v>
      </c>
      <c r="H1539" s="220">
        <v>22100</v>
      </c>
      <c r="I1539" s="220">
        <v>12000</v>
      </c>
    </row>
    <row r="1540" spans="1:9" hidden="1" x14ac:dyDescent="0.25">
      <c r="A1540" t="s">
        <v>42</v>
      </c>
      <c r="B1540" s="7">
        <v>423460</v>
      </c>
      <c r="C1540" s="8">
        <v>44691</v>
      </c>
      <c r="D1540" s="9">
        <f t="shared" si="24"/>
        <v>44691</v>
      </c>
      <c r="E1540" s="7" t="s">
        <v>21</v>
      </c>
      <c r="F1540" s="7" t="s">
        <v>673</v>
      </c>
      <c r="G1540" s="228">
        <v>8.5</v>
      </c>
      <c r="H1540" s="220">
        <v>22100</v>
      </c>
      <c r="I1540" s="220">
        <v>12000</v>
      </c>
    </row>
    <row r="1541" spans="1:9" hidden="1" x14ac:dyDescent="0.25">
      <c r="A1541" t="s">
        <v>42</v>
      </c>
      <c r="B1541" s="7">
        <v>423523</v>
      </c>
      <c r="C1541" s="8">
        <v>44692</v>
      </c>
      <c r="D1541" s="9">
        <f t="shared" si="24"/>
        <v>44692</v>
      </c>
      <c r="E1541" s="7" t="s">
        <v>21</v>
      </c>
      <c r="F1541" s="7" t="s">
        <v>457</v>
      </c>
      <c r="G1541" s="229">
        <v>11.25</v>
      </c>
      <c r="H1541" s="220">
        <v>22100</v>
      </c>
      <c r="I1541" s="220">
        <v>12000</v>
      </c>
    </row>
    <row r="1542" spans="1:9" hidden="1" x14ac:dyDescent="0.25">
      <c r="A1542" t="s">
        <v>65</v>
      </c>
      <c r="B1542" s="7">
        <v>423527</v>
      </c>
      <c r="C1542" s="8">
        <v>44692</v>
      </c>
      <c r="D1542" s="9">
        <f t="shared" si="24"/>
        <v>44692</v>
      </c>
      <c r="E1542" s="7" t="s">
        <v>16</v>
      </c>
      <c r="F1542" s="7" t="s">
        <v>645</v>
      </c>
      <c r="G1542" s="229">
        <v>16.71</v>
      </c>
      <c r="H1542" s="220">
        <v>22100</v>
      </c>
      <c r="I1542" s="220">
        <v>12000</v>
      </c>
    </row>
    <row r="1543" spans="1:9" hidden="1" x14ac:dyDescent="0.25">
      <c r="A1543" t="s">
        <v>69</v>
      </c>
      <c r="B1543" s="7">
        <v>423531</v>
      </c>
      <c r="C1543" s="8">
        <v>44692</v>
      </c>
      <c r="D1543" s="9">
        <f t="shared" si="24"/>
        <v>44692</v>
      </c>
      <c r="E1543" s="7" t="s">
        <v>10</v>
      </c>
      <c r="F1543" s="7" t="s">
        <v>754</v>
      </c>
      <c r="G1543" s="229">
        <v>15.77</v>
      </c>
      <c r="H1543" s="220">
        <v>22100</v>
      </c>
      <c r="I1543" s="220">
        <v>12000</v>
      </c>
    </row>
    <row r="1544" spans="1:9" hidden="1" x14ac:dyDescent="0.25">
      <c r="A1544" t="s">
        <v>67</v>
      </c>
      <c r="B1544" s="7">
        <v>423546</v>
      </c>
      <c r="C1544" s="8">
        <v>44692</v>
      </c>
      <c r="D1544" s="9">
        <f t="shared" si="24"/>
        <v>44692</v>
      </c>
      <c r="E1544" s="7" t="s">
        <v>13</v>
      </c>
      <c r="F1544" s="7" t="s">
        <v>488</v>
      </c>
      <c r="G1544" s="229">
        <v>16.82</v>
      </c>
      <c r="H1544" s="220">
        <v>22100</v>
      </c>
      <c r="I1544" s="220">
        <v>12000</v>
      </c>
    </row>
    <row r="1545" spans="1:9" hidden="1" x14ac:dyDescent="0.25">
      <c r="A1545" t="s">
        <v>63</v>
      </c>
      <c r="B1545" s="7">
        <v>423587</v>
      </c>
      <c r="C1545" s="8">
        <v>44692</v>
      </c>
      <c r="D1545" s="9">
        <f t="shared" si="24"/>
        <v>44692</v>
      </c>
      <c r="E1545" s="7" t="s">
        <v>21</v>
      </c>
      <c r="F1545" s="7" t="s">
        <v>440</v>
      </c>
      <c r="G1545" s="229">
        <v>13.8</v>
      </c>
      <c r="H1545" s="220">
        <v>22100</v>
      </c>
      <c r="I1545" s="220">
        <v>12000</v>
      </c>
    </row>
    <row r="1546" spans="1:9" hidden="1" x14ac:dyDescent="0.25">
      <c r="A1546" t="s">
        <v>67</v>
      </c>
      <c r="B1546" s="7">
        <v>423613</v>
      </c>
      <c r="C1546" s="8">
        <v>44692</v>
      </c>
      <c r="D1546" s="9">
        <f t="shared" si="24"/>
        <v>44692</v>
      </c>
      <c r="E1546" s="7" t="s">
        <v>574</v>
      </c>
      <c r="F1546" s="7" t="s">
        <v>794</v>
      </c>
      <c r="G1546" s="229">
        <v>13</v>
      </c>
      <c r="H1546" s="220">
        <v>22100</v>
      </c>
      <c r="I1546" s="220">
        <v>12000</v>
      </c>
    </row>
    <row r="1547" spans="1:9" hidden="1" x14ac:dyDescent="0.25">
      <c r="A1547" t="s">
        <v>65</v>
      </c>
      <c r="B1547" s="7">
        <v>423620</v>
      </c>
      <c r="C1547" s="8">
        <v>44692</v>
      </c>
      <c r="D1547" s="9">
        <f t="shared" si="24"/>
        <v>44692</v>
      </c>
      <c r="E1547" s="7" t="s">
        <v>16</v>
      </c>
      <c r="F1547" s="7" t="s">
        <v>602</v>
      </c>
      <c r="G1547" s="229">
        <v>16.989999999999998</v>
      </c>
      <c r="H1547" s="220">
        <v>22100</v>
      </c>
      <c r="I1547" s="220">
        <v>12000</v>
      </c>
    </row>
    <row r="1548" spans="1:9" hidden="1" x14ac:dyDescent="0.25">
      <c r="A1548" t="s">
        <v>69</v>
      </c>
      <c r="B1548" s="7">
        <v>423629</v>
      </c>
      <c r="C1548" s="8">
        <v>44692</v>
      </c>
      <c r="D1548" s="9">
        <f t="shared" si="24"/>
        <v>44692</v>
      </c>
      <c r="E1548" s="7" t="s">
        <v>10</v>
      </c>
      <c r="F1548" s="7" t="s">
        <v>364</v>
      </c>
      <c r="G1548" s="229">
        <v>16.73</v>
      </c>
      <c r="H1548" s="220">
        <v>22100</v>
      </c>
      <c r="I1548" s="220">
        <v>12000</v>
      </c>
    </row>
    <row r="1549" spans="1:9" hidden="1" x14ac:dyDescent="0.25">
      <c r="A1549" t="s">
        <v>67</v>
      </c>
      <c r="B1549" s="7">
        <v>423642</v>
      </c>
      <c r="C1549" s="8">
        <v>44692</v>
      </c>
      <c r="D1549" s="9">
        <f t="shared" si="24"/>
        <v>44692</v>
      </c>
      <c r="E1549" s="7" t="s">
        <v>13</v>
      </c>
      <c r="F1549" s="7" t="s">
        <v>795</v>
      </c>
      <c r="G1549" s="229">
        <v>17.43</v>
      </c>
      <c r="H1549" s="220">
        <v>22100</v>
      </c>
      <c r="I1549" s="220">
        <v>12000</v>
      </c>
    </row>
    <row r="1550" spans="1:9" hidden="1" x14ac:dyDescent="0.25">
      <c r="A1550" t="s">
        <v>69</v>
      </c>
      <c r="B1550" s="7">
        <v>423651</v>
      </c>
      <c r="C1550" s="8">
        <v>44692</v>
      </c>
      <c r="D1550" s="9">
        <f t="shared" si="24"/>
        <v>44692</v>
      </c>
      <c r="E1550" s="7" t="s">
        <v>54</v>
      </c>
      <c r="F1550" s="7" t="s">
        <v>218</v>
      </c>
      <c r="G1550" s="229">
        <v>1.48</v>
      </c>
      <c r="H1550" s="220">
        <v>22100</v>
      </c>
      <c r="I1550" s="220">
        <v>12000</v>
      </c>
    </row>
    <row r="1551" spans="1:9" hidden="1" x14ac:dyDescent="0.25">
      <c r="A1551" t="s">
        <v>65</v>
      </c>
      <c r="B1551" s="7">
        <v>423656</v>
      </c>
      <c r="C1551" s="8">
        <v>44692</v>
      </c>
      <c r="D1551" s="9">
        <f t="shared" si="24"/>
        <v>44692</v>
      </c>
      <c r="E1551" s="7" t="s">
        <v>78</v>
      </c>
      <c r="F1551" s="7" t="s">
        <v>796</v>
      </c>
      <c r="G1551" s="229">
        <v>13.92</v>
      </c>
      <c r="H1551" s="220">
        <v>22100</v>
      </c>
      <c r="I1551" s="220">
        <v>12000</v>
      </c>
    </row>
    <row r="1552" spans="1:9" hidden="1" x14ac:dyDescent="0.25">
      <c r="A1552" t="s">
        <v>65</v>
      </c>
      <c r="B1552" s="7">
        <v>423664</v>
      </c>
      <c r="C1552" s="8">
        <v>44692</v>
      </c>
      <c r="D1552" s="9">
        <f t="shared" si="24"/>
        <v>44692</v>
      </c>
      <c r="E1552" s="7" t="s">
        <v>16</v>
      </c>
      <c r="F1552" s="7" t="s">
        <v>234</v>
      </c>
      <c r="G1552" s="230">
        <v>12.54</v>
      </c>
      <c r="H1552" s="220">
        <v>22100</v>
      </c>
      <c r="I1552" s="220">
        <v>12000</v>
      </c>
    </row>
    <row r="1553" spans="1:9" hidden="1" x14ac:dyDescent="0.25">
      <c r="A1553" t="s">
        <v>63</v>
      </c>
      <c r="B1553" s="7">
        <v>423665</v>
      </c>
      <c r="C1553" s="8">
        <v>44692</v>
      </c>
      <c r="D1553" s="9">
        <f t="shared" si="24"/>
        <v>44692</v>
      </c>
      <c r="E1553" s="7" t="s">
        <v>87</v>
      </c>
      <c r="F1553" s="7" t="s">
        <v>721</v>
      </c>
      <c r="G1553" s="230">
        <v>7.62</v>
      </c>
      <c r="H1553" s="220">
        <v>22100</v>
      </c>
      <c r="I1553" s="220">
        <v>12000</v>
      </c>
    </row>
    <row r="1554" spans="1:9" hidden="1" x14ac:dyDescent="0.25">
      <c r="A1554" t="s">
        <v>63</v>
      </c>
      <c r="B1554" s="7">
        <v>423666</v>
      </c>
      <c r="C1554" s="8">
        <v>44692</v>
      </c>
      <c r="D1554" s="9">
        <f t="shared" si="24"/>
        <v>44692</v>
      </c>
      <c r="E1554" s="7" t="s">
        <v>21</v>
      </c>
      <c r="F1554" s="7" t="s">
        <v>652</v>
      </c>
      <c r="G1554" s="230">
        <v>14.01</v>
      </c>
      <c r="H1554" s="220">
        <v>22100</v>
      </c>
      <c r="I1554" s="220">
        <v>12000</v>
      </c>
    </row>
    <row r="1555" spans="1:9" hidden="1" x14ac:dyDescent="0.25">
      <c r="A1555" t="s">
        <v>30</v>
      </c>
      <c r="B1555" s="7">
        <v>423667</v>
      </c>
      <c r="C1555" s="8">
        <v>44692</v>
      </c>
      <c r="D1555" s="9">
        <f t="shared" si="24"/>
        <v>44692</v>
      </c>
      <c r="E1555" s="7" t="s">
        <v>89</v>
      </c>
      <c r="F1555" s="7" t="s">
        <v>275</v>
      </c>
      <c r="G1555" s="230">
        <v>8.09</v>
      </c>
      <c r="H1555" s="220">
        <v>22100</v>
      </c>
      <c r="I1555" s="220">
        <v>12000</v>
      </c>
    </row>
    <row r="1556" spans="1:9" hidden="1" x14ac:dyDescent="0.25">
      <c r="A1556" t="s">
        <v>30</v>
      </c>
      <c r="B1556" s="7">
        <v>423672</v>
      </c>
      <c r="C1556" s="8">
        <v>44692</v>
      </c>
      <c r="D1556" s="9">
        <f t="shared" si="24"/>
        <v>44692</v>
      </c>
      <c r="E1556" s="7" t="s">
        <v>357</v>
      </c>
      <c r="F1556" s="20">
        <v>0.8569444444444444</v>
      </c>
      <c r="G1556" s="230">
        <v>7.66</v>
      </c>
      <c r="H1556" s="220">
        <v>22100</v>
      </c>
      <c r="I1556" s="220">
        <v>12000</v>
      </c>
    </row>
    <row r="1557" spans="1:9" hidden="1" x14ac:dyDescent="0.25">
      <c r="A1557" t="s">
        <v>30</v>
      </c>
      <c r="B1557" s="7">
        <v>423673</v>
      </c>
      <c r="C1557" s="8">
        <v>44692</v>
      </c>
      <c r="D1557" s="9">
        <f t="shared" si="24"/>
        <v>44692</v>
      </c>
      <c r="E1557" s="7" t="s">
        <v>669</v>
      </c>
      <c r="F1557" s="20">
        <v>0.85972222222222217</v>
      </c>
      <c r="G1557" s="230">
        <v>6.66</v>
      </c>
      <c r="H1557" s="220">
        <v>22100</v>
      </c>
      <c r="I1557" s="220">
        <v>12000</v>
      </c>
    </row>
    <row r="1558" spans="1:9" hidden="1" x14ac:dyDescent="0.25">
      <c r="A1558" t="s">
        <v>30</v>
      </c>
      <c r="B1558" s="7">
        <v>423676</v>
      </c>
      <c r="C1558" s="8">
        <v>44692</v>
      </c>
      <c r="D1558" s="9">
        <f t="shared" si="24"/>
        <v>44692</v>
      </c>
      <c r="E1558" s="7" t="s">
        <v>352</v>
      </c>
      <c r="F1558" s="20">
        <v>0.87222222222222223</v>
      </c>
      <c r="G1558" s="230">
        <v>6.87</v>
      </c>
      <c r="H1558" s="220">
        <v>22100</v>
      </c>
      <c r="I1558" s="220">
        <v>12000</v>
      </c>
    </row>
    <row r="1559" spans="1:9" hidden="1" x14ac:dyDescent="0.25">
      <c r="A1559" t="s">
        <v>9</v>
      </c>
      <c r="B1559" s="7">
        <v>423724</v>
      </c>
      <c r="C1559" s="8">
        <v>44693</v>
      </c>
      <c r="D1559" s="9">
        <f t="shared" si="24"/>
        <v>44693</v>
      </c>
      <c r="E1559" s="7" t="s">
        <v>10</v>
      </c>
      <c r="F1559" s="20" t="s">
        <v>224</v>
      </c>
      <c r="G1559" s="231">
        <v>16.32</v>
      </c>
      <c r="H1559" s="220">
        <v>22100</v>
      </c>
      <c r="I1559" s="220">
        <v>12000</v>
      </c>
    </row>
    <row r="1560" spans="1:9" hidden="1" x14ac:dyDescent="0.25">
      <c r="A1560" t="s">
        <v>12</v>
      </c>
      <c r="B1560" s="7">
        <v>423725</v>
      </c>
      <c r="C1560" s="8">
        <v>44693</v>
      </c>
      <c r="D1560" s="9">
        <f t="shared" si="24"/>
        <v>44693</v>
      </c>
      <c r="E1560" s="7" t="s">
        <v>13</v>
      </c>
      <c r="F1560" s="20" t="s">
        <v>280</v>
      </c>
      <c r="G1560" s="231">
        <v>12.59</v>
      </c>
      <c r="H1560" s="220">
        <v>22100</v>
      </c>
      <c r="I1560" s="220">
        <v>12000</v>
      </c>
    </row>
    <row r="1561" spans="1:9" hidden="1" x14ac:dyDescent="0.25">
      <c r="A1561" t="s">
        <v>18</v>
      </c>
      <c r="B1561" s="7">
        <v>423728</v>
      </c>
      <c r="C1561" s="8">
        <v>44693</v>
      </c>
      <c r="D1561" s="9">
        <f t="shared" si="24"/>
        <v>44693</v>
      </c>
      <c r="E1561" s="7" t="s">
        <v>19</v>
      </c>
      <c r="F1561" s="20" t="s">
        <v>381</v>
      </c>
      <c r="G1561" s="231">
        <v>1.08</v>
      </c>
      <c r="H1561" s="220">
        <v>22100</v>
      </c>
      <c r="I1561" s="220">
        <v>12000</v>
      </c>
    </row>
    <row r="1562" spans="1:9" hidden="1" x14ac:dyDescent="0.25">
      <c r="A1562" t="s">
        <v>18</v>
      </c>
      <c r="B1562" s="7">
        <v>423729</v>
      </c>
      <c r="C1562" s="8">
        <v>44693</v>
      </c>
      <c r="D1562" s="9">
        <f t="shared" si="24"/>
        <v>44693</v>
      </c>
      <c r="E1562" s="7" t="s">
        <v>21</v>
      </c>
      <c r="F1562" s="20" t="s">
        <v>225</v>
      </c>
      <c r="G1562" s="231">
        <v>14.38</v>
      </c>
      <c r="H1562" s="220">
        <v>22100</v>
      </c>
      <c r="I1562" s="220">
        <v>12000</v>
      </c>
    </row>
    <row r="1563" spans="1:9" hidden="1" x14ac:dyDescent="0.25">
      <c r="A1563" t="s">
        <v>15</v>
      </c>
      <c r="B1563" s="7">
        <v>423732</v>
      </c>
      <c r="C1563" s="8">
        <v>44693</v>
      </c>
      <c r="D1563" s="9">
        <f t="shared" si="24"/>
        <v>44693</v>
      </c>
      <c r="E1563" s="7" t="s">
        <v>16</v>
      </c>
      <c r="F1563" s="20" t="s">
        <v>777</v>
      </c>
      <c r="G1563" s="231">
        <v>15.63</v>
      </c>
      <c r="H1563" s="220">
        <v>22100</v>
      </c>
      <c r="I1563" s="220">
        <v>12000</v>
      </c>
    </row>
    <row r="1564" spans="1:9" hidden="1" x14ac:dyDescent="0.25">
      <c r="A1564" t="s">
        <v>12</v>
      </c>
      <c r="B1564" s="7">
        <v>423794</v>
      </c>
      <c r="C1564" s="8">
        <v>44693</v>
      </c>
      <c r="D1564" s="9">
        <f t="shared" si="24"/>
        <v>44693</v>
      </c>
      <c r="E1564" s="7" t="s">
        <v>13</v>
      </c>
      <c r="F1564" s="20" t="s">
        <v>308</v>
      </c>
      <c r="G1564" s="231">
        <v>8.81</v>
      </c>
      <c r="H1564" s="220">
        <v>22100</v>
      </c>
      <c r="I1564" s="220">
        <v>12000</v>
      </c>
    </row>
    <row r="1565" spans="1:9" hidden="1" x14ac:dyDescent="0.25">
      <c r="A1565" t="s">
        <v>18</v>
      </c>
      <c r="B1565" s="7">
        <v>423797</v>
      </c>
      <c r="C1565" s="8">
        <v>44693</v>
      </c>
      <c r="D1565" s="9">
        <f t="shared" si="24"/>
        <v>44693</v>
      </c>
      <c r="E1565" s="7" t="s">
        <v>21</v>
      </c>
      <c r="F1565" s="20" t="s">
        <v>263</v>
      </c>
      <c r="G1565" s="231">
        <v>8.7899999999999991</v>
      </c>
      <c r="H1565" s="220">
        <v>22100</v>
      </c>
      <c r="I1565" s="220">
        <v>12000</v>
      </c>
    </row>
    <row r="1566" spans="1:9" hidden="1" x14ac:dyDescent="0.25">
      <c r="A1566" t="s">
        <v>15</v>
      </c>
      <c r="B1566" s="7">
        <v>423802</v>
      </c>
      <c r="C1566" s="8">
        <v>44693</v>
      </c>
      <c r="D1566" s="9">
        <f t="shared" si="24"/>
        <v>44693</v>
      </c>
      <c r="E1566" s="7" t="s">
        <v>16</v>
      </c>
      <c r="F1566" s="20" t="s">
        <v>215</v>
      </c>
      <c r="G1566" s="231">
        <v>6.09</v>
      </c>
      <c r="H1566" s="220">
        <v>22100</v>
      </c>
      <c r="I1566" s="220">
        <v>12000</v>
      </c>
    </row>
    <row r="1567" spans="1:9" hidden="1" x14ac:dyDescent="0.25">
      <c r="A1567" t="s">
        <v>9</v>
      </c>
      <c r="B1567" s="7">
        <v>423803</v>
      </c>
      <c r="C1567" s="8">
        <v>44693</v>
      </c>
      <c r="D1567" s="9">
        <f t="shared" si="24"/>
        <v>44693</v>
      </c>
      <c r="E1567" s="7" t="s">
        <v>10</v>
      </c>
      <c r="F1567" s="20" t="s">
        <v>514</v>
      </c>
      <c r="G1567" s="231">
        <v>8.2100000000000009</v>
      </c>
      <c r="H1567" s="220">
        <v>22100</v>
      </c>
      <c r="I1567" s="220">
        <v>12000</v>
      </c>
    </row>
    <row r="1568" spans="1:9" hidden="1" x14ac:dyDescent="0.25">
      <c r="A1568" t="s">
        <v>41</v>
      </c>
      <c r="B1568" s="7">
        <v>423902</v>
      </c>
      <c r="C1568" s="8">
        <v>44694</v>
      </c>
      <c r="D1568" s="9">
        <f t="shared" si="24"/>
        <v>44694</v>
      </c>
      <c r="E1568" s="7" t="s">
        <v>16</v>
      </c>
      <c r="F1568" s="20" t="s">
        <v>236</v>
      </c>
      <c r="G1568" s="231">
        <v>14.53</v>
      </c>
      <c r="H1568" s="220">
        <v>22100</v>
      </c>
      <c r="I1568" s="220">
        <v>12000</v>
      </c>
    </row>
    <row r="1569" spans="1:9" hidden="1" x14ac:dyDescent="0.25">
      <c r="A1569" t="s">
        <v>39</v>
      </c>
      <c r="B1569" s="7">
        <v>423903</v>
      </c>
      <c r="C1569" s="8">
        <v>44694</v>
      </c>
      <c r="D1569" s="9">
        <f t="shared" si="24"/>
        <v>44694</v>
      </c>
      <c r="E1569" s="7" t="s">
        <v>10</v>
      </c>
      <c r="F1569" s="20" t="s">
        <v>194</v>
      </c>
      <c r="G1569" s="231">
        <v>15.68</v>
      </c>
      <c r="H1569" s="220">
        <v>22100</v>
      </c>
      <c r="I1569" s="220">
        <v>12000</v>
      </c>
    </row>
    <row r="1570" spans="1:9" hidden="1" x14ac:dyDescent="0.25">
      <c r="A1570" t="s">
        <v>45</v>
      </c>
      <c r="B1570" s="7">
        <v>423905</v>
      </c>
      <c r="C1570" s="8">
        <v>44694</v>
      </c>
      <c r="D1570" s="9">
        <f t="shared" si="24"/>
        <v>44694</v>
      </c>
      <c r="E1570" s="7" t="s">
        <v>13</v>
      </c>
      <c r="F1570" s="20" t="s">
        <v>224</v>
      </c>
      <c r="G1570" s="231">
        <v>15.03</v>
      </c>
      <c r="H1570" s="220">
        <v>22100</v>
      </c>
      <c r="I1570" s="220">
        <v>12000</v>
      </c>
    </row>
    <row r="1571" spans="1:9" hidden="1" x14ac:dyDescent="0.25">
      <c r="A1571" t="s">
        <v>42</v>
      </c>
      <c r="B1571" s="7">
        <v>423906</v>
      </c>
      <c r="C1571" s="8">
        <v>44694</v>
      </c>
      <c r="D1571" s="9">
        <f t="shared" si="24"/>
        <v>44694</v>
      </c>
      <c r="E1571" s="7" t="s">
        <v>21</v>
      </c>
      <c r="F1571" s="20" t="s">
        <v>280</v>
      </c>
      <c r="G1571" s="231">
        <v>16.100000000000001</v>
      </c>
      <c r="H1571" s="220">
        <v>22100</v>
      </c>
      <c r="I1571" s="220">
        <v>12000</v>
      </c>
    </row>
    <row r="1572" spans="1:9" hidden="1" x14ac:dyDescent="0.25">
      <c r="A1572" t="s">
        <v>42</v>
      </c>
      <c r="B1572" s="7">
        <v>423907</v>
      </c>
      <c r="C1572" s="8">
        <v>44694</v>
      </c>
      <c r="D1572" s="9">
        <f t="shared" si="24"/>
        <v>44694</v>
      </c>
      <c r="E1572" s="7" t="s">
        <v>19</v>
      </c>
      <c r="F1572" s="20" t="s">
        <v>157</v>
      </c>
      <c r="G1572" s="231">
        <v>1.25</v>
      </c>
      <c r="H1572" s="220">
        <v>22100</v>
      </c>
      <c r="I1572" s="220">
        <v>12000</v>
      </c>
    </row>
    <row r="1573" spans="1:9" hidden="1" x14ac:dyDescent="0.25">
      <c r="A1573" t="s">
        <v>37</v>
      </c>
      <c r="B1573" s="7">
        <v>423922</v>
      </c>
      <c r="C1573" s="8">
        <v>44694</v>
      </c>
      <c r="D1573" s="9">
        <f t="shared" si="24"/>
        <v>44694</v>
      </c>
      <c r="E1573" s="7" t="s">
        <v>396</v>
      </c>
      <c r="F1573" s="20" t="s">
        <v>460</v>
      </c>
      <c r="G1573" s="231">
        <v>3.86</v>
      </c>
      <c r="H1573" s="220">
        <v>22100</v>
      </c>
      <c r="I1573" s="220">
        <v>12000</v>
      </c>
    </row>
    <row r="1574" spans="1:9" hidden="1" x14ac:dyDescent="0.25">
      <c r="A1574" t="s">
        <v>42</v>
      </c>
      <c r="B1574" s="7">
        <v>423983</v>
      </c>
      <c r="C1574" s="8">
        <v>44694</v>
      </c>
      <c r="D1574" s="9">
        <f t="shared" si="24"/>
        <v>44694</v>
      </c>
      <c r="E1574" s="7" t="s">
        <v>21</v>
      </c>
      <c r="F1574" s="20" t="s">
        <v>367</v>
      </c>
      <c r="G1574" s="231">
        <v>12.93</v>
      </c>
      <c r="H1574" s="220">
        <v>22100</v>
      </c>
      <c r="I1574" s="220">
        <v>12000</v>
      </c>
    </row>
    <row r="1575" spans="1:9" hidden="1" x14ac:dyDescent="0.25">
      <c r="A1575" t="s">
        <v>41</v>
      </c>
      <c r="B1575" s="7">
        <v>423988</v>
      </c>
      <c r="C1575" s="8">
        <v>44694</v>
      </c>
      <c r="D1575" s="9">
        <f t="shared" si="24"/>
        <v>44694</v>
      </c>
      <c r="E1575" s="7" t="s">
        <v>16</v>
      </c>
      <c r="F1575" s="20" t="s">
        <v>27</v>
      </c>
      <c r="G1575" s="231">
        <v>13.22</v>
      </c>
      <c r="H1575" s="220">
        <v>22100</v>
      </c>
      <c r="I1575" s="220">
        <v>12000</v>
      </c>
    </row>
    <row r="1576" spans="1:9" hidden="1" x14ac:dyDescent="0.25">
      <c r="A1576" t="s">
        <v>39</v>
      </c>
      <c r="B1576" s="7">
        <v>423993</v>
      </c>
      <c r="C1576" s="8">
        <v>44694</v>
      </c>
      <c r="D1576" s="9">
        <f t="shared" si="24"/>
        <v>44694</v>
      </c>
      <c r="E1576" s="7" t="s">
        <v>78</v>
      </c>
      <c r="F1576" s="20" t="s">
        <v>271</v>
      </c>
      <c r="G1576" s="231">
        <v>3.12</v>
      </c>
      <c r="H1576" s="220">
        <v>22100</v>
      </c>
      <c r="I1576" s="220">
        <v>12000</v>
      </c>
    </row>
    <row r="1577" spans="1:9" hidden="1" x14ac:dyDescent="0.25">
      <c r="A1577" t="s">
        <v>45</v>
      </c>
      <c r="B1577" s="7">
        <v>423994</v>
      </c>
      <c r="C1577" s="8">
        <v>44694</v>
      </c>
      <c r="D1577" s="9">
        <f t="shared" si="24"/>
        <v>44694</v>
      </c>
      <c r="E1577" s="7" t="s">
        <v>13</v>
      </c>
      <c r="F1577" s="20" t="s">
        <v>771</v>
      </c>
      <c r="G1577" s="231">
        <v>14.64</v>
      </c>
      <c r="H1577" s="220">
        <v>22100</v>
      </c>
      <c r="I1577" s="220">
        <v>12000</v>
      </c>
    </row>
    <row r="1578" spans="1:9" hidden="1" x14ac:dyDescent="0.25">
      <c r="A1578" t="s">
        <v>39</v>
      </c>
      <c r="B1578" s="7">
        <v>423998</v>
      </c>
      <c r="C1578" s="8">
        <v>44694</v>
      </c>
      <c r="D1578" s="9">
        <f t="shared" si="24"/>
        <v>44694</v>
      </c>
      <c r="E1578" s="7" t="s">
        <v>10</v>
      </c>
      <c r="F1578" s="20" t="s">
        <v>227</v>
      </c>
      <c r="G1578" s="231">
        <v>13.04</v>
      </c>
      <c r="H1578" s="220">
        <v>22100</v>
      </c>
      <c r="I1578" s="220">
        <v>12000</v>
      </c>
    </row>
    <row r="1579" spans="1:9" hidden="1" x14ac:dyDescent="0.25">
      <c r="A1579" t="s">
        <v>30</v>
      </c>
      <c r="B1579" s="7">
        <v>424042</v>
      </c>
      <c r="C1579" s="8">
        <v>44694</v>
      </c>
      <c r="D1579" s="9">
        <f t="shared" si="24"/>
        <v>44694</v>
      </c>
      <c r="E1579" s="7" t="s">
        <v>16</v>
      </c>
      <c r="F1579" s="20">
        <v>0.85138888888888886</v>
      </c>
      <c r="G1579" s="231">
        <v>9.23</v>
      </c>
      <c r="H1579" s="220">
        <v>22100</v>
      </c>
      <c r="I1579" s="220">
        <v>12000</v>
      </c>
    </row>
    <row r="1580" spans="1:9" hidden="1" x14ac:dyDescent="0.25">
      <c r="A1580" t="s">
        <v>30</v>
      </c>
      <c r="B1580" s="7">
        <v>424043</v>
      </c>
      <c r="C1580" s="8">
        <v>44694</v>
      </c>
      <c r="D1580" s="9">
        <f t="shared" si="24"/>
        <v>44694</v>
      </c>
      <c r="E1580" s="7" t="s">
        <v>253</v>
      </c>
      <c r="F1580" s="20">
        <v>0.85277777777777775</v>
      </c>
      <c r="G1580" s="231">
        <v>7.61</v>
      </c>
      <c r="H1580" s="220">
        <v>22100</v>
      </c>
      <c r="I1580" s="220">
        <v>12000</v>
      </c>
    </row>
    <row r="1581" spans="1:9" hidden="1" x14ac:dyDescent="0.25">
      <c r="A1581" t="s">
        <v>30</v>
      </c>
      <c r="B1581" s="7">
        <v>424044</v>
      </c>
      <c r="C1581" s="8">
        <v>44694</v>
      </c>
      <c r="D1581" s="9">
        <f t="shared" si="24"/>
        <v>44694</v>
      </c>
      <c r="E1581" s="7" t="s">
        <v>174</v>
      </c>
      <c r="F1581" s="20">
        <v>0.85555555555555562</v>
      </c>
      <c r="G1581" s="231">
        <v>8.41</v>
      </c>
      <c r="H1581" s="220">
        <v>22100</v>
      </c>
      <c r="I1581" s="220">
        <v>12000</v>
      </c>
    </row>
    <row r="1582" spans="1:9" hidden="1" x14ac:dyDescent="0.25">
      <c r="A1582" t="s">
        <v>30</v>
      </c>
      <c r="B1582" s="7">
        <v>424047</v>
      </c>
      <c r="C1582" s="8">
        <v>44694</v>
      </c>
      <c r="D1582" s="9">
        <f t="shared" si="24"/>
        <v>44694</v>
      </c>
      <c r="E1582" s="7" t="s">
        <v>357</v>
      </c>
      <c r="F1582" s="20">
        <v>0.89861111111111114</v>
      </c>
      <c r="G1582" s="231">
        <v>8.27</v>
      </c>
      <c r="H1582" s="220">
        <v>22100</v>
      </c>
      <c r="I1582" s="220">
        <v>12000</v>
      </c>
    </row>
    <row r="1583" spans="1:9" hidden="1" x14ac:dyDescent="0.25">
      <c r="A1583" t="s">
        <v>65</v>
      </c>
      <c r="B1583" s="7">
        <v>424072</v>
      </c>
      <c r="C1583" s="8">
        <v>44695</v>
      </c>
      <c r="D1583" s="9">
        <f t="shared" si="24"/>
        <v>44695</v>
      </c>
      <c r="E1583" s="7" t="s">
        <v>16</v>
      </c>
      <c r="F1583" s="20" t="s">
        <v>797</v>
      </c>
      <c r="G1583" s="231">
        <v>12.84</v>
      </c>
      <c r="H1583" s="220">
        <v>22100</v>
      </c>
      <c r="I1583" s="220">
        <v>12000</v>
      </c>
    </row>
    <row r="1584" spans="1:9" hidden="1" x14ac:dyDescent="0.25">
      <c r="A1584" t="s">
        <v>67</v>
      </c>
      <c r="B1584" s="7">
        <v>424082</v>
      </c>
      <c r="C1584" s="8">
        <v>44695</v>
      </c>
      <c r="D1584" s="9">
        <f t="shared" si="24"/>
        <v>44695</v>
      </c>
      <c r="E1584" s="7" t="s">
        <v>13</v>
      </c>
      <c r="F1584" s="20" t="s">
        <v>325</v>
      </c>
      <c r="G1584" s="231">
        <v>13.39</v>
      </c>
      <c r="H1584" s="220">
        <v>22100</v>
      </c>
      <c r="I1584" s="220">
        <v>12000</v>
      </c>
    </row>
    <row r="1585" spans="1:9" hidden="1" x14ac:dyDescent="0.25">
      <c r="A1585" t="s">
        <v>63</v>
      </c>
      <c r="B1585" s="7">
        <v>424086</v>
      </c>
      <c r="C1585" s="8">
        <v>44695</v>
      </c>
      <c r="D1585" s="9">
        <f t="shared" si="24"/>
        <v>44695</v>
      </c>
      <c r="E1585" s="7" t="s">
        <v>798</v>
      </c>
      <c r="F1585" s="20" t="s">
        <v>245</v>
      </c>
      <c r="G1585" s="231">
        <v>14.52</v>
      </c>
      <c r="H1585" s="220">
        <v>22100</v>
      </c>
      <c r="I1585" s="220">
        <v>12000</v>
      </c>
    </row>
    <row r="1586" spans="1:9" hidden="1" x14ac:dyDescent="0.25">
      <c r="A1586" t="s">
        <v>69</v>
      </c>
      <c r="B1586" s="7">
        <v>424096</v>
      </c>
      <c r="C1586" s="8">
        <v>44695</v>
      </c>
      <c r="D1586" s="9">
        <f t="shared" si="24"/>
        <v>44695</v>
      </c>
      <c r="E1586" s="7" t="s">
        <v>10</v>
      </c>
      <c r="F1586" s="20" t="s">
        <v>186</v>
      </c>
      <c r="G1586" s="231">
        <v>15.52</v>
      </c>
      <c r="H1586" s="220">
        <v>22100</v>
      </c>
      <c r="I1586" s="220">
        <v>12000</v>
      </c>
    </row>
    <row r="1587" spans="1:9" hidden="1" x14ac:dyDescent="0.25">
      <c r="A1587" s="13" t="s">
        <v>46</v>
      </c>
      <c r="B1587" s="14">
        <v>424133</v>
      </c>
      <c r="C1587" s="15">
        <v>44695</v>
      </c>
      <c r="D1587" s="9">
        <f t="shared" si="24"/>
        <v>44695</v>
      </c>
      <c r="E1587" s="14" t="s">
        <v>760</v>
      </c>
      <c r="F1587" s="94" t="s">
        <v>563</v>
      </c>
      <c r="G1587" s="232">
        <v>2.21</v>
      </c>
      <c r="H1587" s="220">
        <v>22100</v>
      </c>
      <c r="I1587" s="220">
        <v>12000</v>
      </c>
    </row>
    <row r="1588" spans="1:9" hidden="1" x14ac:dyDescent="0.25">
      <c r="A1588" t="s">
        <v>63</v>
      </c>
      <c r="B1588" s="7">
        <v>424142</v>
      </c>
      <c r="C1588" s="8">
        <v>44695</v>
      </c>
      <c r="D1588" s="9">
        <f t="shared" si="24"/>
        <v>44695</v>
      </c>
      <c r="E1588" s="7" t="s">
        <v>19</v>
      </c>
      <c r="F1588" s="20" t="s">
        <v>577</v>
      </c>
      <c r="G1588" s="231">
        <v>1.31</v>
      </c>
      <c r="H1588" s="220">
        <v>22100</v>
      </c>
      <c r="I1588" s="220">
        <v>12000</v>
      </c>
    </row>
    <row r="1589" spans="1:9" hidden="1" x14ac:dyDescent="0.25">
      <c r="A1589" t="s">
        <v>67</v>
      </c>
      <c r="B1589" s="7">
        <v>424152</v>
      </c>
      <c r="C1589" s="8">
        <v>44695</v>
      </c>
      <c r="D1589" s="9">
        <f t="shared" si="24"/>
        <v>44695</v>
      </c>
      <c r="E1589" s="7" t="s">
        <v>13</v>
      </c>
      <c r="F1589" s="20" t="s">
        <v>49</v>
      </c>
      <c r="G1589" s="231">
        <v>10.07</v>
      </c>
      <c r="H1589" s="220">
        <v>22100</v>
      </c>
      <c r="I1589" s="220">
        <v>12000</v>
      </c>
    </row>
    <row r="1590" spans="1:9" hidden="1" x14ac:dyDescent="0.25">
      <c r="A1590" t="s">
        <v>65</v>
      </c>
      <c r="B1590" s="7">
        <v>424154</v>
      </c>
      <c r="C1590" s="8">
        <v>44695</v>
      </c>
      <c r="D1590" s="9">
        <f t="shared" si="24"/>
        <v>44695</v>
      </c>
      <c r="E1590" s="7" t="s">
        <v>16</v>
      </c>
      <c r="F1590" s="20" t="s">
        <v>461</v>
      </c>
      <c r="G1590" s="231">
        <v>13.01</v>
      </c>
      <c r="H1590" s="220">
        <v>22100</v>
      </c>
      <c r="I1590" s="220">
        <v>12000</v>
      </c>
    </row>
    <row r="1591" spans="1:9" hidden="1" x14ac:dyDescent="0.25">
      <c r="A1591" t="s">
        <v>69</v>
      </c>
      <c r="B1591" s="7">
        <v>424173</v>
      </c>
      <c r="C1591" s="8">
        <v>44695</v>
      </c>
      <c r="D1591" s="9">
        <f t="shared" si="24"/>
        <v>44695</v>
      </c>
      <c r="E1591" s="7" t="s">
        <v>10</v>
      </c>
      <c r="F1591" s="20" t="s">
        <v>248</v>
      </c>
      <c r="G1591" s="231">
        <v>12.05</v>
      </c>
      <c r="H1591" s="220">
        <v>22100</v>
      </c>
      <c r="I1591" s="220">
        <v>12000</v>
      </c>
    </row>
    <row r="1592" spans="1:9" hidden="1" x14ac:dyDescent="0.25">
      <c r="A1592" t="s">
        <v>63</v>
      </c>
      <c r="B1592" s="7">
        <v>424174</v>
      </c>
      <c r="C1592" s="8">
        <v>44695</v>
      </c>
      <c r="D1592" s="9">
        <f t="shared" si="24"/>
        <v>44695</v>
      </c>
      <c r="E1592" s="7" t="s">
        <v>798</v>
      </c>
      <c r="F1592" s="20" t="s">
        <v>687</v>
      </c>
      <c r="G1592" s="231">
        <v>13.02</v>
      </c>
      <c r="H1592" s="220">
        <v>22100</v>
      </c>
      <c r="I1592" s="220">
        <v>12000</v>
      </c>
    </row>
    <row r="1593" spans="1:9" hidden="1" x14ac:dyDescent="0.25">
      <c r="A1593" t="s">
        <v>453</v>
      </c>
      <c r="B1593" s="7">
        <v>424209</v>
      </c>
      <c r="C1593" s="8">
        <v>44696</v>
      </c>
      <c r="D1593" s="9">
        <f t="shared" si="24"/>
        <v>44696</v>
      </c>
      <c r="E1593" s="7" t="s">
        <v>16</v>
      </c>
      <c r="F1593" s="20" t="s">
        <v>155</v>
      </c>
      <c r="G1593" s="231">
        <v>5.39</v>
      </c>
      <c r="H1593" s="220">
        <v>22100</v>
      </c>
      <c r="I1593" s="220">
        <v>12000</v>
      </c>
    </row>
    <row r="1594" spans="1:9" hidden="1" x14ac:dyDescent="0.25">
      <c r="A1594" t="s">
        <v>453</v>
      </c>
      <c r="B1594" s="7">
        <v>424210</v>
      </c>
      <c r="C1594" s="8">
        <v>44696</v>
      </c>
      <c r="D1594" s="9">
        <f t="shared" si="24"/>
        <v>44696</v>
      </c>
      <c r="E1594" s="7" t="s">
        <v>799</v>
      </c>
      <c r="F1594" s="20" t="s">
        <v>224</v>
      </c>
      <c r="G1594" s="231">
        <v>5.36</v>
      </c>
      <c r="H1594" s="220">
        <v>22100</v>
      </c>
      <c r="I1594" s="220">
        <v>12000</v>
      </c>
    </row>
    <row r="1595" spans="1:9" hidden="1" x14ac:dyDescent="0.25">
      <c r="A1595" t="s">
        <v>453</v>
      </c>
      <c r="B1595" s="7">
        <v>424212</v>
      </c>
      <c r="C1595" s="8">
        <v>44696</v>
      </c>
      <c r="D1595" s="9">
        <f t="shared" si="24"/>
        <v>44696</v>
      </c>
      <c r="E1595" s="7" t="s">
        <v>778</v>
      </c>
      <c r="F1595" s="20" t="s">
        <v>753</v>
      </c>
      <c r="G1595" s="231">
        <v>7.37</v>
      </c>
      <c r="H1595" s="220">
        <v>22100</v>
      </c>
      <c r="I1595" s="220">
        <v>12000</v>
      </c>
    </row>
    <row r="1596" spans="1:9" hidden="1" x14ac:dyDescent="0.25">
      <c r="A1596" t="s">
        <v>453</v>
      </c>
      <c r="B1596" s="7">
        <v>424213</v>
      </c>
      <c r="C1596" s="8">
        <v>44696</v>
      </c>
      <c r="D1596" s="9">
        <f t="shared" si="24"/>
        <v>44696</v>
      </c>
      <c r="E1596" s="7" t="s">
        <v>356</v>
      </c>
      <c r="F1596" s="20" t="s">
        <v>409</v>
      </c>
      <c r="G1596" s="231">
        <v>7.97</v>
      </c>
      <c r="H1596" s="220">
        <v>22100</v>
      </c>
      <c r="I1596" s="220">
        <v>12000</v>
      </c>
    </row>
    <row r="1597" spans="1:9" hidden="1" x14ac:dyDescent="0.25">
      <c r="A1597" t="s">
        <v>453</v>
      </c>
      <c r="B1597" s="7">
        <v>424214</v>
      </c>
      <c r="C1597" s="8">
        <v>44696</v>
      </c>
      <c r="D1597" s="9">
        <f t="shared" si="24"/>
        <v>44696</v>
      </c>
      <c r="E1597" s="7" t="s">
        <v>800</v>
      </c>
      <c r="F1597" s="20" t="s">
        <v>540</v>
      </c>
      <c r="G1597" s="231">
        <v>0.2</v>
      </c>
      <c r="H1597" s="220">
        <v>22100</v>
      </c>
      <c r="I1597" s="220">
        <v>12000</v>
      </c>
    </row>
    <row r="1598" spans="1:9" hidden="1" x14ac:dyDescent="0.25">
      <c r="A1598" t="s">
        <v>453</v>
      </c>
      <c r="B1598" s="7">
        <v>424215</v>
      </c>
      <c r="C1598" s="8">
        <v>44696</v>
      </c>
      <c r="D1598" s="9">
        <f t="shared" si="24"/>
        <v>44696</v>
      </c>
      <c r="E1598" s="7" t="s">
        <v>16</v>
      </c>
      <c r="F1598" s="20" t="s">
        <v>625</v>
      </c>
      <c r="G1598" s="231">
        <v>6.13</v>
      </c>
      <c r="H1598" s="220">
        <v>22100</v>
      </c>
      <c r="I1598" s="220">
        <v>12000</v>
      </c>
    </row>
    <row r="1599" spans="1:9" hidden="1" x14ac:dyDescent="0.25">
      <c r="A1599" t="s">
        <v>453</v>
      </c>
      <c r="B1599" s="7">
        <v>424216</v>
      </c>
      <c r="C1599" s="8">
        <v>44696</v>
      </c>
      <c r="D1599" s="9">
        <f t="shared" si="24"/>
        <v>44696</v>
      </c>
      <c r="E1599" s="7" t="s">
        <v>58</v>
      </c>
      <c r="F1599" s="20" t="s">
        <v>801</v>
      </c>
      <c r="G1599" s="231">
        <v>6.39</v>
      </c>
      <c r="H1599" s="220">
        <v>22100</v>
      </c>
      <c r="I1599" s="220">
        <v>12000</v>
      </c>
    </row>
    <row r="1600" spans="1:9" hidden="1" x14ac:dyDescent="0.25">
      <c r="A1600" t="s">
        <v>453</v>
      </c>
      <c r="B1600" s="7">
        <v>424217</v>
      </c>
      <c r="C1600" s="8">
        <v>44696</v>
      </c>
      <c r="D1600" s="9">
        <f t="shared" si="24"/>
        <v>44696</v>
      </c>
      <c r="E1600" s="7" t="s">
        <v>204</v>
      </c>
      <c r="F1600" s="20" t="s">
        <v>802</v>
      </c>
      <c r="G1600" s="231">
        <v>7.76</v>
      </c>
      <c r="H1600" s="220">
        <v>22100</v>
      </c>
      <c r="I1600" s="220">
        <v>12000</v>
      </c>
    </row>
    <row r="1601" spans="1:9" hidden="1" x14ac:dyDescent="0.25">
      <c r="A1601" t="s">
        <v>453</v>
      </c>
      <c r="B1601" s="7">
        <v>424218</v>
      </c>
      <c r="C1601" s="8">
        <v>44696</v>
      </c>
      <c r="D1601" s="9">
        <f t="shared" si="24"/>
        <v>44696</v>
      </c>
      <c r="E1601" s="7" t="s">
        <v>60</v>
      </c>
      <c r="F1601" s="20" t="s">
        <v>488</v>
      </c>
      <c r="G1601" s="231">
        <v>6.66</v>
      </c>
      <c r="H1601" s="220">
        <v>22100</v>
      </c>
      <c r="I1601" s="220">
        <v>12000</v>
      </c>
    </row>
    <row r="1602" spans="1:9" hidden="1" x14ac:dyDescent="0.25">
      <c r="A1602" t="s">
        <v>453</v>
      </c>
      <c r="B1602" s="7">
        <v>424224</v>
      </c>
      <c r="C1602" s="8">
        <v>44696</v>
      </c>
      <c r="D1602" s="9">
        <f t="shared" si="24"/>
        <v>44696</v>
      </c>
      <c r="E1602" s="7" t="s">
        <v>93</v>
      </c>
      <c r="F1602" s="20" t="s">
        <v>497</v>
      </c>
      <c r="G1602" s="231">
        <v>7.34</v>
      </c>
      <c r="H1602" s="220">
        <v>22100</v>
      </c>
      <c r="I1602" s="220">
        <v>12000</v>
      </c>
    </row>
    <row r="1603" spans="1:9" hidden="1" x14ac:dyDescent="0.25">
      <c r="A1603" t="s">
        <v>453</v>
      </c>
      <c r="B1603" s="7">
        <v>424238</v>
      </c>
      <c r="C1603" s="8">
        <v>44696</v>
      </c>
      <c r="D1603" s="9">
        <f t="shared" ref="D1603:D1666" si="25">+C1603</f>
        <v>44696</v>
      </c>
      <c r="E1603" s="7" t="s">
        <v>13</v>
      </c>
      <c r="F1603" s="20" t="s">
        <v>641</v>
      </c>
      <c r="G1603" s="231">
        <v>4.57</v>
      </c>
      <c r="H1603" s="220">
        <v>22100</v>
      </c>
      <c r="I1603" s="220">
        <v>12000</v>
      </c>
    </row>
    <row r="1604" spans="1:9" hidden="1" x14ac:dyDescent="0.25">
      <c r="A1604" t="s">
        <v>453</v>
      </c>
      <c r="B1604" s="7">
        <v>424241</v>
      </c>
      <c r="C1604" s="8">
        <v>44696</v>
      </c>
      <c r="D1604" s="9">
        <f t="shared" si="25"/>
        <v>44696</v>
      </c>
      <c r="E1604" s="7" t="s">
        <v>204</v>
      </c>
      <c r="F1604" s="20" t="s">
        <v>536</v>
      </c>
      <c r="G1604" s="231">
        <v>2.85</v>
      </c>
      <c r="H1604" s="220">
        <v>22100</v>
      </c>
      <c r="I1604" s="220">
        <v>12000</v>
      </c>
    </row>
    <row r="1605" spans="1:9" hidden="1" x14ac:dyDescent="0.25">
      <c r="A1605" t="s">
        <v>453</v>
      </c>
      <c r="B1605" s="7">
        <v>424245</v>
      </c>
      <c r="C1605" s="8">
        <v>44696</v>
      </c>
      <c r="D1605" s="9">
        <f t="shared" si="25"/>
        <v>44696</v>
      </c>
      <c r="E1605" s="7" t="s">
        <v>799</v>
      </c>
      <c r="F1605" s="20" t="s">
        <v>803</v>
      </c>
      <c r="G1605" s="231">
        <v>5.05</v>
      </c>
      <c r="H1605" s="220">
        <v>22100</v>
      </c>
      <c r="I1605" s="220">
        <v>12000</v>
      </c>
    </row>
    <row r="1606" spans="1:9" hidden="1" x14ac:dyDescent="0.25">
      <c r="A1606" t="s">
        <v>453</v>
      </c>
      <c r="B1606" s="7">
        <v>424247</v>
      </c>
      <c r="C1606" s="8">
        <v>44696</v>
      </c>
      <c r="D1606" s="9">
        <f t="shared" si="25"/>
        <v>44696</v>
      </c>
      <c r="E1606" s="7" t="s">
        <v>356</v>
      </c>
      <c r="F1606" s="20" t="s">
        <v>361</v>
      </c>
      <c r="G1606" s="231">
        <v>7.89</v>
      </c>
      <c r="H1606" s="220">
        <v>22100</v>
      </c>
      <c r="I1606" s="220">
        <v>12000</v>
      </c>
    </row>
    <row r="1607" spans="1:9" hidden="1" x14ac:dyDescent="0.25">
      <c r="A1607" t="s">
        <v>453</v>
      </c>
      <c r="B1607" s="7">
        <v>424248</v>
      </c>
      <c r="C1607" s="8">
        <v>44696</v>
      </c>
      <c r="D1607" s="9">
        <f t="shared" si="25"/>
        <v>44696</v>
      </c>
      <c r="E1607" s="7" t="s">
        <v>60</v>
      </c>
      <c r="F1607" s="20" t="s">
        <v>804</v>
      </c>
      <c r="G1607" s="231">
        <v>6.92</v>
      </c>
      <c r="H1607" s="220">
        <v>22100</v>
      </c>
      <c r="I1607" s="220">
        <v>12000</v>
      </c>
    </row>
    <row r="1608" spans="1:9" hidden="1" x14ac:dyDescent="0.25">
      <c r="A1608" t="s">
        <v>453</v>
      </c>
      <c r="B1608" s="7">
        <v>424249</v>
      </c>
      <c r="C1608" s="8">
        <v>44696</v>
      </c>
      <c r="D1608" s="9">
        <f t="shared" si="25"/>
        <v>44696</v>
      </c>
      <c r="E1608" s="7" t="s">
        <v>13</v>
      </c>
      <c r="F1608" s="20" t="s">
        <v>710</v>
      </c>
      <c r="G1608" s="231">
        <v>0.48</v>
      </c>
      <c r="H1608" s="220">
        <v>22100</v>
      </c>
      <c r="I1608" s="220">
        <v>12000</v>
      </c>
    </row>
    <row r="1609" spans="1:9" hidden="1" x14ac:dyDescent="0.25">
      <c r="A1609" t="s">
        <v>453</v>
      </c>
      <c r="B1609" s="7">
        <v>424250</v>
      </c>
      <c r="C1609" s="8">
        <v>44696</v>
      </c>
      <c r="D1609" s="9">
        <f t="shared" si="25"/>
        <v>44696</v>
      </c>
      <c r="E1609" s="7" t="s">
        <v>778</v>
      </c>
      <c r="F1609" s="20" t="s">
        <v>467</v>
      </c>
      <c r="G1609" s="231">
        <v>6.91</v>
      </c>
      <c r="H1609" s="220">
        <v>22100</v>
      </c>
      <c r="I1609" s="220">
        <v>12000</v>
      </c>
    </row>
    <row r="1610" spans="1:9" hidden="1" x14ac:dyDescent="0.25">
      <c r="A1610" t="s">
        <v>453</v>
      </c>
      <c r="B1610" s="7">
        <v>424251</v>
      </c>
      <c r="C1610" s="8">
        <v>44696</v>
      </c>
      <c r="D1610" s="9">
        <f t="shared" si="25"/>
        <v>44696</v>
      </c>
      <c r="E1610" s="7" t="s">
        <v>93</v>
      </c>
      <c r="F1610" s="20" t="s">
        <v>805</v>
      </c>
      <c r="G1610" s="231">
        <v>3.83</v>
      </c>
      <c r="H1610" s="220">
        <v>22100</v>
      </c>
      <c r="I1610" s="220">
        <v>12000</v>
      </c>
    </row>
    <row r="1611" spans="1:9" hidden="1" x14ac:dyDescent="0.25">
      <c r="A1611" t="s">
        <v>453</v>
      </c>
      <c r="B1611" s="7">
        <v>424252</v>
      </c>
      <c r="C1611" s="8">
        <v>44696</v>
      </c>
      <c r="D1611" s="9">
        <f t="shared" si="25"/>
        <v>44696</v>
      </c>
      <c r="E1611" s="7" t="s">
        <v>58</v>
      </c>
      <c r="F1611" s="20" t="s">
        <v>683</v>
      </c>
      <c r="G1611" s="231">
        <v>4.5599999999999996</v>
      </c>
      <c r="H1611" s="220">
        <v>22100</v>
      </c>
      <c r="I1611" s="220">
        <v>12000</v>
      </c>
    </row>
    <row r="1612" spans="1:9" hidden="1" x14ac:dyDescent="0.25">
      <c r="A1612" t="s">
        <v>453</v>
      </c>
      <c r="B1612" s="7">
        <v>424253</v>
      </c>
      <c r="C1612" s="8">
        <v>44696</v>
      </c>
      <c r="D1612" s="9">
        <f t="shared" si="25"/>
        <v>44696</v>
      </c>
      <c r="E1612" s="7" t="s">
        <v>799</v>
      </c>
      <c r="F1612" s="20" t="s">
        <v>751</v>
      </c>
      <c r="G1612" s="231">
        <v>0.77</v>
      </c>
      <c r="H1612" s="220">
        <v>22100</v>
      </c>
      <c r="I1612" s="220">
        <v>12000</v>
      </c>
    </row>
    <row r="1613" spans="1:9" hidden="1" x14ac:dyDescent="0.25">
      <c r="A1613" t="s">
        <v>23</v>
      </c>
      <c r="B1613" s="7">
        <v>424256</v>
      </c>
      <c r="C1613" s="8">
        <v>44697</v>
      </c>
      <c r="D1613" s="9">
        <f t="shared" si="25"/>
        <v>44697</v>
      </c>
      <c r="E1613" s="7" t="s">
        <v>265</v>
      </c>
      <c r="F1613" s="20" t="s">
        <v>806</v>
      </c>
      <c r="G1613" s="231">
        <v>9.94</v>
      </c>
      <c r="H1613" s="220">
        <v>22100</v>
      </c>
      <c r="I1613" s="220">
        <v>12000</v>
      </c>
    </row>
    <row r="1614" spans="1:9" hidden="1" x14ac:dyDescent="0.25">
      <c r="A1614" t="s">
        <v>12</v>
      </c>
      <c r="B1614" s="7">
        <v>424270</v>
      </c>
      <c r="C1614" s="8">
        <v>44697</v>
      </c>
      <c r="D1614" s="9">
        <f t="shared" si="25"/>
        <v>44697</v>
      </c>
      <c r="E1614" s="7" t="s">
        <v>13</v>
      </c>
      <c r="F1614" s="20" t="s">
        <v>66</v>
      </c>
      <c r="G1614" s="231">
        <v>8.49</v>
      </c>
      <c r="H1614" s="220">
        <v>22100</v>
      </c>
      <c r="I1614" s="220">
        <v>12000</v>
      </c>
    </row>
    <row r="1615" spans="1:9" hidden="1" x14ac:dyDescent="0.25">
      <c r="A1615" t="s">
        <v>9</v>
      </c>
      <c r="B1615" s="7">
        <v>424288</v>
      </c>
      <c r="C1615" s="8">
        <v>44697</v>
      </c>
      <c r="D1615" s="9">
        <f t="shared" si="25"/>
        <v>44697</v>
      </c>
      <c r="E1615" s="7" t="s">
        <v>10</v>
      </c>
      <c r="F1615" s="20" t="s">
        <v>164</v>
      </c>
      <c r="G1615" s="231">
        <v>17.21</v>
      </c>
      <c r="H1615" s="220">
        <v>22100</v>
      </c>
      <c r="I1615" s="220">
        <v>12000</v>
      </c>
    </row>
    <row r="1616" spans="1:9" hidden="1" x14ac:dyDescent="0.25">
      <c r="A1616" t="s">
        <v>18</v>
      </c>
      <c r="B1616" s="7">
        <v>424293</v>
      </c>
      <c r="C1616" s="8">
        <v>44697</v>
      </c>
      <c r="D1616" s="9">
        <f t="shared" si="25"/>
        <v>44697</v>
      </c>
      <c r="E1616" s="7" t="s">
        <v>21</v>
      </c>
      <c r="F1616" s="20" t="s">
        <v>239</v>
      </c>
      <c r="G1616" s="231">
        <v>16.47</v>
      </c>
      <c r="H1616" s="220">
        <v>22100</v>
      </c>
      <c r="I1616" s="220">
        <v>12000</v>
      </c>
    </row>
    <row r="1617" spans="1:9" hidden="1" x14ac:dyDescent="0.25">
      <c r="A1617" t="s">
        <v>15</v>
      </c>
      <c r="B1617" s="7">
        <v>424307</v>
      </c>
      <c r="C1617" s="8">
        <v>44697</v>
      </c>
      <c r="D1617" s="9">
        <f t="shared" si="25"/>
        <v>44697</v>
      </c>
      <c r="E1617" s="7" t="s">
        <v>16</v>
      </c>
      <c r="F1617" s="20" t="s">
        <v>770</v>
      </c>
      <c r="G1617" s="231">
        <v>17.559999999999999</v>
      </c>
      <c r="H1617" s="220">
        <v>22100</v>
      </c>
      <c r="I1617" s="220">
        <v>12000</v>
      </c>
    </row>
    <row r="1618" spans="1:9" hidden="1" x14ac:dyDescent="0.25">
      <c r="A1618" t="s">
        <v>12</v>
      </c>
      <c r="B1618" s="7">
        <v>424353</v>
      </c>
      <c r="C1618" s="8">
        <v>44697</v>
      </c>
      <c r="D1618" s="9">
        <f t="shared" si="25"/>
        <v>44697</v>
      </c>
      <c r="E1618" s="7" t="s">
        <v>678</v>
      </c>
      <c r="F1618" s="20" t="s">
        <v>344</v>
      </c>
      <c r="G1618" s="231">
        <v>11.93</v>
      </c>
      <c r="H1618" s="220">
        <v>22100</v>
      </c>
      <c r="I1618" s="220">
        <v>12000</v>
      </c>
    </row>
    <row r="1619" spans="1:9" hidden="1" x14ac:dyDescent="0.25">
      <c r="A1619" t="s">
        <v>18</v>
      </c>
      <c r="B1619" s="7">
        <v>424364</v>
      </c>
      <c r="C1619" s="8">
        <v>44697</v>
      </c>
      <c r="D1619" s="9">
        <f t="shared" si="25"/>
        <v>44697</v>
      </c>
      <c r="E1619" s="7" t="s">
        <v>19</v>
      </c>
      <c r="F1619" s="20" t="s">
        <v>284</v>
      </c>
      <c r="G1619" s="231">
        <v>2.13</v>
      </c>
      <c r="H1619" s="220">
        <v>22100</v>
      </c>
      <c r="I1619" s="220">
        <v>12000</v>
      </c>
    </row>
    <row r="1620" spans="1:9" hidden="1" x14ac:dyDescent="0.25">
      <c r="A1620" t="s">
        <v>9</v>
      </c>
      <c r="B1620" s="7">
        <v>424374</v>
      </c>
      <c r="C1620" s="8">
        <v>44697</v>
      </c>
      <c r="D1620" s="9">
        <f t="shared" si="25"/>
        <v>44697</v>
      </c>
      <c r="E1620" s="7" t="s">
        <v>10</v>
      </c>
      <c r="F1620" s="20" t="s">
        <v>627</v>
      </c>
      <c r="G1620" s="231">
        <v>16.440000000000001</v>
      </c>
      <c r="H1620" s="220">
        <v>22100</v>
      </c>
      <c r="I1620" s="220">
        <v>12000</v>
      </c>
    </row>
    <row r="1621" spans="1:9" hidden="1" x14ac:dyDescent="0.25">
      <c r="A1621" t="s">
        <v>18</v>
      </c>
      <c r="B1621" s="7">
        <v>424390</v>
      </c>
      <c r="C1621" s="8">
        <v>44697</v>
      </c>
      <c r="D1621" s="9">
        <f t="shared" si="25"/>
        <v>44697</v>
      </c>
      <c r="E1621" s="7" t="s">
        <v>21</v>
      </c>
      <c r="F1621" s="20" t="s">
        <v>756</v>
      </c>
      <c r="G1621" s="231">
        <v>16.989999999999998</v>
      </c>
      <c r="H1621" s="220">
        <v>22100</v>
      </c>
      <c r="I1621" s="220">
        <v>12000</v>
      </c>
    </row>
    <row r="1622" spans="1:9" hidden="1" x14ac:dyDescent="0.25">
      <c r="A1622" t="s">
        <v>15</v>
      </c>
      <c r="B1622" s="7">
        <v>424396</v>
      </c>
      <c r="C1622" s="8">
        <v>44697</v>
      </c>
      <c r="D1622" s="9">
        <f t="shared" si="25"/>
        <v>44697</v>
      </c>
      <c r="E1622" s="7" t="s">
        <v>16</v>
      </c>
      <c r="F1622" s="20" t="s">
        <v>757</v>
      </c>
      <c r="G1622" s="231">
        <v>14.43</v>
      </c>
      <c r="H1622" s="220">
        <v>22100</v>
      </c>
      <c r="I1622" s="220">
        <v>12000</v>
      </c>
    </row>
    <row r="1623" spans="1:9" hidden="1" x14ac:dyDescent="0.25">
      <c r="A1623" t="s">
        <v>12</v>
      </c>
      <c r="B1623" s="7">
        <v>424416</v>
      </c>
      <c r="C1623" s="8">
        <v>44697</v>
      </c>
      <c r="D1623" s="9">
        <f t="shared" si="25"/>
        <v>44697</v>
      </c>
      <c r="E1623" s="7" t="s">
        <v>678</v>
      </c>
      <c r="F1623" s="20" t="s">
        <v>807</v>
      </c>
      <c r="G1623" s="231">
        <v>9.14</v>
      </c>
      <c r="H1623" s="220">
        <v>22100</v>
      </c>
      <c r="I1623" s="220">
        <v>12000</v>
      </c>
    </row>
    <row r="1624" spans="1:9" hidden="1" x14ac:dyDescent="0.25">
      <c r="A1624" t="s">
        <v>30</v>
      </c>
      <c r="B1624" s="7">
        <v>424459</v>
      </c>
      <c r="C1624" s="8">
        <v>44697</v>
      </c>
      <c r="D1624" s="9">
        <f t="shared" si="25"/>
        <v>44697</v>
      </c>
      <c r="E1624" s="7" t="s">
        <v>60</v>
      </c>
      <c r="F1624" s="20" t="s">
        <v>788</v>
      </c>
      <c r="G1624" s="231">
        <v>12.03</v>
      </c>
      <c r="H1624" s="220">
        <v>22100</v>
      </c>
      <c r="I1624" s="220">
        <v>12000</v>
      </c>
    </row>
    <row r="1625" spans="1:9" hidden="1" x14ac:dyDescent="0.25">
      <c r="A1625" t="s">
        <v>30</v>
      </c>
      <c r="B1625" s="7">
        <v>424462</v>
      </c>
      <c r="C1625" s="8">
        <v>44697</v>
      </c>
      <c r="D1625" s="9">
        <f t="shared" si="25"/>
        <v>44697</v>
      </c>
      <c r="E1625" s="7" t="s">
        <v>16</v>
      </c>
      <c r="F1625" s="20" t="s">
        <v>808</v>
      </c>
      <c r="G1625" s="231">
        <v>11.05</v>
      </c>
      <c r="H1625" s="220">
        <v>22100</v>
      </c>
      <c r="I1625" s="220">
        <v>12000</v>
      </c>
    </row>
    <row r="1626" spans="1:9" hidden="1" x14ac:dyDescent="0.25">
      <c r="A1626" t="s">
        <v>30</v>
      </c>
      <c r="B1626" s="7">
        <v>424463</v>
      </c>
      <c r="C1626" s="8">
        <v>44697</v>
      </c>
      <c r="D1626" s="9">
        <f t="shared" si="25"/>
        <v>44697</v>
      </c>
      <c r="E1626" s="7" t="s">
        <v>21</v>
      </c>
      <c r="F1626" s="20" t="s">
        <v>809</v>
      </c>
      <c r="G1626" s="231">
        <v>9.85</v>
      </c>
      <c r="H1626" s="220">
        <v>22100</v>
      </c>
      <c r="I1626" s="220">
        <v>12000</v>
      </c>
    </row>
    <row r="1627" spans="1:9" hidden="1" x14ac:dyDescent="0.25">
      <c r="A1627" t="s">
        <v>30</v>
      </c>
      <c r="B1627" s="7">
        <v>424464</v>
      </c>
      <c r="C1627" s="8">
        <v>44697</v>
      </c>
      <c r="D1627" s="9">
        <f t="shared" si="25"/>
        <v>44697</v>
      </c>
      <c r="E1627" s="7" t="s">
        <v>357</v>
      </c>
      <c r="F1627" s="20">
        <v>0.92569444444444438</v>
      </c>
      <c r="G1627" s="231">
        <v>10.87</v>
      </c>
      <c r="H1627" s="220">
        <v>22100</v>
      </c>
      <c r="I1627" s="220">
        <v>12000</v>
      </c>
    </row>
    <row r="1628" spans="1:9" hidden="1" x14ac:dyDescent="0.25">
      <c r="A1628" t="s">
        <v>39</v>
      </c>
      <c r="B1628" s="7">
        <v>424503</v>
      </c>
      <c r="C1628" s="8">
        <v>44698</v>
      </c>
      <c r="D1628" s="9">
        <f t="shared" si="25"/>
        <v>44698</v>
      </c>
      <c r="E1628" s="7" t="s">
        <v>10</v>
      </c>
      <c r="F1628" s="20" t="s">
        <v>239</v>
      </c>
      <c r="G1628" s="231">
        <v>15.18</v>
      </c>
      <c r="H1628" s="220">
        <v>22100</v>
      </c>
      <c r="I1628" s="220">
        <v>12000</v>
      </c>
    </row>
    <row r="1629" spans="1:9" hidden="1" x14ac:dyDescent="0.25">
      <c r="A1629" t="s">
        <v>45</v>
      </c>
      <c r="B1629" s="7">
        <v>424508</v>
      </c>
      <c r="C1629" s="8">
        <v>44698</v>
      </c>
      <c r="D1629" s="9">
        <f t="shared" si="25"/>
        <v>44698</v>
      </c>
      <c r="E1629" s="7" t="s">
        <v>13</v>
      </c>
      <c r="F1629" s="20" t="s">
        <v>456</v>
      </c>
      <c r="G1629" s="231">
        <v>13.75</v>
      </c>
      <c r="H1629" s="220">
        <v>22100</v>
      </c>
      <c r="I1629" s="220">
        <v>12000</v>
      </c>
    </row>
    <row r="1630" spans="1:9" hidden="1" x14ac:dyDescent="0.25">
      <c r="A1630" t="s">
        <v>42</v>
      </c>
      <c r="B1630" s="7">
        <v>424512</v>
      </c>
      <c r="C1630" s="8">
        <v>44698</v>
      </c>
      <c r="D1630" s="9">
        <f t="shared" si="25"/>
        <v>44698</v>
      </c>
      <c r="E1630" s="7" t="s">
        <v>21</v>
      </c>
      <c r="F1630" s="20" t="s">
        <v>580</v>
      </c>
      <c r="G1630" s="231">
        <v>16.34</v>
      </c>
      <c r="H1630" s="220">
        <v>22100</v>
      </c>
      <c r="I1630" s="220">
        <v>12000</v>
      </c>
    </row>
    <row r="1631" spans="1:9" hidden="1" x14ac:dyDescent="0.25">
      <c r="A1631" t="s">
        <v>41</v>
      </c>
      <c r="B1631" s="7">
        <v>424519</v>
      </c>
      <c r="C1631" s="8">
        <v>44698</v>
      </c>
      <c r="D1631" s="9">
        <f t="shared" si="25"/>
        <v>44698</v>
      </c>
      <c r="E1631" s="7" t="s">
        <v>16</v>
      </c>
      <c r="F1631" s="20" t="s">
        <v>740</v>
      </c>
      <c r="G1631" s="231">
        <v>15.97</v>
      </c>
      <c r="H1631" s="220">
        <v>22100</v>
      </c>
      <c r="I1631" s="220">
        <v>12000</v>
      </c>
    </row>
    <row r="1632" spans="1:9" hidden="1" x14ac:dyDescent="0.25">
      <c r="A1632" s="13" t="s">
        <v>46</v>
      </c>
      <c r="B1632" s="14">
        <v>424542</v>
      </c>
      <c r="C1632" s="15">
        <v>44698</v>
      </c>
      <c r="D1632" s="9">
        <f t="shared" si="25"/>
        <v>44698</v>
      </c>
      <c r="E1632" s="14" t="s">
        <v>760</v>
      </c>
      <c r="F1632" s="94" t="s">
        <v>534</v>
      </c>
      <c r="G1632" s="232">
        <v>1.35</v>
      </c>
      <c r="H1632" s="220">
        <v>22100</v>
      </c>
      <c r="I1632" s="220">
        <v>12000</v>
      </c>
    </row>
    <row r="1633" spans="1:9" hidden="1" x14ac:dyDescent="0.25">
      <c r="A1633" t="s">
        <v>42</v>
      </c>
      <c r="B1633" s="7">
        <v>424548</v>
      </c>
      <c r="C1633" s="8">
        <v>44698</v>
      </c>
      <c r="D1633" s="9">
        <f t="shared" si="25"/>
        <v>44698</v>
      </c>
      <c r="E1633" s="7" t="s">
        <v>19</v>
      </c>
      <c r="F1633" s="20" t="s">
        <v>626</v>
      </c>
      <c r="G1633" s="231">
        <v>1.37</v>
      </c>
      <c r="H1633" s="220">
        <v>22100</v>
      </c>
      <c r="I1633" s="220">
        <v>12000</v>
      </c>
    </row>
    <row r="1634" spans="1:9" hidden="1" x14ac:dyDescent="0.25">
      <c r="A1634" t="s">
        <v>42</v>
      </c>
      <c r="B1634" s="7">
        <v>424563</v>
      </c>
      <c r="C1634" s="8">
        <v>44698</v>
      </c>
      <c r="D1634" s="9">
        <f t="shared" si="25"/>
        <v>44698</v>
      </c>
      <c r="E1634" s="7" t="s">
        <v>21</v>
      </c>
      <c r="F1634" s="20" t="s">
        <v>367</v>
      </c>
      <c r="G1634" s="231">
        <v>16.37</v>
      </c>
      <c r="H1634" s="220">
        <v>22100</v>
      </c>
      <c r="I1634" s="220">
        <v>12000</v>
      </c>
    </row>
    <row r="1635" spans="1:9" hidden="1" x14ac:dyDescent="0.25">
      <c r="A1635" t="s">
        <v>39</v>
      </c>
      <c r="B1635" s="7">
        <v>424574</v>
      </c>
      <c r="C1635" s="8">
        <v>44698</v>
      </c>
      <c r="D1635" s="9">
        <f t="shared" si="25"/>
        <v>44698</v>
      </c>
      <c r="E1635" s="7" t="s">
        <v>10</v>
      </c>
      <c r="F1635" s="20" t="s">
        <v>170</v>
      </c>
      <c r="G1635" s="231">
        <v>12.28</v>
      </c>
      <c r="H1635" s="220">
        <v>22100</v>
      </c>
      <c r="I1635" s="220">
        <v>12000</v>
      </c>
    </row>
    <row r="1636" spans="1:9" hidden="1" x14ac:dyDescent="0.25">
      <c r="A1636" t="s">
        <v>45</v>
      </c>
      <c r="B1636" s="7">
        <v>424577</v>
      </c>
      <c r="C1636" s="8">
        <v>44698</v>
      </c>
      <c r="D1636" s="9">
        <f t="shared" si="25"/>
        <v>44698</v>
      </c>
      <c r="E1636" s="7" t="s">
        <v>13</v>
      </c>
      <c r="F1636" s="20" t="s">
        <v>270</v>
      </c>
      <c r="G1636" s="231">
        <v>13.18</v>
      </c>
      <c r="H1636" s="220">
        <v>22100</v>
      </c>
      <c r="I1636" s="220">
        <v>12000</v>
      </c>
    </row>
    <row r="1637" spans="1:9" hidden="1" x14ac:dyDescent="0.25">
      <c r="A1637" t="s">
        <v>41</v>
      </c>
      <c r="B1637" s="7">
        <v>424586</v>
      </c>
      <c r="C1637" s="8">
        <v>44698</v>
      </c>
      <c r="D1637" s="9">
        <f t="shared" si="25"/>
        <v>44698</v>
      </c>
      <c r="E1637" s="7" t="s">
        <v>16</v>
      </c>
      <c r="F1637" s="20" t="s">
        <v>592</v>
      </c>
      <c r="G1637" s="231">
        <v>14.77</v>
      </c>
      <c r="H1637" s="220">
        <v>22100</v>
      </c>
      <c r="I1637" s="220">
        <v>12000</v>
      </c>
    </row>
    <row r="1638" spans="1:9" hidden="1" x14ac:dyDescent="0.25">
      <c r="A1638" t="s">
        <v>42</v>
      </c>
      <c r="B1638" s="7">
        <v>424653</v>
      </c>
      <c r="C1638" s="8">
        <v>44698</v>
      </c>
      <c r="D1638" s="9">
        <f t="shared" si="25"/>
        <v>44698</v>
      </c>
      <c r="E1638" s="7" t="s">
        <v>21</v>
      </c>
      <c r="F1638" s="20" t="s">
        <v>810</v>
      </c>
      <c r="G1638" s="231">
        <v>15.93</v>
      </c>
      <c r="H1638" s="220">
        <v>22100</v>
      </c>
      <c r="I1638" s="220">
        <v>12000</v>
      </c>
    </row>
    <row r="1639" spans="1:9" hidden="1" x14ac:dyDescent="0.25">
      <c r="A1639" t="s">
        <v>39</v>
      </c>
      <c r="B1639" s="7">
        <v>424660</v>
      </c>
      <c r="C1639" s="8">
        <v>44698</v>
      </c>
      <c r="D1639" s="9">
        <f t="shared" si="25"/>
        <v>44698</v>
      </c>
      <c r="E1639" s="7" t="s">
        <v>10</v>
      </c>
      <c r="F1639" s="20" t="s">
        <v>299</v>
      </c>
      <c r="G1639" s="231">
        <v>9.67</v>
      </c>
      <c r="H1639" s="220">
        <v>22100</v>
      </c>
      <c r="I1639" s="220">
        <v>12000</v>
      </c>
    </row>
    <row r="1640" spans="1:9" hidden="1" x14ac:dyDescent="0.25">
      <c r="A1640" t="s">
        <v>41</v>
      </c>
      <c r="B1640" s="7">
        <v>424663</v>
      </c>
      <c r="C1640" s="8">
        <v>44698</v>
      </c>
      <c r="D1640" s="9">
        <f t="shared" si="25"/>
        <v>44698</v>
      </c>
      <c r="E1640" s="7" t="s">
        <v>16</v>
      </c>
      <c r="F1640" s="20" t="s">
        <v>811</v>
      </c>
      <c r="G1640" s="231">
        <v>10.48</v>
      </c>
      <c r="H1640" s="220">
        <v>22100</v>
      </c>
      <c r="I1640" s="220">
        <v>12000</v>
      </c>
    </row>
    <row r="1641" spans="1:9" hidden="1" x14ac:dyDescent="0.25">
      <c r="A1641" t="s">
        <v>45</v>
      </c>
      <c r="B1641" s="7">
        <v>424668</v>
      </c>
      <c r="C1641" s="8">
        <v>44698</v>
      </c>
      <c r="D1641" s="9">
        <f t="shared" si="25"/>
        <v>44698</v>
      </c>
      <c r="E1641" s="7" t="s">
        <v>13</v>
      </c>
      <c r="F1641" s="20" t="s">
        <v>808</v>
      </c>
      <c r="G1641" s="231">
        <v>11.17</v>
      </c>
      <c r="H1641" s="220">
        <v>22100</v>
      </c>
      <c r="I1641" s="220">
        <v>12000</v>
      </c>
    </row>
    <row r="1642" spans="1:9" hidden="1" x14ac:dyDescent="0.25">
      <c r="A1642" t="s">
        <v>63</v>
      </c>
      <c r="B1642" s="7">
        <v>424699</v>
      </c>
      <c r="C1642" s="8">
        <v>44699</v>
      </c>
      <c r="D1642" s="9">
        <f t="shared" si="25"/>
        <v>44699</v>
      </c>
      <c r="E1642" s="7" t="s">
        <v>21</v>
      </c>
      <c r="F1642" s="20" t="s">
        <v>447</v>
      </c>
      <c r="G1642" s="231">
        <v>15.78</v>
      </c>
      <c r="H1642" s="220">
        <v>22100</v>
      </c>
      <c r="I1642" s="220">
        <v>12000</v>
      </c>
    </row>
    <row r="1643" spans="1:9" hidden="1" x14ac:dyDescent="0.25">
      <c r="A1643" t="s">
        <v>65</v>
      </c>
      <c r="B1643" s="7">
        <v>424708</v>
      </c>
      <c r="C1643" s="8">
        <v>44699</v>
      </c>
      <c r="D1643" s="9">
        <f t="shared" si="25"/>
        <v>44699</v>
      </c>
      <c r="E1643" s="7" t="s">
        <v>16</v>
      </c>
      <c r="F1643" s="20" t="s">
        <v>358</v>
      </c>
      <c r="G1643" s="231">
        <v>16.95</v>
      </c>
      <c r="H1643" s="220">
        <v>22100</v>
      </c>
      <c r="I1643" s="220">
        <v>12000</v>
      </c>
    </row>
    <row r="1644" spans="1:9" hidden="1" x14ac:dyDescent="0.25">
      <c r="A1644" t="s">
        <v>67</v>
      </c>
      <c r="B1644" s="7">
        <v>424715</v>
      </c>
      <c r="C1644" s="8">
        <v>44699</v>
      </c>
      <c r="D1644" s="9">
        <f t="shared" si="25"/>
        <v>44699</v>
      </c>
      <c r="E1644" s="7" t="s">
        <v>13</v>
      </c>
      <c r="F1644" s="20" t="s">
        <v>303</v>
      </c>
      <c r="G1644" s="231">
        <v>16.739999999999998</v>
      </c>
      <c r="H1644" s="220">
        <v>22100</v>
      </c>
      <c r="I1644" s="220">
        <v>12000</v>
      </c>
    </row>
    <row r="1645" spans="1:9" hidden="1" x14ac:dyDescent="0.25">
      <c r="A1645" t="s">
        <v>69</v>
      </c>
      <c r="B1645" s="7">
        <v>424721</v>
      </c>
      <c r="C1645" s="8">
        <v>44699</v>
      </c>
      <c r="D1645" s="9">
        <f t="shared" si="25"/>
        <v>44699</v>
      </c>
      <c r="E1645" s="7" t="s">
        <v>10</v>
      </c>
      <c r="F1645" s="20" t="s">
        <v>381</v>
      </c>
      <c r="G1645" s="231">
        <v>15.84</v>
      </c>
      <c r="H1645" s="220">
        <v>22100</v>
      </c>
      <c r="I1645" s="220">
        <v>12000</v>
      </c>
    </row>
    <row r="1646" spans="1:9" hidden="1" x14ac:dyDescent="0.25">
      <c r="A1646" t="s">
        <v>69</v>
      </c>
      <c r="B1646" s="7">
        <v>424765</v>
      </c>
      <c r="C1646" s="8">
        <v>44699</v>
      </c>
      <c r="D1646" s="9">
        <f t="shared" si="25"/>
        <v>44699</v>
      </c>
      <c r="E1646" s="7" t="s">
        <v>574</v>
      </c>
      <c r="F1646" s="20" t="s">
        <v>284</v>
      </c>
      <c r="G1646" s="231">
        <v>14.18</v>
      </c>
      <c r="H1646" s="220">
        <v>22100</v>
      </c>
      <c r="I1646" s="220">
        <v>12000</v>
      </c>
    </row>
    <row r="1647" spans="1:9" hidden="1" x14ac:dyDescent="0.25">
      <c r="A1647" t="s">
        <v>63</v>
      </c>
      <c r="B1647" s="7">
        <v>424804</v>
      </c>
      <c r="C1647" s="8">
        <v>44699</v>
      </c>
      <c r="D1647" s="9">
        <f t="shared" si="25"/>
        <v>44699</v>
      </c>
      <c r="E1647" s="7" t="s">
        <v>21</v>
      </c>
      <c r="F1647" s="20" t="s">
        <v>812</v>
      </c>
      <c r="G1647" s="231">
        <v>15.82</v>
      </c>
      <c r="H1647" s="220">
        <v>22100</v>
      </c>
      <c r="I1647" s="220">
        <v>12000</v>
      </c>
    </row>
    <row r="1648" spans="1:9" hidden="1" x14ac:dyDescent="0.25">
      <c r="A1648" t="s">
        <v>63</v>
      </c>
      <c r="B1648" s="7">
        <v>424815</v>
      </c>
      <c r="C1648" s="8">
        <v>44699</v>
      </c>
      <c r="D1648" s="9">
        <f t="shared" si="25"/>
        <v>44699</v>
      </c>
      <c r="E1648" s="7" t="s">
        <v>19</v>
      </c>
      <c r="F1648" s="20" t="s">
        <v>593</v>
      </c>
      <c r="G1648" s="231">
        <v>1.07</v>
      </c>
      <c r="H1648" s="220">
        <v>22100</v>
      </c>
      <c r="I1648" s="220">
        <v>12000</v>
      </c>
    </row>
    <row r="1649" spans="1:9" hidden="1" x14ac:dyDescent="0.25">
      <c r="A1649" t="s">
        <v>69</v>
      </c>
      <c r="B1649" s="7">
        <v>424822</v>
      </c>
      <c r="C1649" s="8">
        <v>44699</v>
      </c>
      <c r="D1649" s="9">
        <f t="shared" si="25"/>
        <v>44699</v>
      </c>
      <c r="E1649" s="7" t="s">
        <v>10</v>
      </c>
      <c r="F1649" s="20" t="s">
        <v>813</v>
      </c>
      <c r="G1649" s="231">
        <v>11.59</v>
      </c>
      <c r="H1649" s="220">
        <v>22100</v>
      </c>
      <c r="I1649" s="220">
        <v>12000</v>
      </c>
    </row>
    <row r="1650" spans="1:9" hidden="1" x14ac:dyDescent="0.25">
      <c r="A1650" t="s">
        <v>67</v>
      </c>
      <c r="B1650" s="7">
        <v>424824</v>
      </c>
      <c r="C1650" s="8">
        <v>44699</v>
      </c>
      <c r="D1650" s="9">
        <f t="shared" si="25"/>
        <v>44699</v>
      </c>
      <c r="E1650" s="7" t="s">
        <v>13</v>
      </c>
      <c r="F1650" s="20" t="s">
        <v>470</v>
      </c>
      <c r="G1650" s="231">
        <v>16.559999999999999</v>
      </c>
      <c r="H1650" s="220">
        <v>22100</v>
      </c>
      <c r="I1650" s="220">
        <v>12000</v>
      </c>
    </row>
    <row r="1651" spans="1:9" hidden="1" x14ac:dyDescent="0.25">
      <c r="A1651" t="s">
        <v>65</v>
      </c>
      <c r="B1651" s="7">
        <v>424831</v>
      </c>
      <c r="C1651" s="8">
        <v>44699</v>
      </c>
      <c r="D1651" s="9">
        <f t="shared" si="25"/>
        <v>44699</v>
      </c>
      <c r="E1651" s="7" t="s">
        <v>16</v>
      </c>
      <c r="F1651" s="20" t="s">
        <v>814</v>
      </c>
      <c r="G1651" s="231">
        <v>17.39</v>
      </c>
      <c r="H1651" s="220">
        <v>22100</v>
      </c>
      <c r="I1651" s="220">
        <v>12000</v>
      </c>
    </row>
    <row r="1652" spans="1:9" hidden="1" x14ac:dyDescent="0.25">
      <c r="A1652" t="s">
        <v>63</v>
      </c>
      <c r="B1652" s="7">
        <v>424833</v>
      </c>
      <c r="C1652" s="8">
        <v>44699</v>
      </c>
      <c r="D1652" s="9">
        <f t="shared" si="25"/>
        <v>44699</v>
      </c>
      <c r="E1652" s="7" t="s">
        <v>87</v>
      </c>
      <c r="F1652" s="20" t="s">
        <v>815</v>
      </c>
      <c r="G1652" s="231">
        <v>13.07</v>
      </c>
      <c r="H1652" s="220">
        <v>22100</v>
      </c>
      <c r="I1652" s="220">
        <v>12000</v>
      </c>
    </row>
    <row r="1653" spans="1:9" hidden="1" x14ac:dyDescent="0.25">
      <c r="A1653" t="s">
        <v>30</v>
      </c>
      <c r="B1653" s="7">
        <v>424855</v>
      </c>
      <c r="C1653" s="8">
        <v>44699</v>
      </c>
      <c r="D1653" s="9">
        <f t="shared" si="25"/>
        <v>44699</v>
      </c>
      <c r="E1653" s="7" t="s">
        <v>174</v>
      </c>
      <c r="F1653" s="20">
        <v>0.84930555555555554</v>
      </c>
      <c r="G1653" s="231">
        <v>9.1300000000000008</v>
      </c>
      <c r="H1653" s="220">
        <v>22100</v>
      </c>
      <c r="I1653" s="220">
        <v>12000</v>
      </c>
    </row>
    <row r="1654" spans="1:9" hidden="1" x14ac:dyDescent="0.25">
      <c r="A1654" t="s">
        <v>30</v>
      </c>
      <c r="B1654" s="7">
        <v>424864</v>
      </c>
      <c r="C1654" s="8">
        <v>44699</v>
      </c>
      <c r="D1654" s="9">
        <f t="shared" si="25"/>
        <v>44699</v>
      </c>
      <c r="E1654" s="7" t="s">
        <v>816</v>
      </c>
      <c r="F1654" s="20">
        <v>0.90486111111111101</v>
      </c>
      <c r="G1654" s="231">
        <v>7.74</v>
      </c>
      <c r="H1654" s="220">
        <v>22100</v>
      </c>
      <c r="I1654" s="220">
        <v>12000</v>
      </c>
    </row>
    <row r="1655" spans="1:9" hidden="1" x14ac:dyDescent="0.25">
      <c r="A1655" t="s">
        <v>30</v>
      </c>
      <c r="B1655" s="7">
        <v>424865</v>
      </c>
      <c r="C1655" s="8">
        <v>44699</v>
      </c>
      <c r="D1655" s="9">
        <f t="shared" si="25"/>
        <v>44699</v>
      </c>
      <c r="E1655" s="7" t="s">
        <v>13</v>
      </c>
      <c r="F1655" s="20">
        <v>0.91388888888888886</v>
      </c>
      <c r="G1655" s="231">
        <v>9.41</v>
      </c>
      <c r="H1655" s="220">
        <v>22100</v>
      </c>
      <c r="I1655" s="220">
        <v>12000</v>
      </c>
    </row>
    <row r="1656" spans="1:9" hidden="1" x14ac:dyDescent="0.25">
      <c r="A1656" t="s">
        <v>30</v>
      </c>
      <c r="B1656" s="7">
        <v>424866</v>
      </c>
      <c r="C1656" s="8">
        <v>44699</v>
      </c>
      <c r="D1656" s="9">
        <f t="shared" si="25"/>
        <v>44699</v>
      </c>
      <c r="E1656" s="7" t="s">
        <v>10</v>
      </c>
      <c r="F1656" s="20">
        <v>0.93055555555555547</v>
      </c>
      <c r="G1656" s="231">
        <v>7.52</v>
      </c>
      <c r="H1656" s="220">
        <v>22100</v>
      </c>
      <c r="I1656" s="220">
        <v>12000</v>
      </c>
    </row>
    <row r="1657" spans="1:9" hidden="1" x14ac:dyDescent="0.25">
      <c r="A1657" t="s">
        <v>18</v>
      </c>
      <c r="B1657" s="7">
        <v>424902</v>
      </c>
      <c r="C1657" s="8">
        <v>44700</v>
      </c>
      <c r="D1657" s="9">
        <f t="shared" si="25"/>
        <v>44700</v>
      </c>
      <c r="E1657" s="7" t="s">
        <v>21</v>
      </c>
      <c r="F1657" s="7" t="s">
        <v>456</v>
      </c>
      <c r="G1657" s="233">
        <v>16.64</v>
      </c>
      <c r="H1657" s="220">
        <v>22100</v>
      </c>
      <c r="I1657" s="220">
        <v>12000</v>
      </c>
    </row>
    <row r="1658" spans="1:9" hidden="1" x14ac:dyDescent="0.25">
      <c r="A1658" t="s">
        <v>37</v>
      </c>
      <c r="B1658" s="7">
        <v>424908</v>
      </c>
      <c r="C1658" s="8">
        <v>44700</v>
      </c>
      <c r="D1658" s="9">
        <f t="shared" si="25"/>
        <v>44700</v>
      </c>
      <c r="E1658" s="7" t="s">
        <v>396</v>
      </c>
      <c r="F1658" s="7" t="s">
        <v>459</v>
      </c>
      <c r="G1658" s="233">
        <v>6.22</v>
      </c>
      <c r="H1658" s="220">
        <v>22100</v>
      </c>
      <c r="I1658" s="220">
        <v>12000</v>
      </c>
    </row>
    <row r="1659" spans="1:9" hidden="1" x14ac:dyDescent="0.25">
      <c r="A1659" t="s">
        <v>9</v>
      </c>
      <c r="B1659" s="7">
        <v>424913</v>
      </c>
      <c r="C1659" s="8">
        <v>44700</v>
      </c>
      <c r="D1659" s="9">
        <f t="shared" si="25"/>
        <v>44700</v>
      </c>
      <c r="E1659" s="7" t="s">
        <v>817</v>
      </c>
      <c r="F1659" s="7" t="s">
        <v>326</v>
      </c>
      <c r="G1659" s="233">
        <v>11.22</v>
      </c>
      <c r="H1659" s="220">
        <v>22100</v>
      </c>
      <c r="I1659" s="220">
        <v>12000</v>
      </c>
    </row>
    <row r="1660" spans="1:9" hidden="1" x14ac:dyDescent="0.25">
      <c r="A1660" t="s">
        <v>15</v>
      </c>
      <c r="B1660" s="7">
        <v>424922</v>
      </c>
      <c r="C1660" s="8">
        <v>44700</v>
      </c>
      <c r="D1660" s="9">
        <f t="shared" si="25"/>
        <v>44700</v>
      </c>
      <c r="E1660" s="7" t="s">
        <v>16</v>
      </c>
      <c r="F1660" s="7" t="s">
        <v>291</v>
      </c>
      <c r="G1660" s="233">
        <v>17.89</v>
      </c>
      <c r="H1660" s="220">
        <v>22100</v>
      </c>
      <c r="I1660" s="220">
        <v>12000</v>
      </c>
    </row>
    <row r="1661" spans="1:9" hidden="1" x14ac:dyDescent="0.25">
      <c r="A1661" t="s">
        <v>18</v>
      </c>
      <c r="B1661" s="7">
        <v>424928</v>
      </c>
      <c r="C1661" s="8">
        <v>44700</v>
      </c>
      <c r="D1661" s="9">
        <f t="shared" si="25"/>
        <v>44700</v>
      </c>
      <c r="E1661" s="7" t="s">
        <v>19</v>
      </c>
      <c r="F1661" s="7" t="s">
        <v>563</v>
      </c>
      <c r="G1661" s="233">
        <v>1.1100000000000001</v>
      </c>
      <c r="H1661" s="220">
        <v>22100</v>
      </c>
      <c r="I1661" s="220">
        <v>12000</v>
      </c>
    </row>
    <row r="1662" spans="1:9" hidden="1" x14ac:dyDescent="0.25">
      <c r="A1662" t="s">
        <v>37</v>
      </c>
      <c r="B1662" s="7">
        <v>424946</v>
      </c>
      <c r="C1662" s="8">
        <v>44700</v>
      </c>
      <c r="D1662" s="9">
        <f t="shared" si="25"/>
        <v>44700</v>
      </c>
      <c r="E1662" s="7" t="s">
        <v>396</v>
      </c>
      <c r="F1662" s="7" t="s">
        <v>541</v>
      </c>
      <c r="G1662" s="233">
        <v>4.9400000000000004</v>
      </c>
      <c r="H1662" s="220">
        <v>22100</v>
      </c>
      <c r="I1662" s="220">
        <v>12000</v>
      </c>
    </row>
    <row r="1663" spans="1:9" hidden="1" x14ac:dyDescent="0.25">
      <c r="A1663" t="s">
        <v>12</v>
      </c>
      <c r="B1663" s="7">
        <v>424969</v>
      </c>
      <c r="C1663" s="8">
        <v>44700</v>
      </c>
      <c r="D1663" s="9">
        <f t="shared" si="25"/>
        <v>44700</v>
      </c>
      <c r="E1663" s="7" t="s">
        <v>752</v>
      </c>
      <c r="F1663" s="7" t="s">
        <v>818</v>
      </c>
      <c r="G1663" s="233">
        <v>14.24</v>
      </c>
      <c r="H1663" s="220">
        <v>22100</v>
      </c>
      <c r="I1663" s="220">
        <v>12000</v>
      </c>
    </row>
    <row r="1664" spans="1:9" hidden="1" x14ac:dyDescent="0.25">
      <c r="A1664" t="s">
        <v>18</v>
      </c>
      <c r="B1664" s="7">
        <v>424970</v>
      </c>
      <c r="C1664" s="8">
        <v>44700</v>
      </c>
      <c r="D1664" s="9">
        <f t="shared" si="25"/>
        <v>44700</v>
      </c>
      <c r="E1664" s="7" t="s">
        <v>10</v>
      </c>
      <c r="F1664" s="7" t="s">
        <v>819</v>
      </c>
      <c r="G1664" s="233">
        <v>9.64</v>
      </c>
      <c r="H1664" s="220">
        <v>22100</v>
      </c>
      <c r="I1664" s="220">
        <v>12000</v>
      </c>
    </row>
    <row r="1665" spans="1:9" hidden="1" x14ac:dyDescent="0.25">
      <c r="A1665" t="s">
        <v>9</v>
      </c>
      <c r="B1665" s="7">
        <v>424987</v>
      </c>
      <c r="C1665" s="8">
        <v>44700</v>
      </c>
      <c r="D1665" s="9">
        <f t="shared" si="25"/>
        <v>44700</v>
      </c>
      <c r="E1665" s="7" t="s">
        <v>13</v>
      </c>
      <c r="F1665" s="7" t="s">
        <v>637</v>
      </c>
      <c r="G1665" s="233">
        <v>14.44</v>
      </c>
      <c r="H1665" s="220">
        <v>22100</v>
      </c>
      <c r="I1665" s="220">
        <v>12000</v>
      </c>
    </row>
    <row r="1666" spans="1:9" hidden="1" x14ac:dyDescent="0.25">
      <c r="A1666" t="s">
        <v>39</v>
      </c>
      <c r="B1666" s="7">
        <v>425074</v>
      </c>
      <c r="C1666" s="8">
        <v>44701</v>
      </c>
      <c r="D1666" s="9">
        <f t="shared" si="25"/>
        <v>44701</v>
      </c>
      <c r="E1666" s="7" t="s">
        <v>10</v>
      </c>
      <c r="F1666" s="7" t="s">
        <v>238</v>
      </c>
      <c r="G1666" s="234">
        <v>15.05</v>
      </c>
      <c r="H1666" s="220">
        <v>22100</v>
      </c>
      <c r="I1666" s="220">
        <v>12000</v>
      </c>
    </row>
    <row r="1667" spans="1:9" hidden="1" x14ac:dyDescent="0.25">
      <c r="A1667" t="s">
        <v>42</v>
      </c>
      <c r="B1667" s="7">
        <v>425078</v>
      </c>
      <c r="C1667" s="8">
        <v>44701</v>
      </c>
      <c r="D1667" s="9">
        <f t="shared" ref="D1667:D1730" si="26">+C1667</f>
        <v>44701</v>
      </c>
      <c r="E1667" s="7" t="s">
        <v>21</v>
      </c>
      <c r="F1667" s="7" t="s">
        <v>245</v>
      </c>
      <c r="G1667" s="234">
        <v>16.86</v>
      </c>
      <c r="H1667" s="220">
        <v>22100</v>
      </c>
      <c r="I1667" s="220">
        <v>12000</v>
      </c>
    </row>
    <row r="1668" spans="1:9" hidden="1" x14ac:dyDescent="0.25">
      <c r="A1668" t="s">
        <v>45</v>
      </c>
      <c r="B1668" s="7">
        <v>425079</v>
      </c>
      <c r="C1668" s="8">
        <v>44701</v>
      </c>
      <c r="D1668" s="9">
        <f t="shared" si="26"/>
        <v>44701</v>
      </c>
      <c r="E1668" s="7" t="s">
        <v>13</v>
      </c>
      <c r="F1668" s="7" t="s">
        <v>456</v>
      </c>
      <c r="G1668" s="234">
        <v>13.69</v>
      </c>
      <c r="H1668" s="220">
        <v>22100</v>
      </c>
      <c r="I1668" s="220">
        <v>12000</v>
      </c>
    </row>
    <row r="1669" spans="1:9" hidden="1" x14ac:dyDescent="0.25">
      <c r="A1669" t="s">
        <v>41</v>
      </c>
      <c r="B1669" s="7">
        <v>425084</v>
      </c>
      <c r="C1669" s="8">
        <v>44701</v>
      </c>
      <c r="D1669" s="9">
        <f t="shared" si="26"/>
        <v>44701</v>
      </c>
      <c r="E1669" s="7" t="s">
        <v>16</v>
      </c>
      <c r="F1669" s="7" t="s">
        <v>186</v>
      </c>
      <c r="G1669" s="234">
        <v>16.84</v>
      </c>
      <c r="H1669" s="220">
        <v>22100</v>
      </c>
      <c r="I1669" s="220">
        <v>12000</v>
      </c>
    </row>
    <row r="1670" spans="1:9" hidden="1" x14ac:dyDescent="0.25">
      <c r="A1670" t="s">
        <v>42</v>
      </c>
      <c r="B1670" s="7">
        <v>425087</v>
      </c>
      <c r="C1670" s="8">
        <v>44701</v>
      </c>
      <c r="D1670" s="9">
        <f t="shared" si="26"/>
        <v>44701</v>
      </c>
      <c r="E1670" s="7" t="s">
        <v>19</v>
      </c>
      <c r="F1670" s="7" t="s">
        <v>766</v>
      </c>
      <c r="G1670" s="234">
        <v>1.2</v>
      </c>
      <c r="H1670" s="220">
        <v>22100</v>
      </c>
      <c r="I1670" s="220">
        <v>12000</v>
      </c>
    </row>
    <row r="1671" spans="1:9" hidden="1" x14ac:dyDescent="0.25">
      <c r="A1671" t="s">
        <v>42</v>
      </c>
      <c r="B1671" s="7">
        <v>425142</v>
      </c>
      <c r="C1671" s="8">
        <v>44701</v>
      </c>
      <c r="D1671" s="9">
        <f t="shared" si="26"/>
        <v>44701</v>
      </c>
      <c r="E1671" s="7" t="s">
        <v>21</v>
      </c>
      <c r="F1671" s="7" t="s">
        <v>820</v>
      </c>
      <c r="G1671" s="234">
        <v>14.97</v>
      </c>
      <c r="H1671" s="220">
        <v>22100</v>
      </c>
      <c r="I1671" s="220">
        <v>12000</v>
      </c>
    </row>
    <row r="1672" spans="1:9" hidden="1" x14ac:dyDescent="0.25">
      <c r="A1672" t="s">
        <v>41</v>
      </c>
      <c r="B1672" s="7">
        <v>425165</v>
      </c>
      <c r="C1672" s="8">
        <v>44701</v>
      </c>
      <c r="D1672" s="9">
        <f t="shared" si="26"/>
        <v>44701</v>
      </c>
      <c r="E1672" s="7" t="s">
        <v>16</v>
      </c>
      <c r="F1672" s="7" t="s">
        <v>537</v>
      </c>
      <c r="G1672" s="234">
        <v>14.04</v>
      </c>
      <c r="H1672" s="220">
        <v>22100</v>
      </c>
      <c r="I1672" s="220">
        <v>12000</v>
      </c>
    </row>
    <row r="1673" spans="1:9" hidden="1" x14ac:dyDescent="0.25">
      <c r="A1673" t="s">
        <v>39</v>
      </c>
      <c r="B1673" s="7">
        <v>425177</v>
      </c>
      <c r="C1673" s="8">
        <v>44701</v>
      </c>
      <c r="D1673" s="9">
        <f t="shared" si="26"/>
        <v>44701</v>
      </c>
      <c r="E1673" s="7" t="s">
        <v>78</v>
      </c>
      <c r="F1673" s="7" t="s">
        <v>710</v>
      </c>
      <c r="G1673" s="234">
        <v>4.1399999999999997</v>
      </c>
      <c r="H1673" s="220">
        <v>22100</v>
      </c>
      <c r="I1673" s="220">
        <v>12000</v>
      </c>
    </row>
    <row r="1674" spans="1:9" hidden="1" x14ac:dyDescent="0.25">
      <c r="A1674" t="s">
        <v>45</v>
      </c>
      <c r="B1674" s="7">
        <v>425178</v>
      </c>
      <c r="C1674" s="8">
        <v>44701</v>
      </c>
      <c r="D1674" s="9">
        <f t="shared" si="26"/>
        <v>44701</v>
      </c>
      <c r="E1674" s="7" t="s">
        <v>13</v>
      </c>
      <c r="F1674" s="7" t="s">
        <v>781</v>
      </c>
      <c r="G1674" s="234">
        <v>15.34</v>
      </c>
      <c r="H1674" s="220">
        <v>22100</v>
      </c>
      <c r="I1674" s="220">
        <v>12000</v>
      </c>
    </row>
    <row r="1675" spans="1:9" hidden="1" x14ac:dyDescent="0.25">
      <c r="A1675" t="s">
        <v>39</v>
      </c>
      <c r="B1675" s="7">
        <v>425181</v>
      </c>
      <c r="C1675" s="8">
        <v>44701</v>
      </c>
      <c r="D1675" s="9">
        <f t="shared" si="26"/>
        <v>44701</v>
      </c>
      <c r="E1675" s="7" t="s">
        <v>10</v>
      </c>
      <c r="F1675" s="7" t="s">
        <v>405</v>
      </c>
      <c r="G1675" s="234">
        <v>13.29</v>
      </c>
      <c r="H1675" s="220">
        <v>22100</v>
      </c>
      <c r="I1675" s="220">
        <v>12000</v>
      </c>
    </row>
    <row r="1676" spans="1:9" hidden="1" x14ac:dyDescent="0.25">
      <c r="A1676" t="s">
        <v>30</v>
      </c>
      <c r="B1676" s="7">
        <v>425207</v>
      </c>
      <c r="C1676" s="8">
        <v>44701</v>
      </c>
      <c r="D1676" s="9">
        <f t="shared" si="26"/>
        <v>44701</v>
      </c>
      <c r="E1676" s="7" t="s">
        <v>174</v>
      </c>
      <c r="F1676" s="7" t="s">
        <v>312</v>
      </c>
      <c r="G1676" s="235">
        <v>8.1999999999999993</v>
      </c>
      <c r="H1676" s="220">
        <v>22100</v>
      </c>
      <c r="I1676" s="220">
        <v>12000</v>
      </c>
    </row>
    <row r="1677" spans="1:9" hidden="1" x14ac:dyDescent="0.25">
      <c r="A1677" t="s">
        <v>30</v>
      </c>
      <c r="B1677" s="7">
        <v>425209</v>
      </c>
      <c r="C1677" s="8">
        <v>44701</v>
      </c>
      <c r="D1677" s="9">
        <f t="shared" si="26"/>
        <v>44701</v>
      </c>
      <c r="E1677" s="7" t="s">
        <v>212</v>
      </c>
      <c r="F1677" s="7" t="s">
        <v>787</v>
      </c>
      <c r="G1677" s="235">
        <v>6.34</v>
      </c>
      <c r="H1677" s="220">
        <v>22100</v>
      </c>
      <c r="I1677" s="220">
        <v>12000</v>
      </c>
    </row>
    <row r="1678" spans="1:9" hidden="1" x14ac:dyDescent="0.25">
      <c r="A1678" t="s">
        <v>30</v>
      </c>
      <c r="B1678" s="7">
        <v>425210</v>
      </c>
      <c r="C1678" s="8">
        <v>44701</v>
      </c>
      <c r="D1678" s="9">
        <f t="shared" si="26"/>
        <v>44701</v>
      </c>
      <c r="E1678" s="7" t="s">
        <v>35</v>
      </c>
      <c r="F1678" s="7" t="s">
        <v>492</v>
      </c>
      <c r="G1678" s="235">
        <v>7.54</v>
      </c>
      <c r="H1678" s="220">
        <v>22100</v>
      </c>
      <c r="I1678" s="220">
        <v>12000</v>
      </c>
    </row>
    <row r="1679" spans="1:9" hidden="1" x14ac:dyDescent="0.25">
      <c r="A1679" t="s">
        <v>30</v>
      </c>
      <c r="B1679" s="7">
        <v>425212</v>
      </c>
      <c r="C1679" s="8">
        <v>44701</v>
      </c>
      <c r="D1679" s="9">
        <f t="shared" si="26"/>
        <v>44701</v>
      </c>
      <c r="E1679" s="7" t="s">
        <v>33</v>
      </c>
      <c r="F1679" s="20">
        <v>0.89861111111111114</v>
      </c>
      <c r="G1679" s="235">
        <v>8.3000000000000007</v>
      </c>
      <c r="H1679" s="220">
        <v>22100</v>
      </c>
      <c r="I1679" s="220">
        <v>12000</v>
      </c>
    </row>
    <row r="1680" spans="1:9" hidden="1" x14ac:dyDescent="0.25">
      <c r="A1680" t="s">
        <v>63</v>
      </c>
      <c r="B1680" s="7">
        <v>425226</v>
      </c>
      <c r="C1680" s="8">
        <v>44702</v>
      </c>
      <c r="D1680" s="9">
        <f t="shared" si="26"/>
        <v>44702</v>
      </c>
      <c r="E1680" s="7" t="s">
        <v>21</v>
      </c>
      <c r="F1680" s="7" t="s">
        <v>821</v>
      </c>
      <c r="G1680" s="236">
        <v>14.17</v>
      </c>
      <c r="H1680" s="220">
        <v>22100</v>
      </c>
      <c r="I1680" s="220">
        <v>12000</v>
      </c>
    </row>
    <row r="1681" spans="1:9" hidden="1" x14ac:dyDescent="0.25">
      <c r="A1681" t="s">
        <v>65</v>
      </c>
      <c r="B1681" s="7">
        <v>425233</v>
      </c>
      <c r="C1681" s="8">
        <v>44702</v>
      </c>
      <c r="D1681" s="9">
        <f t="shared" si="26"/>
        <v>44702</v>
      </c>
      <c r="E1681" s="7" t="s">
        <v>16</v>
      </c>
      <c r="F1681" s="7" t="s">
        <v>822</v>
      </c>
      <c r="G1681" s="236">
        <v>13.06</v>
      </c>
      <c r="H1681" s="220">
        <v>22100</v>
      </c>
      <c r="I1681" s="220">
        <v>12000</v>
      </c>
    </row>
    <row r="1682" spans="1:9" hidden="1" x14ac:dyDescent="0.25">
      <c r="A1682" t="s">
        <v>67</v>
      </c>
      <c r="B1682" s="7">
        <v>425242</v>
      </c>
      <c r="C1682" s="8">
        <v>44702</v>
      </c>
      <c r="D1682" s="9">
        <f t="shared" si="26"/>
        <v>44702</v>
      </c>
      <c r="E1682" s="7" t="s">
        <v>13</v>
      </c>
      <c r="F1682" s="7" t="s">
        <v>401</v>
      </c>
      <c r="G1682" s="236">
        <v>14.99</v>
      </c>
      <c r="H1682" s="220">
        <v>22100</v>
      </c>
      <c r="I1682" s="220">
        <v>12000</v>
      </c>
    </row>
    <row r="1683" spans="1:9" hidden="1" x14ac:dyDescent="0.25">
      <c r="A1683" t="s">
        <v>69</v>
      </c>
      <c r="B1683" s="7">
        <v>425257</v>
      </c>
      <c r="C1683" s="8">
        <v>44702</v>
      </c>
      <c r="D1683" s="9">
        <f t="shared" si="26"/>
        <v>44702</v>
      </c>
      <c r="E1683" s="7" t="s">
        <v>10</v>
      </c>
      <c r="F1683" s="7" t="s">
        <v>334</v>
      </c>
      <c r="G1683" s="236">
        <v>16.46</v>
      </c>
      <c r="H1683" s="220">
        <v>22100</v>
      </c>
      <c r="I1683" s="220">
        <v>12000</v>
      </c>
    </row>
    <row r="1684" spans="1:9" hidden="1" x14ac:dyDescent="0.25">
      <c r="A1684" s="13" t="s">
        <v>46</v>
      </c>
      <c r="B1684" s="14">
        <v>425286</v>
      </c>
      <c r="C1684" s="15">
        <v>44702</v>
      </c>
      <c r="D1684" s="9">
        <f t="shared" si="26"/>
        <v>44702</v>
      </c>
      <c r="E1684" s="14" t="s">
        <v>760</v>
      </c>
      <c r="F1684" s="14" t="s">
        <v>168</v>
      </c>
      <c r="G1684" s="237">
        <v>2.36</v>
      </c>
      <c r="H1684" s="221">
        <v>22100</v>
      </c>
      <c r="I1684" s="221">
        <v>12000</v>
      </c>
    </row>
    <row r="1685" spans="1:9" hidden="1" x14ac:dyDescent="0.25">
      <c r="A1685" t="s">
        <v>63</v>
      </c>
      <c r="B1685" s="7">
        <v>425287</v>
      </c>
      <c r="C1685" s="8">
        <v>44702</v>
      </c>
      <c r="D1685" s="9">
        <f t="shared" si="26"/>
        <v>44702</v>
      </c>
      <c r="E1685" s="7" t="s">
        <v>21</v>
      </c>
      <c r="F1685" s="7" t="s">
        <v>260</v>
      </c>
      <c r="G1685" s="236">
        <v>12.07</v>
      </c>
      <c r="H1685" s="220">
        <v>22100</v>
      </c>
      <c r="I1685" s="220">
        <v>12000</v>
      </c>
    </row>
    <row r="1686" spans="1:9" hidden="1" x14ac:dyDescent="0.25">
      <c r="A1686" t="s">
        <v>65</v>
      </c>
      <c r="B1686" s="7">
        <v>425293</v>
      </c>
      <c r="C1686" s="8">
        <v>44702</v>
      </c>
      <c r="D1686" s="9">
        <f t="shared" si="26"/>
        <v>44702</v>
      </c>
      <c r="E1686" s="7" t="s">
        <v>16</v>
      </c>
      <c r="F1686" s="7" t="s">
        <v>377</v>
      </c>
      <c r="G1686" s="236">
        <v>12.21</v>
      </c>
      <c r="H1686" s="220">
        <v>22100</v>
      </c>
      <c r="I1686" s="220">
        <v>12000</v>
      </c>
    </row>
    <row r="1687" spans="1:9" hidden="1" x14ac:dyDescent="0.25">
      <c r="A1687" t="s">
        <v>67</v>
      </c>
      <c r="B1687" s="7">
        <v>425317</v>
      </c>
      <c r="C1687" s="8">
        <v>44702</v>
      </c>
      <c r="D1687" s="9">
        <f t="shared" si="26"/>
        <v>44702</v>
      </c>
      <c r="E1687" s="7" t="s">
        <v>13</v>
      </c>
      <c r="F1687" s="7" t="s">
        <v>542</v>
      </c>
      <c r="G1687" s="236">
        <v>8.9</v>
      </c>
      <c r="H1687" s="220">
        <v>22100</v>
      </c>
      <c r="I1687" s="220">
        <v>12000</v>
      </c>
    </row>
    <row r="1688" spans="1:9" hidden="1" x14ac:dyDescent="0.25">
      <c r="A1688" t="s">
        <v>69</v>
      </c>
      <c r="B1688" s="7">
        <v>425329</v>
      </c>
      <c r="C1688" s="8">
        <v>44702</v>
      </c>
      <c r="D1688" s="9">
        <f t="shared" si="26"/>
        <v>44702</v>
      </c>
      <c r="E1688" s="7" t="s">
        <v>10</v>
      </c>
      <c r="F1688" s="7" t="s">
        <v>502</v>
      </c>
      <c r="G1688" s="236">
        <v>12.33</v>
      </c>
      <c r="H1688" s="220">
        <v>22100</v>
      </c>
      <c r="I1688" s="220">
        <v>12000</v>
      </c>
    </row>
    <row r="1689" spans="1:9" hidden="1" x14ac:dyDescent="0.25">
      <c r="A1689" t="s">
        <v>453</v>
      </c>
      <c r="B1689" s="7">
        <v>425358</v>
      </c>
      <c r="C1689" s="8">
        <v>44703</v>
      </c>
      <c r="D1689" s="9">
        <f t="shared" si="26"/>
        <v>44703</v>
      </c>
      <c r="E1689" s="7" t="s">
        <v>237</v>
      </c>
      <c r="F1689" s="7" t="s">
        <v>222</v>
      </c>
      <c r="G1689" s="238">
        <v>7.7</v>
      </c>
      <c r="H1689" s="220">
        <v>22100</v>
      </c>
      <c r="I1689" s="220">
        <v>12000</v>
      </c>
    </row>
    <row r="1690" spans="1:9" hidden="1" x14ac:dyDescent="0.25">
      <c r="A1690" t="s">
        <v>453</v>
      </c>
      <c r="B1690" s="7">
        <v>425359</v>
      </c>
      <c r="C1690" s="8">
        <v>44703</v>
      </c>
      <c r="D1690" s="9">
        <f t="shared" si="26"/>
        <v>44703</v>
      </c>
      <c r="E1690" s="7" t="s">
        <v>356</v>
      </c>
      <c r="F1690" s="7" t="s">
        <v>258</v>
      </c>
      <c r="G1690" s="238">
        <v>5.92</v>
      </c>
      <c r="H1690" s="220">
        <v>22100</v>
      </c>
      <c r="I1690" s="220">
        <v>12000</v>
      </c>
    </row>
    <row r="1691" spans="1:9" hidden="1" x14ac:dyDescent="0.25">
      <c r="A1691" t="s">
        <v>453</v>
      </c>
      <c r="B1691" s="7">
        <v>425361</v>
      </c>
      <c r="C1691" s="8">
        <v>44703</v>
      </c>
      <c r="D1691" s="9">
        <f t="shared" si="26"/>
        <v>44703</v>
      </c>
      <c r="E1691" s="7" t="s">
        <v>21</v>
      </c>
      <c r="F1691" s="7" t="s">
        <v>730</v>
      </c>
      <c r="G1691" s="238">
        <v>6.67</v>
      </c>
      <c r="H1691" s="220">
        <v>22100</v>
      </c>
      <c r="I1691" s="220">
        <v>12000</v>
      </c>
    </row>
    <row r="1692" spans="1:9" hidden="1" x14ac:dyDescent="0.25">
      <c r="A1692" t="s">
        <v>453</v>
      </c>
      <c r="B1692" s="7">
        <v>425363</v>
      </c>
      <c r="C1692" s="8">
        <v>44703</v>
      </c>
      <c r="D1692" s="9">
        <f t="shared" si="26"/>
        <v>44703</v>
      </c>
      <c r="E1692" s="7" t="s">
        <v>13</v>
      </c>
      <c r="F1692" s="7" t="s">
        <v>518</v>
      </c>
      <c r="G1692" s="238">
        <v>5.18</v>
      </c>
      <c r="H1692" s="220">
        <v>22100</v>
      </c>
      <c r="I1692" s="220">
        <v>12000</v>
      </c>
    </row>
    <row r="1693" spans="1:9" hidden="1" x14ac:dyDescent="0.25">
      <c r="A1693" t="s">
        <v>453</v>
      </c>
      <c r="B1693" s="7">
        <v>425364</v>
      </c>
      <c r="C1693" s="8">
        <v>44703</v>
      </c>
      <c r="D1693" s="9">
        <f t="shared" si="26"/>
        <v>44703</v>
      </c>
      <c r="E1693" s="7" t="s">
        <v>823</v>
      </c>
      <c r="F1693" s="7" t="s">
        <v>824</v>
      </c>
      <c r="G1693" s="238">
        <v>6.41</v>
      </c>
      <c r="H1693" s="220">
        <v>22100</v>
      </c>
      <c r="I1693" s="220">
        <v>12000</v>
      </c>
    </row>
    <row r="1694" spans="1:9" hidden="1" x14ac:dyDescent="0.25">
      <c r="A1694" t="s">
        <v>453</v>
      </c>
      <c r="B1694" s="7">
        <v>425366</v>
      </c>
      <c r="C1694" s="8">
        <v>44703</v>
      </c>
      <c r="D1694" s="9">
        <f t="shared" si="26"/>
        <v>44703</v>
      </c>
      <c r="E1694" s="7" t="s">
        <v>10</v>
      </c>
      <c r="F1694" s="7" t="s">
        <v>775</v>
      </c>
      <c r="G1694" s="238">
        <v>6.33</v>
      </c>
      <c r="H1694" s="220">
        <v>22100</v>
      </c>
      <c r="I1694" s="220">
        <v>12000</v>
      </c>
    </row>
    <row r="1695" spans="1:9" hidden="1" x14ac:dyDescent="0.25">
      <c r="A1695" t="s">
        <v>453</v>
      </c>
      <c r="B1695" s="7">
        <v>425373</v>
      </c>
      <c r="C1695" s="8">
        <v>44703</v>
      </c>
      <c r="D1695" s="9">
        <f t="shared" si="26"/>
        <v>44703</v>
      </c>
      <c r="E1695" s="7" t="s">
        <v>799</v>
      </c>
      <c r="F1695" s="7" t="s">
        <v>825</v>
      </c>
      <c r="G1695" s="238">
        <v>6.04</v>
      </c>
      <c r="H1695" s="220">
        <v>22100</v>
      </c>
      <c r="I1695" s="220">
        <v>12000</v>
      </c>
    </row>
    <row r="1696" spans="1:9" hidden="1" x14ac:dyDescent="0.25">
      <c r="A1696" t="s">
        <v>453</v>
      </c>
      <c r="B1696" s="7">
        <v>425374</v>
      </c>
      <c r="C1696" s="8">
        <v>44703</v>
      </c>
      <c r="D1696" s="9">
        <f t="shared" si="26"/>
        <v>44703</v>
      </c>
      <c r="E1696" s="7" t="s">
        <v>185</v>
      </c>
      <c r="F1696" s="7" t="s">
        <v>546</v>
      </c>
      <c r="G1696" s="238">
        <v>6.47</v>
      </c>
      <c r="H1696" s="220">
        <v>22100</v>
      </c>
      <c r="I1696" s="220">
        <v>12000</v>
      </c>
    </row>
    <row r="1697" spans="1:9" hidden="1" x14ac:dyDescent="0.25">
      <c r="A1697" t="s">
        <v>453</v>
      </c>
      <c r="B1697" s="7">
        <v>425375</v>
      </c>
      <c r="C1697" s="8">
        <v>44703</v>
      </c>
      <c r="D1697" s="9">
        <f t="shared" si="26"/>
        <v>44703</v>
      </c>
      <c r="E1697" s="7" t="s">
        <v>237</v>
      </c>
      <c r="F1697" s="7" t="s">
        <v>247</v>
      </c>
      <c r="G1697" s="238">
        <v>4.72</v>
      </c>
      <c r="H1697" s="220">
        <v>22100</v>
      </c>
      <c r="I1697" s="220">
        <v>12000</v>
      </c>
    </row>
    <row r="1698" spans="1:9" hidden="1" x14ac:dyDescent="0.25">
      <c r="A1698" t="s">
        <v>453</v>
      </c>
      <c r="B1698" s="7">
        <v>425378</v>
      </c>
      <c r="C1698" s="8">
        <v>44703</v>
      </c>
      <c r="D1698" s="9">
        <f t="shared" si="26"/>
        <v>44703</v>
      </c>
      <c r="E1698" s="7" t="s">
        <v>204</v>
      </c>
      <c r="F1698" s="7" t="s">
        <v>75</v>
      </c>
      <c r="G1698" s="238">
        <v>6.04</v>
      </c>
      <c r="H1698" s="220">
        <v>22100</v>
      </c>
      <c r="I1698" s="220">
        <v>12000</v>
      </c>
    </row>
    <row r="1699" spans="1:9" hidden="1" x14ac:dyDescent="0.25">
      <c r="A1699" t="s">
        <v>453</v>
      </c>
      <c r="B1699" s="7">
        <v>425380</v>
      </c>
      <c r="C1699" s="8">
        <v>44703</v>
      </c>
      <c r="D1699" s="9">
        <f t="shared" si="26"/>
        <v>44703</v>
      </c>
      <c r="E1699" s="7" t="s">
        <v>356</v>
      </c>
      <c r="F1699" s="7" t="s">
        <v>519</v>
      </c>
      <c r="G1699" s="238">
        <v>4.43</v>
      </c>
      <c r="H1699" s="220">
        <v>22100</v>
      </c>
      <c r="I1699" s="220">
        <v>12000</v>
      </c>
    </row>
    <row r="1700" spans="1:9" hidden="1" x14ac:dyDescent="0.25">
      <c r="A1700" t="s">
        <v>453</v>
      </c>
      <c r="B1700" s="7">
        <v>425381</v>
      </c>
      <c r="C1700" s="8">
        <v>44703</v>
      </c>
      <c r="D1700" s="9">
        <f t="shared" si="26"/>
        <v>44703</v>
      </c>
      <c r="E1700" s="7" t="s">
        <v>13</v>
      </c>
      <c r="F1700" s="7" t="s">
        <v>826</v>
      </c>
      <c r="G1700" s="238">
        <v>5.24</v>
      </c>
      <c r="H1700" s="220">
        <v>22100</v>
      </c>
      <c r="I1700" s="220">
        <v>12000</v>
      </c>
    </row>
    <row r="1701" spans="1:9" hidden="1" x14ac:dyDescent="0.25">
      <c r="A1701" t="s">
        <v>453</v>
      </c>
      <c r="B1701" s="7">
        <v>425382</v>
      </c>
      <c r="C1701" s="8">
        <v>44703</v>
      </c>
      <c r="D1701" s="9">
        <f t="shared" si="26"/>
        <v>44703</v>
      </c>
      <c r="E1701" s="7" t="s">
        <v>21</v>
      </c>
      <c r="F1701" s="7" t="s">
        <v>627</v>
      </c>
      <c r="G1701" s="238">
        <v>4.17</v>
      </c>
      <c r="H1701" s="220">
        <v>22100</v>
      </c>
      <c r="I1701" s="220">
        <v>12000</v>
      </c>
    </row>
    <row r="1702" spans="1:9" hidden="1" x14ac:dyDescent="0.25">
      <c r="A1702" t="s">
        <v>453</v>
      </c>
      <c r="B1702" s="7">
        <v>425386</v>
      </c>
      <c r="C1702" s="8">
        <v>44703</v>
      </c>
      <c r="D1702" s="9">
        <f t="shared" si="26"/>
        <v>44703</v>
      </c>
      <c r="E1702" s="7" t="s">
        <v>58</v>
      </c>
      <c r="F1702" s="7" t="s">
        <v>405</v>
      </c>
      <c r="G1702" s="239">
        <v>5.37</v>
      </c>
      <c r="H1702" s="220">
        <v>22100</v>
      </c>
      <c r="I1702" s="220">
        <v>12000</v>
      </c>
    </row>
    <row r="1703" spans="1:9" hidden="1" x14ac:dyDescent="0.25">
      <c r="A1703" t="s">
        <v>453</v>
      </c>
      <c r="B1703" s="7">
        <v>425387</v>
      </c>
      <c r="C1703" s="8">
        <v>44703</v>
      </c>
      <c r="D1703" s="9">
        <f t="shared" si="26"/>
        <v>44703</v>
      </c>
      <c r="E1703" s="7" t="s">
        <v>778</v>
      </c>
      <c r="F1703" s="7" t="s">
        <v>296</v>
      </c>
      <c r="G1703" s="239">
        <v>7.42</v>
      </c>
      <c r="H1703" s="220">
        <v>22100</v>
      </c>
      <c r="I1703" s="220">
        <v>12000</v>
      </c>
    </row>
    <row r="1704" spans="1:9" hidden="1" x14ac:dyDescent="0.25">
      <c r="A1704" t="s">
        <v>453</v>
      </c>
      <c r="B1704" s="7">
        <v>425388</v>
      </c>
      <c r="C1704" s="8">
        <v>44703</v>
      </c>
      <c r="D1704" s="9">
        <f t="shared" si="26"/>
        <v>44703</v>
      </c>
      <c r="E1704" s="7" t="s">
        <v>10</v>
      </c>
      <c r="F1704" s="7" t="s">
        <v>827</v>
      </c>
      <c r="G1704" s="239">
        <v>5.52</v>
      </c>
      <c r="H1704" s="220">
        <v>22100</v>
      </c>
      <c r="I1704" s="220">
        <v>12000</v>
      </c>
    </row>
    <row r="1705" spans="1:9" hidden="1" x14ac:dyDescent="0.25">
      <c r="A1705" t="s">
        <v>453</v>
      </c>
      <c r="B1705" s="7">
        <v>425389</v>
      </c>
      <c r="C1705" s="8">
        <v>44703</v>
      </c>
      <c r="D1705" s="9">
        <f t="shared" si="26"/>
        <v>44703</v>
      </c>
      <c r="E1705" s="7" t="s">
        <v>13</v>
      </c>
      <c r="F1705" s="7" t="s">
        <v>746</v>
      </c>
      <c r="G1705" s="239">
        <v>4.12</v>
      </c>
      <c r="H1705" s="220">
        <v>22100</v>
      </c>
      <c r="I1705" s="220">
        <v>12000</v>
      </c>
    </row>
    <row r="1706" spans="1:9" hidden="1" x14ac:dyDescent="0.25">
      <c r="A1706" t="s">
        <v>453</v>
      </c>
      <c r="B1706" s="7">
        <v>425390</v>
      </c>
      <c r="C1706" s="8">
        <v>44703</v>
      </c>
      <c r="D1706" s="9">
        <f t="shared" si="26"/>
        <v>44703</v>
      </c>
      <c r="E1706" s="7" t="s">
        <v>237</v>
      </c>
      <c r="F1706" s="7" t="s">
        <v>747</v>
      </c>
      <c r="G1706" s="239">
        <v>5.07</v>
      </c>
      <c r="H1706" s="220">
        <v>22100</v>
      </c>
      <c r="I1706" s="220">
        <v>12000</v>
      </c>
    </row>
    <row r="1707" spans="1:9" hidden="1" x14ac:dyDescent="0.25">
      <c r="A1707" t="s">
        <v>453</v>
      </c>
      <c r="B1707" s="7">
        <v>425391</v>
      </c>
      <c r="C1707" s="8">
        <v>44703</v>
      </c>
      <c r="D1707" s="9">
        <f t="shared" si="26"/>
        <v>44703</v>
      </c>
      <c r="E1707" s="7" t="s">
        <v>204</v>
      </c>
      <c r="F1707" s="7" t="s">
        <v>696</v>
      </c>
      <c r="G1707" s="239">
        <v>7.55</v>
      </c>
      <c r="H1707" s="220">
        <v>22100</v>
      </c>
      <c r="I1707" s="220">
        <v>12000</v>
      </c>
    </row>
    <row r="1708" spans="1:9" hidden="1" x14ac:dyDescent="0.25">
      <c r="A1708" t="s">
        <v>453</v>
      </c>
      <c r="B1708" s="7">
        <v>425392</v>
      </c>
      <c r="C1708" s="8">
        <v>44703</v>
      </c>
      <c r="D1708" s="9">
        <f t="shared" si="26"/>
        <v>44703</v>
      </c>
      <c r="E1708" s="7" t="s">
        <v>185</v>
      </c>
      <c r="F1708" s="7" t="s">
        <v>764</v>
      </c>
      <c r="G1708" s="239">
        <v>5.9</v>
      </c>
      <c r="H1708" s="220">
        <v>22100</v>
      </c>
      <c r="I1708" s="220">
        <v>12000</v>
      </c>
    </row>
    <row r="1709" spans="1:9" hidden="1" x14ac:dyDescent="0.25">
      <c r="A1709" t="s">
        <v>453</v>
      </c>
      <c r="B1709" s="7">
        <v>425393</v>
      </c>
      <c r="C1709" s="8">
        <v>44703</v>
      </c>
      <c r="D1709" s="9">
        <f t="shared" si="26"/>
        <v>44703</v>
      </c>
      <c r="E1709" s="7" t="s">
        <v>778</v>
      </c>
      <c r="F1709" s="7" t="s">
        <v>828</v>
      </c>
      <c r="G1709" s="239">
        <v>4.7</v>
      </c>
      <c r="H1709" s="220">
        <v>22100</v>
      </c>
      <c r="I1709" s="220">
        <v>12000</v>
      </c>
    </row>
    <row r="1710" spans="1:9" hidden="1" x14ac:dyDescent="0.25">
      <c r="A1710" t="s">
        <v>453</v>
      </c>
      <c r="B1710" s="7">
        <v>425394</v>
      </c>
      <c r="C1710" s="8">
        <v>44703</v>
      </c>
      <c r="D1710" s="9">
        <f t="shared" si="26"/>
        <v>44703</v>
      </c>
      <c r="E1710" s="7" t="s">
        <v>799</v>
      </c>
      <c r="F1710" s="7" t="s">
        <v>829</v>
      </c>
      <c r="G1710" s="239">
        <v>7.56</v>
      </c>
      <c r="H1710" s="220">
        <v>22100</v>
      </c>
      <c r="I1710" s="220">
        <v>12000</v>
      </c>
    </row>
    <row r="1711" spans="1:9" hidden="1" x14ac:dyDescent="0.25">
      <c r="A1711" t="s">
        <v>453</v>
      </c>
      <c r="B1711" s="7">
        <v>425395</v>
      </c>
      <c r="C1711" s="8">
        <v>44703</v>
      </c>
      <c r="D1711" s="9">
        <f t="shared" si="26"/>
        <v>44703</v>
      </c>
      <c r="E1711" s="7" t="s">
        <v>58</v>
      </c>
      <c r="F1711" s="7" t="s">
        <v>830</v>
      </c>
      <c r="G1711" s="239">
        <v>2.38</v>
      </c>
      <c r="H1711" s="220">
        <v>22100</v>
      </c>
      <c r="I1711" s="220">
        <v>12000</v>
      </c>
    </row>
    <row r="1712" spans="1:9" hidden="1" x14ac:dyDescent="0.25">
      <c r="A1712" t="s">
        <v>453</v>
      </c>
      <c r="B1712" s="7">
        <v>425396</v>
      </c>
      <c r="C1712" s="8">
        <v>44703</v>
      </c>
      <c r="D1712" s="9">
        <f t="shared" si="26"/>
        <v>44703</v>
      </c>
      <c r="E1712" s="7" t="s">
        <v>21</v>
      </c>
      <c r="F1712" s="7" t="s">
        <v>831</v>
      </c>
      <c r="G1712" s="239">
        <v>5.14</v>
      </c>
      <c r="H1712" s="220">
        <v>22100</v>
      </c>
      <c r="I1712" s="220">
        <v>12000</v>
      </c>
    </row>
    <row r="1713" spans="1:13" hidden="1" x14ac:dyDescent="0.25">
      <c r="A1713" t="s">
        <v>453</v>
      </c>
      <c r="B1713" s="7">
        <v>425397</v>
      </c>
      <c r="C1713" s="8">
        <v>44703</v>
      </c>
      <c r="D1713" s="9">
        <f t="shared" si="26"/>
        <v>44703</v>
      </c>
      <c r="E1713" s="7" t="s">
        <v>356</v>
      </c>
      <c r="F1713" s="7" t="s">
        <v>832</v>
      </c>
      <c r="G1713" s="239">
        <v>5.82</v>
      </c>
      <c r="H1713" s="220">
        <v>22100</v>
      </c>
      <c r="I1713" s="220">
        <v>12000</v>
      </c>
    </row>
    <row r="1714" spans="1:13" hidden="1" x14ac:dyDescent="0.25">
      <c r="A1714" t="s">
        <v>453</v>
      </c>
      <c r="B1714" s="7">
        <v>425398</v>
      </c>
      <c r="C1714" s="8">
        <v>44703</v>
      </c>
      <c r="D1714" s="9">
        <f t="shared" si="26"/>
        <v>44703</v>
      </c>
      <c r="E1714" s="7" t="s">
        <v>10</v>
      </c>
      <c r="F1714" s="7" t="s">
        <v>833</v>
      </c>
      <c r="G1714" s="239">
        <v>3.42</v>
      </c>
      <c r="H1714" s="220">
        <v>22100</v>
      </c>
      <c r="I1714" s="220">
        <v>12000</v>
      </c>
    </row>
    <row r="1715" spans="1:13" hidden="1" x14ac:dyDescent="0.25">
      <c r="A1715" t="s">
        <v>453</v>
      </c>
      <c r="B1715" s="7">
        <v>425399</v>
      </c>
      <c r="C1715" s="8">
        <v>44703</v>
      </c>
      <c r="D1715" s="9">
        <f t="shared" si="26"/>
        <v>44703</v>
      </c>
      <c r="E1715" s="7" t="s">
        <v>13</v>
      </c>
      <c r="F1715" s="7" t="s">
        <v>415</v>
      </c>
      <c r="G1715" s="239">
        <v>3.29</v>
      </c>
      <c r="H1715" s="220">
        <v>22100</v>
      </c>
      <c r="I1715" s="220">
        <v>12000</v>
      </c>
      <c r="M1715">
        <v>1635400</v>
      </c>
    </row>
    <row r="1716" spans="1:13" hidden="1" x14ac:dyDescent="0.25">
      <c r="A1716" t="s">
        <v>23</v>
      </c>
      <c r="B1716" s="7">
        <v>425404</v>
      </c>
      <c r="C1716" s="8">
        <v>44704</v>
      </c>
      <c r="D1716" s="9">
        <f t="shared" si="26"/>
        <v>44704</v>
      </c>
      <c r="E1716" s="7" t="s">
        <v>265</v>
      </c>
      <c r="F1716" s="7" t="s">
        <v>834</v>
      </c>
      <c r="G1716" s="240">
        <v>9.11</v>
      </c>
      <c r="H1716" s="220">
        <v>22100</v>
      </c>
      <c r="I1716" s="220">
        <v>12000</v>
      </c>
    </row>
    <row r="1717" spans="1:13" hidden="1" x14ac:dyDescent="0.25">
      <c r="A1717" t="s">
        <v>18</v>
      </c>
      <c r="B1717" s="7">
        <v>425424</v>
      </c>
      <c r="C1717" s="8">
        <v>44704</v>
      </c>
      <c r="D1717" s="9">
        <f t="shared" si="26"/>
        <v>44704</v>
      </c>
      <c r="E1717" s="7" t="s">
        <v>21</v>
      </c>
      <c r="F1717" s="7" t="s">
        <v>606</v>
      </c>
      <c r="G1717" s="240">
        <v>13.24</v>
      </c>
      <c r="H1717" s="220">
        <v>22100</v>
      </c>
      <c r="I1717" s="220">
        <v>12000</v>
      </c>
    </row>
    <row r="1718" spans="1:13" hidden="1" x14ac:dyDescent="0.25">
      <c r="A1718" t="s">
        <v>9</v>
      </c>
      <c r="B1718" s="7">
        <v>425432</v>
      </c>
      <c r="C1718" s="8">
        <v>44704</v>
      </c>
      <c r="D1718" s="9">
        <f t="shared" si="26"/>
        <v>44704</v>
      </c>
      <c r="E1718" s="7" t="s">
        <v>10</v>
      </c>
      <c r="F1718" s="7" t="s">
        <v>635</v>
      </c>
      <c r="G1718" s="240">
        <v>16.579999999999998</v>
      </c>
      <c r="H1718" s="220">
        <v>22100</v>
      </c>
      <c r="I1718" s="220">
        <v>12000</v>
      </c>
    </row>
    <row r="1719" spans="1:13" hidden="1" x14ac:dyDescent="0.25">
      <c r="A1719" t="s">
        <v>12</v>
      </c>
      <c r="B1719" s="7">
        <v>425437</v>
      </c>
      <c r="C1719" s="8">
        <v>44704</v>
      </c>
      <c r="D1719" s="9">
        <f t="shared" si="26"/>
        <v>44704</v>
      </c>
      <c r="E1719" s="7" t="s">
        <v>13</v>
      </c>
      <c r="F1719" s="7" t="s">
        <v>224</v>
      </c>
      <c r="G1719" s="240">
        <v>14.36</v>
      </c>
      <c r="H1719" s="220">
        <v>22100</v>
      </c>
      <c r="I1719" s="220">
        <v>12000</v>
      </c>
    </row>
    <row r="1720" spans="1:13" hidden="1" x14ac:dyDescent="0.25">
      <c r="A1720" t="s">
        <v>15</v>
      </c>
      <c r="B1720" s="7">
        <v>425441</v>
      </c>
      <c r="C1720" s="8">
        <v>44704</v>
      </c>
      <c r="D1720" s="9">
        <f t="shared" si="26"/>
        <v>44704</v>
      </c>
      <c r="E1720" s="7" t="s">
        <v>16</v>
      </c>
      <c r="F1720" s="7" t="s">
        <v>17</v>
      </c>
      <c r="G1720" s="240">
        <v>16.88</v>
      </c>
      <c r="H1720" s="220">
        <v>22100</v>
      </c>
      <c r="I1720" s="220">
        <v>12000</v>
      </c>
    </row>
    <row r="1721" spans="1:13" hidden="1" x14ac:dyDescent="0.25">
      <c r="A1721" t="s">
        <v>9</v>
      </c>
      <c r="B1721" s="7">
        <v>425506</v>
      </c>
      <c r="C1721" s="8">
        <v>44704</v>
      </c>
      <c r="D1721" s="9">
        <f t="shared" si="26"/>
        <v>44704</v>
      </c>
      <c r="E1721" s="7" t="s">
        <v>10</v>
      </c>
      <c r="F1721" s="7" t="s">
        <v>196</v>
      </c>
      <c r="G1721" s="240">
        <v>13.55</v>
      </c>
      <c r="H1721" s="220">
        <v>22100</v>
      </c>
      <c r="I1721" s="220">
        <v>12000</v>
      </c>
    </row>
    <row r="1722" spans="1:13" hidden="1" x14ac:dyDescent="0.25">
      <c r="A1722" t="s">
        <v>18</v>
      </c>
      <c r="B1722" s="7">
        <v>425507</v>
      </c>
      <c r="C1722" s="8">
        <v>44704</v>
      </c>
      <c r="D1722" s="9">
        <f t="shared" si="26"/>
        <v>44704</v>
      </c>
      <c r="E1722" s="7" t="s">
        <v>752</v>
      </c>
      <c r="F1722" s="7" t="s">
        <v>197</v>
      </c>
      <c r="G1722" s="240">
        <v>12.78</v>
      </c>
      <c r="H1722" s="220">
        <v>22100</v>
      </c>
      <c r="I1722" s="220">
        <v>12000</v>
      </c>
    </row>
    <row r="1723" spans="1:13" hidden="1" x14ac:dyDescent="0.25">
      <c r="A1723" t="s">
        <v>12</v>
      </c>
      <c r="B1723" s="7">
        <v>425528</v>
      </c>
      <c r="C1723" s="8">
        <v>44704</v>
      </c>
      <c r="D1723" s="9">
        <f t="shared" si="26"/>
        <v>44704</v>
      </c>
      <c r="E1723" s="7" t="s">
        <v>13</v>
      </c>
      <c r="F1723" s="7" t="s">
        <v>502</v>
      </c>
      <c r="G1723" s="240">
        <v>13.31</v>
      </c>
      <c r="H1723" s="220">
        <v>22100</v>
      </c>
      <c r="I1723" s="220">
        <v>12000</v>
      </c>
    </row>
    <row r="1724" spans="1:13" hidden="1" x14ac:dyDescent="0.25">
      <c r="A1724" t="s">
        <v>15</v>
      </c>
      <c r="B1724" s="7">
        <v>425529</v>
      </c>
      <c r="C1724" s="8">
        <v>44704</v>
      </c>
      <c r="D1724" s="9">
        <f t="shared" si="26"/>
        <v>44704</v>
      </c>
      <c r="E1724" s="7" t="s">
        <v>16</v>
      </c>
      <c r="F1724" s="7" t="s">
        <v>28</v>
      </c>
      <c r="G1724" s="240">
        <v>17.12</v>
      </c>
      <c r="H1724" s="220">
        <v>22100</v>
      </c>
      <c r="I1724" s="220">
        <v>12000</v>
      </c>
    </row>
    <row r="1725" spans="1:13" hidden="1" x14ac:dyDescent="0.25">
      <c r="A1725" t="s">
        <v>18</v>
      </c>
      <c r="B1725" s="7">
        <v>425579</v>
      </c>
      <c r="C1725" s="8">
        <v>44704</v>
      </c>
      <c r="D1725" s="9">
        <f t="shared" si="26"/>
        <v>44704</v>
      </c>
      <c r="E1725" s="7" t="s">
        <v>752</v>
      </c>
      <c r="F1725" s="7" t="s">
        <v>835</v>
      </c>
      <c r="G1725" s="240">
        <v>8</v>
      </c>
      <c r="H1725" s="220">
        <v>22100</v>
      </c>
      <c r="I1725" s="220">
        <v>12000</v>
      </c>
    </row>
    <row r="1726" spans="1:13" hidden="1" x14ac:dyDescent="0.25">
      <c r="A1726" t="s">
        <v>30</v>
      </c>
      <c r="B1726" s="7">
        <v>425610</v>
      </c>
      <c r="C1726" s="8">
        <v>44704</v>
      </c>
      <c r="D1726" s="9">
        <f t="shared" si="26"/>
        <v>44704</v>
      </c>
      <c r="E1726" s="7" t="s">
        <v>13</v>
      </c>
      <c r="F1726" s="7" t="s">
        <v>674</v>
      </c>
      <c r="G1726" s="240">
        <v>10.79</v>
      </c>
      <c r="H1726" s="220">
        <v>22100</v>
      </c>
      <c r="I1726" s="220">
        <v>12000</v>
      </c>
    </row>
    <row r="1727" spans="1:13" hidden="1" x14ac:dyDescent="0.25">
      <c r="A1727" t="s">
        <v>30</v>
      </c>
      <c r="B1727" s="7">
        <v>425613</v>
      </c>
      <c r="C1727" s="8">
        <v>44704</v>
      </c>
      <c r="D1727" s="9">
        <f t="shared" si="26"/>
        <v>44704</v>
      </c>
      <c r="E1727" s="7" t="s">
        <v>174</v>
      </c>
      <c r="F1727" s="7" t="s">
        <v>738</v>
      </c>
      <c r="G1727" s="240">
        <v>12.67</v>
      </c>
      <c r="H1727" s="220">
        <v>22100</v>
      </c>
      <c r="I1727" s="220">
        <v>12000</v>
      </c>
    </row>
    <row r="1728" spans="1:13" hidden="1" x14ac:dyDescent="0.25">
      <c r="A1728" t="s">
        <v>30</v>
      </c>
      <c r="B1728" s="7">
        <v>425614</v>
      </c>
      <c r="C1728" s="8">
        <v>44704</v>
      </c>
      <c r="D1728" s="9">
        <f t="shared" si="26"/>
        <v>44704</v>
      </c>
      <c r="E1728" s="7" t="s">
        <v>33</v>
      </c>
      <c r="F1728" s="7" t="s">
        <v>789</v>
      </c>
      <c r="G1728" s="240">
        <v>10.4</v>
      </c>
      <c r="H1728" s="220">
        <v>22100</v>
      </c>
      <c r="I1728" s="220">
        <v>12000</v>
      </c>
    </row>
    <row r="1729" spans="1:13" hidden="1" x14ac:dyDescent="0.25">
      <c r="A1729" t="s">
        <v>30</v>
      </c>
      <c r="B1729" s="7">
        <v>425615</v>
      </c>
      <c r="C1729" s="8">
        <v>44704</v>
      </c>
      <c r="D1729" s="9">
        <f t="shared" si="26"/>
        <v>44704</v>
      </c>
      <c r="E1729" s="7" t="s">
        <v>16</v>
      </c>
      <c r="F1729" s="7" t="s">
        <v>836</v>
      </c>
      <c r="G1729" s="240">
        <v>11.58</v>
      </c>
      <c r="H1729" s="220">
        <v>22100</v>
      </c>
      <c r="I1729" s="220">
        <v>12000</v>
      </c>
    </row>
    <row r="1730" spans="1:13" hidden="1" x14ac:dyDescent="0.25">
      <c r="A1730" t="s">
        <v>41</v>
      </c>
      <c r="B1730" s="7">
        <v>425643</v>
      </c>
      <c r="C1730" s="8">
        <v>44705</v>
      </c>
      <c r="D1730" s="9">
        <f t="shared" si="26"/>
        <v>44705</v>
      </c>
      <c r="E1730" s="7" t="s">
        <v>16</v>
      </c>
      <c r="F1730" s="7" t="s">
        <v>280</v>
      </c>
      <c r="G1730" s="240">
        <v>15.34</v>
      </c>
      <c r="H1730" s="220">
        <v>22100</v>
      </c>
      <c r="I1730" s="220">
        <v>12000</v>
      </c>
    </row>
    <row r="1731" spans="1:13" hidden="1" x14ac:dyDescent="0.25">
      <c r="A1731" t="s">
        <v>42</v>
      </c>
      <c r="B1731" s="7">
        <v>425644</v>
      </c>
      <c r="C1731" s="8">
        <v>44705</v>
      </c>
      <c r="D1731" s="9">
        <f t="shared" ref="D1731:D1794" si="27">+C1731</f>
        <v>44705</v>
      </c>
      <c r="E1731" s="7" t="s">
        <v>21</v>
      </c>
      <c r="F1731" s="7" t="s">
        <v>267</v>
      </c>
      <c r="G1731" s="240">
        <v>16.3</v>
      </c>
      <c r="H1731" s="220">
        <v>22100</v>
      </c>
      <c r="I1731" s="220">
        <v>12000</v>
      </c>
    </row>
    <row r="1732" spans="1:13" hidden="1" x14ac:dyDescent="0.25">
      <c r="A1732" t="s">
        <v>45</v>
      </c>
      <c r="B1732" s="7">
        <v>425645</v>
      </c>
      <c r="C1732" s="8">
        <v>44705</v>
      </c>
      <c r="D1732" s="9">
        <f t="shared" si="27"/>
        <v>44705</v>
      </c>
      <c r="E1732" s="7" t="s">
        <v>13</v>
      </c>
      <c r="F1732" s="7" t="s">
        <v>14</v>
      </c>
      <c r="G1732" s="240">
        <v>11.67</v>
      </c>
      <c r="H1732" s="220">
        <v>22100</v>
      </c>
      <c r="I1732" s="220">
        <v>12000</v>
      </c>
    </row>
    <row r="1733" spans="1:13" hidden="1" x14ac:dyDescent="0.25">
      <c r="A1733" t="s">
        <v>39</v>
      </c>
      <c r="B1733" s="7">
        <v>425650</v>
      </c>
      <c r="C1733" s="8">
        <v>44705</v>
      </c>
      <c r="D1733" s="9">
        <f t="shared" si="27"/>
        <v>44705</v>
      </c>
      <c r="E1733" s="7" t="s">
        <v>10</v>
      </c>
      <c r="F1733" s="7" t="s">
        <v>500</v>
      </c>
      <c r="G1733" s="240">
        <v>15.92</v>
      </c>
      <c r="H1733" s="220">
        <v>22100</v>
      </c>
      <c r="I1733" s="220">
        <v>12000</v>
      </c>
    </row>
    <row r="1734" spans="1:13" hidden="1" x14ac:dyDescent="0.25">
      <c r="A1734" s="13" t="s">
        <v>46</v>
      </c>
      <c r="B1734" s="14">
        <v>425695</v>
      </c>
      <c r="C1734" s="15">
        <v>44705</v>
      </c>
      <c r="D1734" s="9">
        <f t="shared" si="27"/>
        <v>44705</v>
      </c>
      <c r="E1734" s="14" t="s">
        <v>760</v>
      </c>
      <c r="F1734" s="14" t="s">
        <v>242</v>
      </c>
      <c r="G1734" s="237">
        <v>1.43</v>
      </c>
      <c r="H1734" s="221">
        <v>22100</v>
      </c>
      <c r="I1734" s="221">
        <v>12000</v>
      </c>
    </row>
    <row r="1735" spans="1:13" hidden="1" x14ac:dyDescent="0.25">
      <c r="A1735" t="s">
        <v>42</v>
      </c>
      <c r="B1735" s="7">
        <v>425725</v>
      </c>
      <c r="C1735" s="8">
        <v>44705</v>
      </c>
      <c r="D1735" s="9">
        <f t="shared" si="27"/>
        <v>44705</v>
      </c>
      <c r="E1735" s="7" t="s">
        <v>19</v>
      </c>
      <c r="F1735" s="7" t="s">
        <v>434</v>
      </c>
      <c r="G1735" s="240">
        <v>1.68</v>
      </c>
      <c r="H1735" s="220">
        <v>22100</v>
      </c>
      <c r="I1735" s="220">
        <v>12000</v>
      </c>
    </row>
    <row r="1736" spans="1:13" hidden="1" x14ac:dyDescent="0.25">
      <c r="A1736" t="s">
        <v>45</v>
      </c>
      <c r="B1736" s="7">
        <v>425729</v>
      </c>
      <c r="C1736" s="8">
        <v>44705</v>
      </c>
      <c r="D1736" s="9">
        <f t="shared" si="27"/>
        <v>44705</v>
      </c>
      <c r="E1736" s="7" t="s">
        <v>13</v>
      </c>
      <c r="F1736" s="7" t="s">
        <v>214</v>
      </c>
      <c r="G1736" s="240">
        <v>12.72</v>
      </c>
      <c r="H1736" s="220">
        <v>22100</v>
      </c>
      <c r="I1736" s="220">
        <v>12000</v>
      </c>
    </row>
    <row r="1737" spans="1:13" hidden="1" x14ac:dyDescent="0.25">
      <c r="A1737" t="s">
        <v>42</v>
      </c>
      <c r="B1737" s="7">
        <v>425739</v>
      </c>
      <c r="C1737" s="8">
        <v>44705</v>
      </c>
      <c r="D1737" s="9">
        <f t="shared" si="27"/>
        <v>44705</v>
      </c>
      <c r="E1737" s="7" t="s">
        <v>21</v>
      </c>
      <c r="F1737" s="7" t="s">
        <v>617</v>
      </c>
      <c r="G1737" s="240">
        <v>15.27</v>
      </c>
      <c r="H1737" s="220">
        <v>22100</v>
      </c>
      <c r="I1737" s="220">
        <v>12000</v>
      </c>
    </row>
    <row r="1738" spans="1:13" hidden="1" x14ac:dyDescent="0.25">
      <c r="A1738" t="s">
        <v>41</v>
      </c>
      <c r="B1738" s="7">
        <v>425740</v>
      </c>
      <c r="C1738" s="8">
        <v>44705</v>
      </c>
      <c r="D1738" s="9">
        <f t="shared" si="27"/>
        <v>44705</v>
      </c>
      <c r="E1738" s="7" t="s">
        <v>16</v>
      </c>
      <c r="F1738" s="7" t="s">
        <v>819</v>
      </c>
      <c r="G1738" s="240">
        <v>16.18</v>
      </c>
      <c r="H1738" s="220">
        <v>22100</v>
      </c>
      <c r="I1738" s="220">
        <v>12000</v>
      </c>
    </row>
    <row r="1739" spans="1:13" hidden="1" x14ac:dyDescent="0.25">
      <c r="A1739" t="s">
        <v>39</v>
      </c>
      <c r="B1739" s="7">
        <v>425746</v>
      </c>
      <c r="C1739" s="8">
        <v>44705</v>
      </c>
      <c r="D1739" s="9">
        <f t="shared" si="27"/>
        <v>44705</v>
      </c>
      <c r="E1739" s="7" t="s">
        <v>10</v>
      </c>
      <c r="F1739" s="7" t="s">
        <v>837</v>
      </c>
      <c r="G1739" s="240">
        <v>14.4</v>
      </c>
      <c r="H1739" s="220">
        <v>22100</v>
      </c>
      <c r="I1739" s="220">
        <v>12000</v>
      </c>
    </row>
    <row r="1740" spans="1:13" hidden="1" x14ac:dyDescent="0.25">
      <c r="A1740" t="s">
        <v>453</v>
      </c>
      <c r="B1740" s="7">
        <v>425721</v>
      </c>
      <c r="C1740" s="8">
        <v>44705</v>
      </c>
      <c r="D1740" s="9">
        <f t="shared" si="27"/>
        <v>44705</v>
      </c>
      <c r="E1740" s="7" t="s">
        <v>19</v>
      </c>
      <c r="F1740" s="7" t="s">
        <v>838</v>
      </c>
      <c r="G1740" s="241">
        <v>1.08</v>
      </c>
      <c r="H1740" s="220">
        <v>22100</v>
      </c>
      <c r="I1740" s="220">
        <v>12000</v>
      </c>
      <c r="M1740">
        <v>888000</v>
      </c>
    </row>
    <row r="1741" spans="1:13" hidden="1" x14ac:dyDescent="0.25">
      <c r="A1741" t="s">
        <v>42</v>
      </c>
      <c r="B1741" s="7">
        <v>425758</v>
      </c>
      <c r="C1741" s="8">
        <v>44705</v>
      </c>
      <c r="D1741" s="9">
        <f t="shared" si="27"/>
        <v>44705</v>
      </c>
      <c r="E1741" s="7" t="s">
        <v>78</v>
      </c>
      <c r="F1741" s="7" t="s">
        <v>406</v>
      </c>
      <c r="G1741" s="241">
        <v>12.66</v>
      </c>
      <c r="H1741" s="220">
        <v>22100</v>
      </c>
      <c r="I1741" s="220">
        <v>12000</v>
      </c>
    </row>
    <row r="1742" spans="1:13" hidden="1" x14ac:dyDescent="0.25">
      <c r="A1742" t="s">
        <v>45</v>
      </c>
      <c r="B1742" s="7">
        <v>425797</v>
      </c>
      <c r="C1742" s="8">
        <v>44705</v>
      </c>
      <c r="D1742" s="9">
        <f t="shared" si="27"/>
        <v>44705</v>
      </c>
      <c r="E1742" s="7" t="s">
        <v>13</v>
      </c>
      <c r="F1742" s="7" t="s">
        <v>788</v>
      </c>
      <c r="G1742" s="240">
        <v>11.07</v>
      </c>
      <c r="H1742" s="220">
        <v>22100</v>
      </c>
      <c r="I1742" s="220">
        <v>12000</v>
      </c>
    </row>
    <row r="1743" spans="1:13" hidden="1" x14ac:dyDescent="0.25">
      <c r="A1743" t="s">
        <v>39</v>
      </c>
      <c r="B1743" s="7">
        <v>425798</v>
      </c>
      <c r="C1743" s="8">
        <v>44705</v>
      </c>
      <c r="D1743" s="9">
        <f t="shared" si="27"/>
        <v>44705</v>
      </c>
      <c r="E1743" s="7" t="s">
        <v>10</v>
      </c>
      <c r="F1743" s="7" t="s">
        <v>492</v>
      </c>
      <c r="G1743" s="240">
        <v>9.27</v>
      </c>
      <c r="H1743" s="220">
        <v>22100</v>
      </c>
      <c r="I1743" s="220">
        <v>12000</v>
      </c>
    </row>
    <row r="1744" spans="1:13" hidden="1" x14ac:dyDescent="0.25">
      <c r="A1744" t="s">
        <v>42</v>
      </c>
      <c r="B1744" s="7">
        <v>425799</v>
      </c>
      <c r="C1744" s="8">
        <v>44705</v>
      </c>
      <c r="D1744" s="9">
        <f t="shared" si="27"/>
        <v>44705</v>
      </c>
      <c r="E1744" s="7" t="s">
        <v>21</v>
      </c>
      <c r="F1744" s="7" t="s">
        <v>839</v>
      </c>
      <c r="G1744" s="240">
        <v>11.65</v>
      </c>
      <c r="H1744" s="220">
        <v>22100</v>
      </c>
      <c r="I1744" s="220">
        <v>12000</v>
      </c>
    </row>
    <row r="1745" spans="1:9" hidden="1" x14ac:dyDescent="0.25">
      <c r="A1745" t="s">
        <v>41</v>
      </c>
      <c r="B1745" s="7">
        <v>425801</v>
      </c>
      <c r="C1745" s="8">
        <v>44705</v>
      </c>
      <c r="D1745" s="9">
        <f t="shared" si="27"/>
        <v>44705</v>
      </c>
      <c r="E1745" s="7" t="s">
        <v>16</v>
      </c>
      <c r="F1745" s="7" t="s">
        <v>582</v>
      </c>
      <c r="G1745" s="240">
        <v>14.33</v>
      </c>
      <c r="H1745" s="220">
        <v>22100</v>
      </c>
      <c r="I1745" s="220">
        <v>12000</v>
      </c>
    </row>
    <row r="1746" spans="1:9" hidden="1" x14ac:dyDescent="0.25">
      <c r="A1746" t="s">
        <v>63</v>
      </c>
      <c r="B1746" s="7">
        <v>425834</v>
      </c>
      <c r="C1746" s="8">
        <v>44706.320833333331</v>
      </c>
      <c r="D1746" s="9">
        <f t="shared" si="27"/>
        <v>44706.320833333331</v>
      </c>
      <c r="E1746" s="7" t="s">
        <v>21</v>
      </c>
      <c r="F1746" s="7" t="s">
        <v>840</v>
      </c>
      <c r="G1746" s="242">
        <v>15.81</v>
      </c>
      <c r="H1746" s="220">
        <v>22100</v>
      </c>
      <c r="I1746" s="220">
        <v>12000</v>
      </c>
    </row>
    <row r="1747" spans="1:9" hidden="1" x14ac:dyDescent="0.25">
      <c r="A1747" t="s">
        <v>67</v>
      </c>
      <c r="B1747" s="7">
        <v>425844</v>
      </c>
      <c r="C1747" s="8">
        <v>44706.388888888891</v>
      </c>
      <c r="D1747" s="9">
        <f t="shared" si="27"/>
        <v>44706.388888888891</v>
      </c>
      <c r="E1747" s="7" t="s">
        <v>13</v>
      </c>
      <c r="F1747" s="7" t="s">
        <v>395</v>
      </c>
      <c r="G1747" s="242">
        <v>15.18</v>
      </c>
      <c r="H1747" s="220">
        <v>22100</v>
      </c>
      <c r="I1747" s="220">
        <v>12000</v>
      </c>
    </row>
    <row r="1748" spans="1:9" hidden="1" x14ac:dyDescent="0.25">
      <c r="A1748" t="s">
        <v>65</v>
      </c>
      <c r="B1748" s="7">
        <v>425848</v>
      </c>
      <c r="C1748" s="8">
        <v>44706.413888888892</v>
      </c>
      <c r="D1748" s="9">
        <f t="shared" si="27"/>
        <v>44706.413888888892</v>
      </c>
      <c r="E1748" s="7" t="s">
        <v>16</v>
      </c>
      <c r="F1748" s="7" t="s">
        <v>209</v>
      </c>
      <c r="G1748" s="242">
        <v>16.440000000000001</v>
      </c>
      <c r="H1748" s="220">
        <v>22100</v>
      </c>
      <c r="I1748" s="220">
        <v>12000</v>
      </c>
    </row>
    <row r="1749" spans="1:9" hidden="1" x14ac:dyDescent="0.25">
      <c r="A1749" t="s">
        <v>69</v>
      </c>
      <c r="B1749" s="7">
        <v>425860</v>
      </c>
      <c r="C1749" s="8">
        <v>44706.422222222223</v>
      </c>
      <c r="D1749" s="9">
        <f t="shared" si="27"/>
        <v>44706.422222222223</v>
      </c>
      <c r="E1749" s="7" t="s">
        <v>10</v>
      </c>
      <c r="F1749" s="7" t="s">
        <v>456</v>
      </c>
      <c r="G1749" s="242">
        <v>14.66</v>
      </c>
      <c r="H1749" s="220">
        <v>22100</v>
      </c>
      <c r="I1749" s="220">
        <v>12000</v>
      </c>
    </row>
    <row r="1750" spans="1:9" hidden="1" x14ac:dyDescent="0.25">
      <c r="A1750" t="s">
        <v>63</v>
      </c>
      <c r="B1750" s="7">
        <v>425893</v>
      </c>
      <c r="C1750" s="8">
        <v>44706.601388888892</v>
      </c>
      <c r="D1750" s="9">
        <f t="shared" si="27"/>
        <v>44706.601388888892</v>
      </c>
      <c r="E1750" s="7" t="s">
        <v>21</v>
      </c>
      <c r="F1750" s="7" t="s">
        <v>213</v>
      </c>
      <c r="G1750" s="242">
        <v>14.63</v>
      </c>
      <c r="H1750" s="220">
        <v>22100</v>
      </c>
      <c r="I1750" s="220">
        <v>12000</v>
      </c>
    </row>
    <row r="1751" spans="1:9" hidden="1" x14ac:dyDescent="0.25">
      <c r="A1751" t="s">
        <v>67</v>
      </c>
      <c r="B1751" s="7">
        <v>425923</v>
      </c>
      <c r="C1751" s="8">
        <v>44706.661111111112</v>
      </c>
      <c r="D1751" s="9">
        <f t="shared" si="27"/>
        <v>44706.661111111112</v>
      </c>
      <c r="E1751" s="7" t="s">
        <v>13</v>
      </c>
      <c r="F1751" s="7" t="s">
        <v>521</v>
      </c>
      <c r="G1751" s="242">
        <v>11.7</v>
      </c>
      <c r="H1751" s="220">
        <v>22100</v>
      </c>
      <c r="I1751" s="220">
        <v>12000</v>
      </c>
    </row>
    <row r="1752" spans="1:9" hidden="1" x14ac:dyDescent="0.25">
      <c r="A1752" t="s">
        <v>69</v>
      </c>
      <c r="B1752" s="7">
        <v>425926</v>
      </c>
      <c r="C1752" s="8">
        <v>44706.663194444445</v>
      </c>
      <c r="D1752" s="9">
        <f t="shared" si="27"/>
        <v>44706.663194444445</v>
      </c>
      <c r="E1752" s="7" t="s">
        <v>10</v>
      </c>
      <c r="F1752" s="7" t="s">
        <v>270</v>
      </c>
      <c r="G1752" s="242">
        <v>12.72</v>
      </c>
      <c r="H1752" s="220">
        <v>22100</v>
      </c>
      <c r="I1752" s="220">
        <v>12000</v>
      </c>
    </row>
    <row r="1753" spans="1:9" hidden="1" x14ac:dyDescent="0.25">
      <c r="A1753" t="s">
        <v>65</v>
      </c>
      <c r="B1753" s="7">
        <v>425938</v>
      </c>
      <c r="C1753" s="8">
        <v>44706.665972222225</v>
      </c>
      <c r="D1753" s="9">
        <f t="shared" si="27"/>
        <v>44706.665972222225</v>
      </c>
      <c r="E1753" s="7" t="s">
        <v>16</v>
      </c>
      <c r="F1753" s="7" t="s">
        <v>841</v>
      </c>
      <c r="G1753" s="242">
        <v>17.12</v>
      </c>
      <c r="H1753" s="220">
        <v>22100</v>
      </c>
      <c r="I1753" s="220">
        <v>12000</v>
      </c>
    </row>
    <row r="1754" spans="1:9" hidden="1" x14ac:dyDescent="0.25">
      <c r="A1754" t="s">
        <v>63</v>
      </c>
      <c r="B1754" s="7">
        <v>425940</v>
      </c>
      <c r="C1754" s="8">
        <v>44706.668055555558</v>
      </c>
      <c r="D1754" s="9">
        <f t="shared" si="27"/>
        <v>44706.668055555558</v>
      </c>
      <c r="E1754" s="7" t="s">
        <v>19</v>
      </c>
      <c r="F1754" s="7" t="s">
        <v>249</v>
      </c>
      <c r="G1754" s="242">
        <v>1.02</v>
      </c>
      <c r="H1754" s="220">
        <v>22100</v>
      </c>
      <c r="I1754" s="220">
        <v>12000</v>
      </c>
    </row>
    <row r="1755" spans="1:9" hidden="1" x14ac:dyDescent="0.25">
      <c r="A1755" t="s">
        <v>63</v>
      </c>
      <c r="B1755" s="7">
        <v>425985</v>
      </c>
      <c r="C1755" s="8">
        <v>44706.75277777778</v>
      </c>
      <c r="D1755" s="9">
        <f t="shared" si="27"/>
        <v>44706.75277777778</v>
      </c>
      <c r="E1755" s="7" t="s">
        <v>21</v>
      </c>
      <c r="F1755" s="7" t="s">
        <v>842</v>
      </c>
      <c r="G1755" s="242">
        <v>9.15</v>
      </c>
      <c r="H1755" s="220">
        <v>22100</v>
      </c>
      <c r="I1755" s="220">
        <v>12000</v>
      </c>
    </row>
    <row r="1756" spans="1:9" hidden="1" x14ac:dyDescent="0.25">
      <c r="A1756" t="s">
        <v>65</v>
      </c>
      <c r="B1756" s="7">
        <v>425997</v>
      </c>
      <c r="C1756" s="8">
        <v>44706.781944444447</v>
      </c>
      <c r="D1756" s="9">
        <f t="shared" si="27"/>
        <v>44706.781944444447</v>
      </c>
      <c r="E1756" s="7" t="s">
        <v>16</v>
      </c>
      <c r="F1756" s="7" t="s">
        <v>828</v>
      </c>
      <c r="G1756" s="242">
        <v>4.55</v>
      </c>
      <c r="H1756" s="220">
        <v>22100</v>
      </c>
      <c r="I1756" s="220">
        <v>12000</v>
      </c>
    </row>
    <row r="1757" spans="1:9" hidden="1" x14ac:dyDescent="0.25">
      <c r="A1757" t="s">
        <v>69</v>
      </c>
      <c r="B1757" s="7">
        <v>425999</v>
      </c>
      <c r="C1757" s="8">
        <v>44706.788194444445</v>
      </c>
      <c r="D1757" s="9">
        <f t="shared" si="27"/>
        <v>44706.788194444445</v>
      </c>
      <c r="E1757" s="7" t="s">
        <v>10</v>
      </c>
      <c r="F1757" s="7" t="s">
        <v>843</v>
      </c>
      <c r="G1757" s="242">
        <v>8.56</v>
      </c>
      <c r="H1757" s="220">
        <v>22100</v>
      </c>
      <c r="I1757" s="220">
        <v>12000</v>
      </c>
    </row>
    <row r="1758" spans="1:9" hidden="1" x14ac:dyDescent="0.25">
      <c r="A1758" t="s">
        <v>67</v>
      </c>
      <c r="B1758" s="7">
        <v>426001</v>
      </c>
      <c r="C1758" s="8">
        <v>44706.788888888892</v>
      </c>
      <c r="D1758" s="9">
        <f t="shared" si="27"/>
        <v>44706.788888888892</v>
      </c>
      <c r="E1758" s="7" t="s">
        <v>13</v>
      </c>
      <c r="F1758" s="7" t="s">
        <v>844</v>
      </c>
      <c r="G1758" s="242">
        <v>7.93</v>
      </c>
      <c r="H1758" s="220">
        <v>22100</v>
      </c>
      <c r="I1758" s="220">
        <v>12000</v>
      </c>
    </row>
    <row r="1759" spans="1:9" hidden="1" x14ac:dyDescent="0.25">
      <c r="A1759" t="s">
        <v>30</v>
      </c>
      <c r="B1759" s="7">
        <v>426008</v>
      </c>
      <c r="C1759" s="8">
        <v>44706.75277777778</v>
      </c>
      <c r="D1759" s="9">
        <f t="shared" si="27"/>
        <v>44706.75277777778</v>
      </c>
      <c r="E1759" s="7" t="s">
        <v>89</v>
      </c>
      <c r="F1759" s="20">
        <v>0.84930555555555554</v>
      </c>
      <c r="G1759" s="242">
        <v>8.36</v>
      </c>
      <c r="H1759" s="220">
        <v>22100</v>
      </c>
      <c r="I1759" s="220">
        <v>12000</v>
      </c>
    </row>
    <row r="1760" spans="1:9" hidden="1" x14ac:dyDescent="0.25">
      <c r="A1760" t="s">
        <v>30</v>
      </c>
      <c r="B1760" s="7">
        <v>426010</v>
      </c>
      <c r="C1760" s="8">
        <v>44706.781944444447</v>
      </c>
      <c r="D1760" s="9">
        <f t="shared" si="27"/>
        <v>44706.781944444447</v>
      </c>
      <c r="E1760" s="7" t="s">
        <v>174</v>
      </c>
      <c r="F1760" s="20">
        <v>0.86944444444444446</v>
      </c>
      <c r="G1760" s="242">
        <v>7.85</v>
      </c>
      <c r="H1760" s="220">
        <v>22100</v>
      </c>
      <c r="I1760" s="220">
        <v>12000</v>
      </c>
    </row>
    <row r="1761" spans="1:9" hidden="1" x14ac:dyDescent="0.25">
      <c r="A1761" t="s">
        <v>30</v>
      </c>
      <c r="B1761" s="7">
        <v>426015</v>
      </c>
      <c r="C1761" s="8">
        <v>44706.75277777778</v>
      </c>
      <c r="D1761" s="9">
        <f t="shared" si="27"/>
        <v>44706.75277777778</v>
      </c>
      <c r="E1761" s="7" t="s">
        <v>816</v>
      </c>
      <c r="F1761" s="20">
        <v>0.92222222222222217</v>
      </c>
      <c r="G1761" s="242">
        <v>7.2</v>
      </c>
      <c r="H1761" s="220">
        <v>22100</v>
      </c>
      <c r="I1761" s="220">
        <v>12000</v>
      </c>
    </row>
    <row r="1762" spans="1:9" hidden="1" x14ac:dyDescent="0.25">
      <c r="A1762" t="s">
        <v>30</v>
      </c>
      <c r="B1762" s="7">
        <v>426021</v>
      </c>
      <c r="C1762" s="8">
        <v>44706.781944444447</v>
      </c>
      <c r="D1762" s="9">
        <f t="shared" si="27"/>
        <v>44706.781944444447</v>
      </c>
      <c r="E1762" s="7" t="s">
        <v>35</v>
      </c>
      <c r="F1762" s="20">
        <v>0.94097222222222221</v>
      </c>
      <c r="G1762" s="242">
        <v>7.65</v>
      </c>
      <c r="H1762" s="220">
        <v>22100</v>
      </c>
      <c r="I1762" s="220">
        <v>12000</v>
      </c>
    </row>
    <row r="1763" spans="1:9" hidden="1" x14ac:dyDescent="0.25">
      <c r="A1763" t="s">
        <v>18</v>
      </c>
      <c r="B1763" s="7">
        <v>426044</v>
      </c>
      <c r="C1763" s="8">
        <v>44707</v>
      </c>
      <c r="D1763" s="9">
        <f t="shared" si="27"/>
        <v>44707</v>
      </c>
      <c r="E1763" s="7" t="s">
        <v>21</v>
      </c>
      <c r="F1763" s="7" t="s">
        <v>659</v>
      </c>
      <c r="G1763" s="259">
        <v>14.25</v>
      </c>
      <c r="H1763" s="220">
        <v>22100</v>
      </c>
      <c r="I1763" s="220">
        <v>12000</v>
      </c>
    </row>
    <row r="1764" spans="1:9" hidden="1" x14ac:dyDescent="0.25">
      <c r="A1764" t="s">
        <v>15</v>
      </c>
      <c r="B1764" s="7">
        <v>426045</v>
      </c>
      <c r="C1764" s="8">
        <v>44707</v>
      </c>
      <c r="D1764" s="9">
        <f t="shared" si="27"/>
        <v>44707</v>
      </c>
      <c r="E1764" s="7" t="s">
        <v>16</v>
      </c>
      <c r="F1764" s="7" t="s">
        <v>157</v>
      </c>
      <c r="G1764" s="259">
        <v>12.78</v>
      </c>
      <c r="H1764" s="220">
        <v>22100</v>
      </c>
      <c r="I1764" s="220">
        <v>12000</v>
      </c>
    </row>
    <row r="1765" spans="1:9" hidden="1" x14ac:dyDescent="0.25">
      <c r="A1765" t="s">
        <v>9</v>
      </c>
      <c r="B1765" s="7">
        <v>426046</v>
      </c>
      <c r="C1765" s="8">
        <v>44707</v>
      </c>
      <c r="D1765" s="9">
        <f t="shared" si="27"/>
        <v>44707</v>
      </c>
      <c r="E1765" s="7" t="s">
        <v>10</v>
      </c>
      <c r="F1765" s="7" t="s">
        <v>245</v>
      </c>
      <c r="G1765" s="259">
        <v>14.64</v>
      </c>
      <c r="H1765" s="220">
        <v>22100</v>
      </c>
      <c r="I1765" s="220">
        <v>12000</v>
      </c>
    </row>
    <row r="1766" spans="1:9" hidden="1" x14ac:dyDescent="0.25">
      <c r="A1766" t="s">
        <v>12</v>
      </c>
      <c r="B1766" s="7">
        <v>426050</v>
      </c>
      <c r="C1766" s="8">
        <v>44707</v>
      </c>
      <c r="D1766" s="9">
        <f t="shared" si="27"/>
        <v>44707</v>
      </c>
      <c r="E1766" s="7" t="s">
        <v>13</v>
      </c>
      <c r="F1766" s="7" t="s">
        <v>587</v>
      </c>
      <c r="G1766" s="259">
        <v>16.59</v>
      </c>
      <c r="H1766" s="220">
        <v>22100</v>
      </c>
      <c r="I1766" s="220">
        <v>12000</v>
      </c>
    </row>
    <row r="1767" spans="1:9" hidden="1" x14ac:dyDescent="0.25">
      <c r="A1767" s="13" t="s">
        <v>46</v>
      </c>
      <c r="B1767" s="14">
        <v>426161</v>
      </c>
      <c r="C1767" s="15">
        <v>44707</v>
      </c>
      <c r="D1767" s="9">
        <f t="shared" si="27"/>
        <v>44707</v>
      </c>
      <c r="E1767" s="14" t="s">
        <v>760</v>
      </c>
      <c r="F1767" s="14" t="s">
        <v>520</v>
      </c>
      <c r="G1767" s="260">
        <v>1.65</v>
      </c>
      <c r="H1767" s="220">
        <v>22100</v>
      </c>
      <c r="I1767" s="220">
        <v>12000</v>
      </c>
    </row>
    <row r="1768" spans="1:9" hidden="1" x14ac:dyDescent="0.25">
      <c r="A1768" s="13" t="s">
        <v>46</v>
      </c>
      <c r="B1768" s="14">
        <v>426162</v>
      </c>
      <c r="C1768" s="15">
        <v>44707</v>
      </c>
      <c r="D1768" s="9">
        <f t="shared" si="27"/>
        <v>44707</v>
      </c>
      <c r="E1768" s="14" t="s">
        <v>861</v>
      </c>
      <c r="F1768" s="14" t="s">
        <v>620</v>
      </c>
      <c r="G1768" s="260">
        <v>2.97</v>
      </c>
      <c r="H1768" s="220">
        <v>22100</v>
      </c>
      <c r="I1768" s="220">
        <v>12000</v>
      </c>
    </row>
    <row r="1769" spans="1:9" x14ac:dyDescent="0.25">
      <c r="A1769" t="s">
        <v>355</v>
      </c>
      <c r="B1769" s="7">
        <v>426176</v>
      </c>
      <c r="C1769" s="8">
        <v>44707</v>
      </c>
      <c r="D1769" s="9">
        <f t="shared" si="27"/>
        <v>44707</v>
      </c>
      <c r="E1769" s="7" t="s">
        <v>13</v>
      </c>
      <c r="F1769" s="7" t="s">
        <v>386</v>
      </c>
      <c r="G1769" s="259">
        <v>8.75</v>
      </c>
      <c r="H1769" s="220">
        <v>22100</v>
      </c>
      <c r="I1769" s="220">
        <v>12000</v>
      </c>
    </row>
    <row r="1770" spans="1:9" x14ac:dyDescent="0.25">
      <c r="A1770" t="s">
        <v>355</v>
      </c>
      <c r="B1770" s="7">
        <v>426177</v>
      </c>
      <c r="C1770" s="8">
        <v>44707</v>
      </c>
      <c r="D1770" s="9">
        <f t="shared" si="27"/>
        <v>44707</v>
      </c>
      <c r="E1770" s="7" t="s">
        <v>10</v>
      </c>
      <c r="F1770" s="7" t="s">
        <v>295</v>
      </c>
      <c r="G1770" s="259">
        <v>9.69</v>
      </c>
      <c r="H1770" s="220">
        <v>22100</v>
      </c>
      <c r="I1770" s="220">
        <v>12000</v>
      </c>
    </row>
    <row r="1771" spans="1:9" x14ac:dyDescent="0.25">
      <c r="A1771" t="s">
        <v>355</v>
      </c>
      <c r="B1771" s="7">
        <v>426179</v>
      </c>
      <c r="C1771" s="8">
        <v>44707</v>
      </c>
      <c r="D1771" s="9">
        <f t="shared" si="27"/>
        <v>44707</v>
      </c>
      <c r="E1771" s="7" t="s">
        <v>19</v>
      </c>
      <c r="F1771" s="7" t="s">
        <v>862</v>
      </c>
      <c r="G1771" s="259">
        <v>0.28000000000000003</v>
      </c>
      <c r="H1771" s="220">
        <v>22100</v>
      </c>
      <c r="I1771" s="220">
        <v>12000</v>
      </c>
    </row>
    <row r="1772" spans="1:9" x14ac:dyDescent="0.25">
      <c r="A1772" t="s">
        <v>355</v>
      </c>
      <c r="B1772" s="7">
        <v>426181</v>
      </c>
      <c r="C1772" s="8">
        <v>44707</v>
      </c>
      <c r="D1772" s="9">
        <f t="shared" si="27"/>
        <v>44707</v>
      </c>
      <c r="E1772" s="7" t="s">
        <v>78</v>
      </c>
      <c r="F1772" s="7" t="s">
        <v>863</v>
      </c>
      <c r="G1772" s="259">
        <v>1.81</v>
      </c>
      <c r="H1772" s="220">
        <v>22100</v>
      </c>
      <c r="I1772" s="220">
        <v>12000</v>
      </c>
    </row>
    <row r="1773" spans="1:9" x14ac:dyDescent="0.25">
      <c r="A1773" t="s">
        <v>355</v>
      </c>
      <c r="B1773" s="7">
        <v>426182</v>
      </c>
      <c r="C1773" s="8">
        <v>44707</v>
      </c>
      <c r="D1773" s="9">
        <f t="shared" si="27"/>
        <v>44707</v>
      </c>
      <c r="E1773" s="7" t="s">
        <v>16</v>
      </c>
      <c r="F1773" s="7" t="s">
        <v>864</v>
      </c>
      <c r="G1773" s="259">
        <v>13.67</v>
      </c>
      <c r="H1773" s="220">
        <v>22100</v>
      </c>
      <c r="I1773" s="220">
        <v>12000</v>
      </c>
    </row>
    <row r="1774" spans="1:9" x14ac:dyDescent="0.25">
      <c r="A1774" t="s">
        <v>355</v>
      </c>
      <c r="B1774" s="7">
        <v>426186</v>
      </c>
      <c r="C1774" s="8">
        <v>44707</v>
      </c>
      <c r="D1774" s="9">
        <f t="shared" si="27"/>
        <v>44707</v>
      </c>
      <c r="E1774" s="7" t="s">
        <v>21</v>
      </c>
      <c r="F1774" s="7" t="s">
        <v>362</v>
      </c>
      <c r="G1774" s="261">
        <v>12.38</v>
      </c>
      <c r="H1774" s="220">
        <v>22100</v>
      </c>
      <c r="I1774" s="220">
        <v>12000</v>
      </c>
    </row>
    <row r="1775" spans="1:9" hidden="1" x14ac:dyDescent="0.25">
      <c r="A1775" t="s">
        <v>39</v>
      </c>
      <c r="B1775" s="7">
        <v>426282</v>
      </c>
      <c r="C1775" s="8">
        <v>44708</v>
      </c>
      <c r="D1775" s="9">
        <f t="shared" si="27"/>
        <v>44708</v>
      </c>
      <c r="E1775" s="7" t="s">
        <v>10</v>
      </c>
      <c r="F1775" s="7" t="s">
        <v>498</v>
      </c>
      <c r="G1775" s="259">
        <v>14.91</v>
      </c>
      <c r="H1775" s="220">
        <v>22100</v>
      </c>
      <c r="I1775" s="220">
        <v>12000</v>
      </c>
    </row>
    <row r="1776" spans="1:9" hidden="1" x14ac:dyDescent="0.25">
      <c r="A1776" t="s">
        <v>41</v>
      </c>
      <c r="B1776" s="7">
        <v>426284</v>
      </c>
      <c r="C1776" s="8">
        <v>44708</v>
      </c>
      <c r="D1776" s="9">
        <f t="shared" si="27"/>
        <v>44708</v>
      </c>
      <c r="E1776" s="7" t="s">
        <v>16</v>
      </c>
      <c r="F1776" s="7" t="s">
        <v>239</v>
      </c>
      <c r="G1776" s="259">
        <v>15.74</v>
      </c>
      <c r="H1776" s="220">
        <v>22100</v>
      </c>
      <c r="I1776" s="220">
        <v>12000</v>
      </c>
    </row>
    <row r="1777" spans="1:9" hidden="1" x14ac:dyDescent="0.25">
      <c r="A1777" t="s">
        <v>42</v>
      </c>
      <c r="B1777" s="7">
        <v>426285</v>
      </c>
      <c r="C1777" s="8">
        <v>44708</v>
      </c>
      <c r="D1777" s="9">
        <f t="shared" si="27"/>
        <v>44708</v>
      </c>
      <c r="E1777" s="7" t="s">
        <v>21</v>
      </c>
      <c r="F1777" s="7" t="s">
        <v>518</v>
      </c>
      <c r="G1777" s="259">
        <v>16.95</v>
      </c>
      <c r="H1777" s="220">
        <v>22100</v>
      </c>
      <c r="I1777" s="220">
        <v>12000</v>
      </c>
    </row>
    <row r="1778" spans="1:9" hidden="1" x14ac:dyDescent="0.25">
      <c r="A1778" t="s">
        <v>45</v>
      </c>
      <c r="B1778" s="7">
        <v>426286</v>
      </c>
      <c r="C1778" s="8">
        <v>44708</v>
      </c>
      <c r="D1778" s="9">
        <f t="shared" si="27"/>
        <v>44708</v>
      </c>
      <c r="E1778" s="7" t="s">
        <v>13</v>
      </c>
      <c r="F1778" s="7" t="s">
        <v>14</v>
      </c>
      <c r="G1778" s="259">
        <v>15.67</v>
      </c>
      <c r="H1778" s="220">
        <v>22100</v>
      </c>
      <c r="I1778" s="220">
        <v>12000</v>
      </c>
    </row>
    <row r="1779" spans="1:9" hidden="1" x14ac:dyDescent="0.25">
      <c r="A1779" t="s">
        <v>42</v>
      </c>
      <c r="B1779" s="7">
        <v>426289</v>
      </c>
      <c r="C1779" s="8">
        <v>44708</v>
      </c>
      <c r="D1779" s="9">
        <f t="shared" si="27"/>
        <v>44708</v>
      </c>
      <c r="E1779" s="7" t="s">
        <v>19</v>
      </c>
      <c r="F1779" s="7" t="s">
        <v>544</v>
      </c>
      <c r="G1779" s="259">
        <v>1.24</v>
      </c>
      <c r="H1779" s="220">
        <v>22100</v>
      </c>
      <c r="I1779" s="220">
        <v>12000</v>
      </c>
    </row>
    <row r="1780" spans="1:9" hidden="1" x14ac:dyDescent="0.25">
      <c r="A1780" s="13" t="s">
        <v>46</v>
      </c>
      <c r="B1780" s="14">
        <v>426324</v>
      </c>
      <c r="C1780" s="15">
        <v>44708</v>
      </c>
      <c r="D1780" s="9">
        <f t="shared" si="27"/>
        <v>44708</v>
      </c>
      <c r="E1780" s="14" t="s">
        <v>479</v>
      </c>
      <c r="F1780" s="14" t="s">
        <v>527</v>
      </c>
      <c r="G1780" s="260">
        <v>2.9</v>
      </c>
      <c r="H1780" s="220">
        <v>22100</v>
      </c>
      <c r="I1780" s="220">
        <v>12000</v>
      </c>
    </row>
    <row r="1781" spans="1:9" hidden="1" x14ac:dyDescent="0.25">
      <c r="A1781" t="s">
        <v>42</v>
      </c>
      <c r="B1781" s="7">
        <v>426329</v>
      </c>
      <c r="C1781" s="8">
        <v>44708</v>
      </c>
      <c r="D1781" s="9">
        <f t="shared" si="27"/>
        <v>44708</v>
      </c>
      <c r="E1781" s="7" t="s">
        <v>865</v>
      </c>
      <c r="F1781" s="7" t="s">
        <v>320</v>
      </c>
      <c r="G1781" s="261">
        <v>12.83</v>
      </c>
      <c r="H1781" s="220">
        <v>22100</v>
      </c>
      <c r="I1781" s="220">
        <v>12000</v>
      </c>
    </row>
    <row r="1782" spans="1:9" hidden="1" x14ac:dyDescent="0.25">
      <c r="A1782" t="s">
        <v>45</v>
      </c>
      <c r="B1782" s="7">
        <v>426336</v>
      </c>
      <c r="C1782" s="8">
        <v>44708</v>
      </c>
      <c r="D1782" s="9">
        <f t="shared" si="27"/>
        <v>44708</v>
      </c>
      <c r="E1782" s="7" t="s">
        <v>13</v>
      </c>
      <c r="F1782" s="7" t="s">
        <v>308</v>
      </c>
      <c r="G1782" s="259">
        <v>11.38</v>
      </c>
      <c r="H1782" s="220">
        <v>22100</v>
      </c>
      <c r="I1782" s="220">
        <v>12000</v>
      </c>
    </row>
    <row r="1783" spans="1:9" hidden="1" x14ac:dyDescent="0.25">
      <c r="A1783" t="s">
        <v>41</v>
      </c>
      <c r="B1783" s="7">
        <v>426342</v>
      </c>
      <c r="C1783" s="8">
        <v>44708</v>
      </c>
      <c r="D1783" s="9">
        <f t="shared" si="27"/>
        <v>44708</v>
      </c>
      <c r="E1783" s="7" t="s">
        <v>16</v>
      </c>
      <c r="F1783" s="7" t="s">
        <v>440</v>
      </c>
      <c r="G1783" s="259">
        <v>13.77</v>
      </c>
      <c r="H1783" s="220">
        <v>22100</v>
      </c>
      <c r="I1783" s="220">
        <v>12000</v>
      </c>
    </row>
    <row r="1784" spans="1:9" hidden="1" x14ac:dyDescent="0.25">
      <c r="A1784" t="s">
        <v>39</v>
      </c>
      <c r="B1784" s="7">
        <v>426352</v>
      </c>
      <c r="C1784" s="8">
        <v>44708</v>
      </c>
      <c r="D1784" s="9">
        <f t="shared" si="27"/>
        <v>44708</v>
      </c>
      <c r="E1784" s="7" t="s">
        <v>10</v>
      </c>
      <c r="F1784" s="7" t="s">
        <v>735</v>
      </c>
      <c r="G1784" s="259">
        <v>14.51</v>
      </c>
      <c r="H1784" s="220">
        <v>22100</v>
      </c>
      <c r="I1784" s="220">
        <v>12000</v>
      </c>
    </row>
    <row r="1785" spans="1:9" hidden="1" x14ac:dyDescent="0.25">
      <c r="A1785" s="13" t="s">
        <v>46</v>
      </c>
      <c r="B1785" s="14">
        <v>426359</v>
      </c>
      <c r="C1785" s="15">
        <v>44708</v>
      </c>
      <c r="D1785" s="9">
        <f t="shared" si="27"/>
        <v>44708</v>
      </c>
      <c r="E1785" s="14" t="s">
        <v>760</v>
      </c>
      <c r="F1785" s="14" t="s">
        <v>701</v>
      </c>
      <c r="G1785" s="260">
        <v>1.07</v>
      </c>
      <c r="H1785" s="220">
        <v>22100</v>
      </c>
      <c r="I1785" s="220">
        <v>12000</v>
      </c>
    </row>
    <row r="1786" spans="1:9" hidden="1" x14ac:dyDescent="0.25">
      <c r="A1786" t="s">
        <v>30</v>
      </c>
      <c r="B1786" s="7">
        <v>426390</v>
      </c>
      <c r="C1786" s="8">
        <v>44708</v>
      </c>
      <c r="D1786" s="9">
        <f t="shared" si="27"/>
        <v>44708</v>
      </c>
      <c r="E1786" s="7" t="s">
        <v>357</v>
      </c>
      <c r="F1786" s="7" t="s">
        <v>559</v>
      </c>
      <c r="G1786" s="259">
        <v>8.2899999999999991</v>
      </c>
      <c r="H1786" s="220">
        <v>22100</v>
      </c>
      <c r="I1786" s="220">
        <v>12000</v>
      </c>
    </row>
    <row r="1787" spans="1:9" hidden="1" x14ac:dyDescent="0.25">
      <c r="A1787" t="s">
        <v>30</v>
      </c>
      <c r="B1787" s="7">
        <v>426391</v>
      </c>
      <c r="C1787" s="8">
        <v>44708</v>
      </c>
      <c r="D1787" s="9">
        <f t="shared" si="27"/>
        <v>44708</v>
      </c>
      <c r="E1787" s="7" t="s">
        <v>174</v>
      </c>
      <c r="F1787" s="7" t="s">
        <v>492</v>
      </c>
      <c r="G1787" s="259">
        <v>9.25</v>
      </c>
      <c r="H1787" s="220">
        <v>22100</v>
      </c>
      <c r="I1787" s="220">
        <v>12000</v>
      </c>
    </row>
    <row r="1788" spans="1:9" hidden="1" x14ac:dyDescent="0.25">
      <c r="A1788" t="s">
        <v>30</v>
      </c>
      <c r="B1788" s="7">
        <v>426393</v>
      </c>
      <c r="C1788" s="8">
        <v>44708</v>
      </c>
      <c r="D1788" s="9">
        <f t="shared" si="27"/>
        <v>44708</v>
      </c>
      <c r="E1788" s="7" t="s">
        <v>256</v>
      </c>
      <c r="F1788" s="7" t="s">
        <v>866</v>
      </c>
      <c r="G1788" s="259">
        <v>7.46</v>
      </c>
      <c r="H1788" s="220">
        <v>22100</v>
      </c>
      <c r="I1788" s="220">
        <v>12000</v>
      </c>
    </row>
    <row r="1789" spans="1:9" hidden="1" x14ac:dyDescent="0.25">
      <c r="A1789" t="s">
        <v>30</v>
      </c>
      <c r="B1789" s="7">
        <v>426394</v>
      </c>
      <c r="C1789" s="8">
        <v>44708</v>
      </c>
      <c r="D1789" s="9">
        <f t="shared" si="27"/>
        <v>44708</v>
      </c>
      <c r="E1789" s="7" t="s">
        <v>816</v>
      </c>
      <c r="F1789" s="7" t="s">
        <v>867</v>
      </c>
      <c r="G1789" s="259">
        <v>7.83</v>
      </c>
      <c r="H1789" s="220">
        <v>22100</v>
      </c>
      <c r="I1789" s="220">
        <v>12000</v>
      </c>
    </row>
    <row r="1790" spans="1:9" hidden="1" x14ac:dyDescent="0.25">
      <c r="A1790" t="s">
        <v>63</v>
      </c>
      <c r="B1790" s="7">
        <v>426419</v>
      </c>
      <c r="C1790" s="8">
        <v>44709</v>
      </c>
      <c r="D1790" s="9">
        <f t="shared" si="27"/>
        <v>44709</v>
      </c>
      <c r="E1790" s="7" t="s">
        <v>21</v>
      </c>
      <c r="F1790" s="7" t="s">
        <v>868</v>
      </c>
      <c r="G1790" s="262">
        <v>15.64</v>
      </c>
      <c r="H1790" s="220">
        <v>22100</v>
      </c>
      <c r="I1790" s="220">
        <v>12000</v>
      </c>
    </row>
    <row r="1791" spans="1:9" hidden="1" x14ac:dyDescent="0.25">
      <c r="A1791" t="s">
        <v>67</v>
      </c>
      <c r="B1791" s="7">
        <v>426471</v>
      </c>
      <c r="C1791" s="8">
        <v>44709</v>
      </c>
      <c r="D1791" s="9">
        <f t="shared" si="27"/>
        <v>44709</v>
      </c>
      <c r="E1791" s="7" t="s">
        <v>13</v>
      </c>
      <c r="F1791" s="7" t="s">
        <v>630</v>
      </c>
      <c r="G1791" s="262">
        <v>11.63</v>
      </c>
      <c r="H1791" s="220">
        <v>22100</v>
      </c>
      <c r="I1791" s="220">
        <v>12000</v>
      </c>
    </row>
    <row r="1792" spans="1:9" hidden="1" x14ac:dyDescent="0.25">
      <c r="A1792" t="s">
        <v>65</v>
      </c>
      <c r="B1792" s="7">
        <v>426473</v>
      </c>
      <c r="C1792" s="8">
        <v>44709</v>
      </c>
      <c r="D1792" s="9">
        <f t="shared" si="27"/>
        <v>44709</v>
      </c>
      <c r="E1792" s="7" t="s">
        <v>16</v>
      </c>
      <c r="F1792" s="7" t="s">
        <v>193</v>
      </c>
      <c r="G1792" s="262">
        <v>14.21</v>
      </c>
      <c r="H1792" s="220">
        <v>22100</v>
      </c>
      <c r="I1792" s="220">
        <v>12000</v>
      </c>
    </row>
    <row r="1793" spans="1:9" hidden="1" x14ac:dyDescent="0.25">
      <c r="A1793" t="s">
        <v>69</v>
      </c>
      <c r="B1793" s="7">
        <v>426491</v>
      </c>
      <c r="C1793" s="8">
        <v>44709</v>
      </c>
      <c r="D1793" s="9">
        <f t="shared" si="27"/>
        <v>44709</v>
      </c>
      <c r="E1793" s="7" t="s">
        <v>87</v>
      </c>
      <c r="F1793" s="7" t="s">
        <v>660</v>
      </c>
      <c r="G1793" s="262">
        <v>13.57</v>
      </c>
      <c r="H1793" s="220">
        <v>22100</v>
      </c>
      <c r="I1793" s="220">
        <v>12000</v>
      </c>
    </row>
    <row r="1794" spans="1:9" hidden="1" x14ac:dyDescent="0.25">
      <c r="A1794" s="13" t="s">
        <v>46</v>
      </c>
      <c r="B1794" s="14">
        <v>426500</v>
      </c>
      <c r="C1794" s="15">
        <v>44709</v>
      </c>
      <c r="D1794" s="9">
        <f t="shared" si="27"/>
        <v>44709</v>
      </c>
      <c r="E1794" s="14" t="s">
        <v>479</v>
      </c>
      <c r="F1794" s="14" t="s">
        <v>506</v>
      </c>
      <c r="G1794" s="260">
        <v>2.21</v>
      </c>
      <c r="H1794" s="220">
        <v>22100</v>
      </c>
      <c r="I1794" s="220">
        <v>12000</v>
      </c>
    </row>
    <row r="1795" spans="1:9" hidden="1" x14ac:dyDescent="0.25">
      <c r="A1795" t="s">
        <v>63</v>
      </c>
      <c r="B1795" s="7">
        <v>426501</v>
      </c>
      <c r="C1795" s="8">
        <v>44709</v>
      </c>
      <c r="D1795" s="9">
        <f t="shared" ref="D1795:D1858" si="28">+C1795</f>
        <v>44709</v>
      </c>
      <c r="E1795" s="7" t="s">
        <v>21</v>
      </c>
      <c r="F1795" s="7" t="s">
        <v>188</v>
      </c>
      <c r="G1795" s="262">
        <v>12.42</v>
      </c>
      <c r="H1795" s="220">
        <v>22100</v>
      </c>
      <c r="I1795" s="220">
        <v>12000</v>
      </c>
    </row>
    <row r="1796" spans="1:9" hidden="1" x14ac:dyDescent="0.25">
      <c r="A1796" t="s">
        <v>69</v>
      </c>
      <c r="B1796" s="7">
        <v>426509</v>
      </c>
      <c r="C1796" s="8">
        <v>44709</v>
      </c>
      <c r="D1796" s="9">
        <f t="shared" si="28"/>
        <v>44709</v>
      </c>
      <c r="E1796" s="7" t="s">
        <v>356</v>
      </c>
      <c r="F1796" s="7" t="s">
        <v>327</v>
      </c>
      <c r="G1796" s="262">
        <v>13.5</v>
      </c>
      <c r="H1796" s="220">
        <v>22100</v>
      </c>
      <c r="I1796" s="220">
        <v>12000</v>
      </c>
    </row>
    <row r="1797" spans="1:9" hidden="1" x14ac:dyDescent="0.25">
      <c r="A1797" t="s">
        <v>67</v>
      </c>
      <c r="B1797" s="7">
        <v>426511</v>
      </c>
      <c r="C1797" s="8">
        <v>44709</v>
      </c>
      <c r="D1797" s="9">
        <f t="shared" si="28"/>
        <v>44709</v>
      </c>
      <c r="E1797" s="7" t="s">
        <v>13</v>
      </c>
      <c r="F1797" s="7" t="s">
        <v>345</v>
      </c>
      <c r="G1797" s="262">
        <v>13.32</v>
      </c>
      <c r="H1797" s="220">
        <v>22100</v>
      </c>
      <c r="I1797" s="220">
        <v>12000</v>
      </c>
    </row>
    <row r="1798" spans="1:9" hidden="1" x14ac:dyDescent="0.25">
      <c r="A1798" t="s">
        <v>65</v>
      </c>
      <c r="B1798" s="7">
        <v>426516</v>
      </c>
      <c r="C1798" s="8">
        <v>44709</v>
      </c>
      <c r="D1798" s="9">
        <f t="shared" si="28"/>
        <v>44709</v>
      </c>
      <c r="E1798" s="7" t="s">
        <v>16</v>
      </c>
      <c r="F1798" s="7" t="s">
        <v>440</v>
      </c>
      <c r="G1798" s="262">
        <v>12.95</v>
      </c>
      <c r="H1798" s="220">
        <v>22100</v>
      </c>
      <c r="I1798" s="220">
        <v>12000</v>
      </c>
    </row>
    <row r="1799" spans="1:9" hidden="1" x14ac:dyDescent="0.25">
      <c r="A1799" t="s">
        <v>23</v>
      </c>
      <c r="B1799" s="7">
        <v>426555</v>
      </c>
      <c r="C1799" s="8">
        <v>44711</v>
      </c>
      <c r="D1799" s="9">
        <f t="shared" si="28"/>
        <v>44711</v>
      </c>
      <c r="E1799" s="7" t="s">
        <v>265</v>
      </c>
      <c r="F1799" s="7" t="s">
        <v>869</v>
      </c>
      <c r="G1799" s="263">
        <v>10.61</v>
      </c>
      <c r="H1799" s="220">
        <v>22100</v>
      </c>
      <c r="I1799" s="220">
        <v>12000</v>
      </c>
    </row>
    <row r="1800" spans="1:9" hidden="1" x14ac:dyDescent="0.25">
      <c r="A1800" t="s">
        <v>37</v>
      </c>
      <c r="B1800" s="7">
        <v>426556</v>
      </c>
      <c r="C1800" s="8">
        <v>44711</v>
      </c>
      <c r="D1800" s="9">
        <f t="shared" si="28"/>
        <v>44711</v>
      </c>
      <c r="E1800" s="7" t="s">
        <v>265</v>
      </c>
      <c r="F1800" s="7" t="s">
        <v>316</v>
      </c>
      <c r="G1800" s="263">
        <v>4.13</v>
      </c>
      <c r="H1800" s="220">
        <v>22100</v>
      </c>
      <c r="I1800" s="220">
        <v>12000</v>
      </c>
    </row>
    <row r="1801" spans="1:9" hidden="1" x14ac:dyDescent="0.25">
      <c r="A1801" t="s">
        <v>9</v>
      </c>
      <c r="B1801" s="7">
        <v>426567</v>
      </c>
      <c r="C1801" s="8">
        <v>44711</v>
      </c>
      <c r="D1801" s="9">
        <f t="shared" si="28"/>
        <v>44711</v>
      </c>
      <c r="E1801" s="7" t="s">
        <v>10</v>
      </c>
      <c r="F1801" s="7" t="s">
        <v>498</v>
      </c>
      <c r="G1801" s="263">
        <v>16.25</v>
      </c>
      <c r="H1801" s="220">
        <v>22100</v>
      </c>
      <c r="I1801" s="220">
        <v>12000</v>
      </c>
    </row>
    <row r="1802" spans="1:9" hidden="1" x14ac:dyDescent="0.25">
      <c r="A1802" t="s">
        <v>18</v>
      </c>
      <c r="B1802" s="7">
        <v>426571</v>
      </c>
      <c r="C1802" s="8">
        <v>44711</v>
      </c>
      <c r="D1802" s="9">
        <f t="shared" si="28"/>
        <v>44711</v>
      </c>
      <c r="E1802" s="7" t="s">
        <v>21</v>
      </c>
      <c r="F1802" s="7" t="s">
        <v>267</v>
      </c>
      <c r="G1802" s="263">
        <v>17.079999999999998</v>
      </c>
      <c r="H1802" s="220">
        <v>22100</v>
      </c>
      <c r="I1802" s="220">
        <v>12000</v>
      </c>
    </row>
    <row r="1803" spans="1:9" hidden="1" x14ac:dyDescent="0.25">
      <c r="A1803" t="s">
        <v>12</v>
      </c>
      <c r="B1803" s="7">
        <v>426572</v>
      </c>
      <c r="C1803" s="8">
        <v>44711</v>
      </c>
      <c r="D1803" s="9">
        <f t="shared" si="28"/>
        <v>44711</v>
      </c>
      <c r="E1803" s="7" t="s">
        <v>13</v>
      </c>
      <c r="F1803" s="7" t="s">
        <v>14</v>
      </c>
      <c r="G1803" s="263">
        <v>14.94</v>
      </c>
      <c r="H1803" s="220">
        <v>22100</v>
      </c>
      <c r="I1803" s="220">
        <v>12000</v>
      </c>
    </row>
    <row r="1804" spans="1:9" hidden="1" x14ac:dyDescent="0.25">
      <c r="A1804" t="s">
        <v>15</v>
      </c>
      <c r="B1804" s="7">
        <v>426573</v>
      </c>
      <c r="C1804" s="8">
        <v>44711</v>
      </c>
      <c r="D1804" s="9">
        <f t="shared" si="28"/>
        <v>44711</v>
      </c>
      <c r="E1804" s="7" t="s">
        <v>16</v>
      </c>
      <c r="F1804" s="7" t="s">
        <v>759</v>
      </c>
      <c r="G1804" s="263">
        <v>16.489999999999998</v>
      </c>
      <c r="H1804" s="220">
        <v>22100</v>
      </c>
      <c r="I1804" s="220">
        <v>12000</v>
      </c>
    </row>
    <row r="1805" spans="1:9" hidden="1" x14ac:dyDescent="0.25">
      <c r="A1805" t="s">
        <v>12</v>
      </c>
      <c r="B1805" s="7">
        <v>426649</v>
      </c>
      <c r="C1805" s="8">
        <v>44711</v>
      </c>
      <c r="D1805" s="9">
        <f t="shared" si="28"/>
        <v>44711</v>
      </c>
      <c r="E1805" s="7" t="s">
        <v>13</v>
      </c>
      <c r="F1805" s="7" t="s">
        <v>661</v>
      </c>
      <c r="G1805" s="263">
        <v>12.95</v>
      </c>
      <c r="H1805" s="220">
        <v>22100</v>
      </c>
      <c r="I1805" s="220">
        <v>12000</v>
      </c>
    </row>
    <row r="1806" spans="1:9" hidden="1" x14ac:dyDescent="0.25">
      <c r="A1806" t="s">
        <v>18</v>
      </c>
      <c r="B1806" s="7">
        <v>426661</v>
      </c>
      <c r="C1806" s="8">
        <v>44711</v>
      </c>
      <c r="D1806" s="9">
        <f t="shared" si="28"/>
        <v>44711</v>
      </c>
      <c r="E1806" s="7" t="s">
        <v>21</v>
      </c>
      <c r="F1806" s="7" t="s">
        <v>870</v>
      </c>
      <c r="G1806" s="263">
        <v>15.49</v>
      </c>
      <c r="H1806" s="220">
        <v>22100</v>
      </c>
      <c r="I1806" s="220">
        <v>12000</v>
      </c>
    </row>
    <row r="1807" spans="1:9" hidden="1" x14ac:dyDescent="0.25">
      <c r="A1807" t="s">
        <v>9</v>
      </c>
      <c r="B1807" s="7">
        <v>426664</v>
      </c>
      <c r="C1807" s="8">
        <v>44711</v>
      </c>
      <c r="D1807" s="9">
        <f t="shared" si="28"/>
        <v>44711</v>
      </c>
      <c r="E1807" s="7" t="s">
        <v>10</v>
      </c>
      <c r="F1807" s="7" t="s">
        <v>818</v>
      </c>
      <c r="G1807" s="263">
        <v>15.15</v>
      </c>
      <c r="H1807" s="220">
        <v>22100</v>
      </c>
      <c r="I1807" s="220">
        <v>12000</v>
      </c>
    </row>
    <row r="1808" spans="1:9" hidden="1" x14ac:dyDescent="0.25">
      <c r="A1808" t="s">
        <v>15</v>
      </c>
      <c r="B1808" s="7">
        <v>426674</v>
      </c>
      <c r="C1808" s="8">
        <v>44711</v>
      </c>
      <c r="D1808" s="9">
        <f t="shared" si="28"/>
        <v>44711</v>
      </c>
      <c r="E1808" s="7" t="s">
        <v>16</v>
      </c>
      <c r="F1808" s="7" t="s">
        <v>53</v>
      </c>
      <c r="G1808" s="263">
        <v>16.05</v>
      </c>
      <c r="H1808" s="220">
        <v>22100</v>
      </c>
      <c r="I1808" s="220">
        <v>12000</v>
      </c>
    </row>
    <row r="1809" spans="1:9" hidden="1" x14ac:dyDescent="0.25">
      <c r="A1809" t="s">
        <v>18</v>
      </c>
      <c r="B1809" s="7">
        <v>426681</v>
      </c>
      <c r="C1809" s="8">
        <v>44711</v>
      </c>
      <c r="D1809" s="9">
        <f t="shared" si="28"/>
        <v>44711</v>
      </c>
      <c r="E1809" s="7" t="s">
        <v>19</v>
      </c>
      <c r="F1809" s="7" t="s">
        <v>386</v>
      </c>
      <c r="G1809" s="263">
        <v>1.1499999999999999</v>
      </c>
      <c r="H1809" s="220">
        <v>22100</v>
      </c>
      <c r="I1809" s="220">
        <v>12000</v>
      </c>
    </row>
    <row r="1810" spans="1:9" hidden="1" x14ac:dyDescent="0.25">
      <c r="A1810" t="s">
        <v>37</v>
      </c>
      <c r="B1810" s="7">
        <v>426690</v>
      </c>
      <c r="C1810" s="8">
        <v>44711</v>
      </c>
      <c r="D1810" s="9">
        <f t="shared" si="28"/>
        <v>44711</v>
      </c>
      <c r="E1810" s="7" t="s">
        <v>265</v>
      </c>
      <c r="F1810" s="7" t="s">
        <v>871</v>
      </c>
      <c r="G1810" s="263">
        <v>6.7</v>
      </c>
      <c r="H1810" s="220">
        <v>22100</v>
      </c>
      <c r="I1810" s="220">
        <v>12000</v>
      </c>
    </row>
    <row r="1811" spans="1:9" hidden="1" x14ac:dyDescent="0.25">
      <c r="A1811" t="s">
        <v>30</v>
      </c>
      <c r="B1811" s="7">
        <v>426743</v>
      </c>
      <c r="C1811" s="8">
        <v>44711</v>
      </c>
      <c r="D1811" s="9">
        <f t="shared" si="28"/>
        <v>44711</v>
      </c>
      <c r="E1811" s="7" t="s">
        <v>16</v>
      </c>
      <c r="F1811" s="20">
        <v>0.86388888888888893</v>
      </c>
      <c r="G1811" s="263">
        <v>11.2</v>
      </c>
      <c r="H1811" s="220">
        <v>22100</v>
      </c>
      <c r="I1811" s="220">
        <v>12000</v>
      </c>
    </row>
    <row r="1812" spans="1:9" hidden="1" x14ac:dyDescent="0.25">
      <c r="A1812" t="s">
        <v>30</v>
      </c>
      <c r="B1812" s="7">
        <v>426744</v>
      </c>
      <c r="C1812" s="8">
        <v>44711</v>
      </c>
      <c r="D1812" s="9">
        <f t="shared" si="28"/>
        <v>44711</v>
      </c>
      <c r="E1812" s="7" t="s">
        <v>13</v>
      </c>
      <c r="F1812" s="20">
        <v>0.87847222222222221</v>
      </c>
      <c r="G1812" s="263">
        <v>11.72</v>
      </c>
      <c r="H1812" s="220">
        <v>22100</v>
      </c>
      <c r="I1812" s="220">
        <v>12000</v>
      </c>
    </row>
    <row r="1813" spans="1:9" hidden="1" x14ac:dyDescent="0.25">
      <c r="A1813" t="s">
        <v>30</v>
      </c>
      <c r="B1813" s="7">
        <v>426745</v>
      </c>
      <c r="C1813" s="8">
        <v>44711</v>
      </c>
      <c r="D1813" s="9">
        <f t="shared" si="28"/>
        <v>44711</v>
      </c>
      <c r="E1813" s="7" t="s">
        <v>87</v>
      </c>
      <c r="F1813" s="20">
        <v>0.91180555555555554</v>
      </c>
      <c r="G1813" s="263">
        <v>8.91</v>
      </c>
      <c r="H1813" s="220">
        <v>22100</v>
      </c>
      <c r="I1813" s="220">
        <v>12000</v>
      </c>
    </row>
    <row r="1814" spans="1:9" hidden="1" x14ac:dyDescent="0.25">
      <c r="A1814" t="s">
        <v>30</v>
      </c>
      <c r="B1814" s="7">
        <v>426746</v>
      </c>
      <c r="C1814" s="8">
        <v>44711</v>
      </c>
      <c r="D1814" s="9">
        <f t="shared" si="28"/>
        <v>44711</v>
      </c>
      <c r="E1814" s="7" t="s">
        <v>167</v>
      </c>
      <c r="F1814" s="20">
        <v>0.9277777777777777</v>
      </c>
      <c r="G1814" s="263">
        <v>9.33</v>
      </c>
      <c r="H1814" s="220">
        <v>22100</v>
      </c>
      <c r="I1814" s="220">
        <v>12000</v>
      </c>
    </row>
    <row r="1815" spans="1:9" hidden="1" x14ac:dyDescent="0.25">
      <c r="A1815" t="s">
        <v>41</v>
      </c>
      <c r="B1815" s="7">
        <v>426785</v>
      </c>
      <c r="C1815" s="8">
        <v>44712</v>
      </c>
      <c r="D1815" s="9">
        <f t="shared" si="28"/>
        <v>44712</v>
      </c>
      <c r="E1815" s="7" t="s">
        <v>16</v>
      </c>
      <c r="F1815" s="7" t="s">
        <v>429</v>
      </c>
      <c r="G1815" s="264">
        <v>13.99</v>
      </c>
      <c r="H1815" s="220">
        <v>22100</v>
      </c>
      <c r="I1815" s="220">
        <v>12000</v>
      </c>
    </row>
    <row r="1816" spans="1:9" hidden="1" x14ac:dyDescent="0.25">
      <c r="A1816" t="s">
        <v>39</v>
      </c>
      <c r="B1816" s="7">
        <v>426788</v>
      </c>
      <c r="C1816" s="8">
        <v>44712</v>
      </c>
      <c r="D1816" s="9">
        <f t="shared" si="28"/>
        <v>44712</v>
      </c>
      <c r="E1816" s="7" t="s">
        <v>10</v>
      </c>
      <c r="F1816" s="7" t="s">
        <v>280</v>
      </c>
      <c r="G1816" s="264">
        <v>15.47</v>
      </c>
      <c r="H1816" s="220">
        <v>22100</v>
      </c>
      <c r="I1816" s="220">
        <v>12000</v>
      </c>
    </row>
    <row r="1817" spans="1:9" hidden="1" x14ac:dyDescent="0.25">
      <c r="A1817" t="s">
        <v>42</v>
      </c>
      <c r="B1817" s="7">
        <v>426791</v>
      </c>
      <c r="C1817" s="8">
        <v>44712</v>
      </c>
      <c r="D1817" s="9">
        <f t="shared" si="28"/>
        <v>44712</v>
      </c>
      <c r="E1817" s="7" t="s">
        <v>21</v>
      </c>
      <c r="F1817" s="7" t="s">
        <v>17</v>
      </c>
      <c r="G1817" s="264">
        <v>15.14</v>
      </c>
      <c r="H1817" s="220">
        <v>22100</v>
      </c>
      <c r="I1817" s="220">
        <v>12000</v>
      </c>
    </row>
    <row r="1818" spans="1:9" hidden="1" x14ac:dyDescent="0.25">
      <c r="A1818" t="s">
        <v>45</v>
      </c>
      <c r="B1818" s="7">
        <v>426796</v>
      </c>
      <c r="C1818" s="8">
        <v>44712</v>
      </c>
      <c r="D1818" s="9">
        <f t="shared" si="28"/>
        <v>44712</v>
      </c>
      <c r="E1818" s="7" t="s">
        <v>13</v>
      </c>
      <c r="F1818" s="7" t="s">
        <v>500</v>
      </c>
      <c r="G1818" s="264">
        <v>15.24</v>
      </c>
      <c r="H1818" s="220">
        <v>22100</v>
      </c>
      <c r="I1818" s="220">
        <v>12000</v>
      </c>
    </row>
    <row r="1819" spans="1:9" hidden="1" x14ac:dyDescent="0.25">
      <c r="A1819" t="s">
        <v>45</v>
      </c>
      <c r="B1819" s="7">
        <v>426860</v>
      </c>
      <c r="C1819" s="8">
        <v>44712</v>
      </c>
      <c r="D1819" s="9">
        <f t="shared" si="28"/>
        <v>44712</v>
      </c>
      <c r="E1819" s="7" t="s">
        <v>13</v>
      </c>
      <c r="F1819" s="7" t="s">
        <v>872</v>
      </c>
      <c r="G1819" s="264">
        <v>14.79</v>
      </c>
      <c r="H1819" s="220">
        <v>22100</v>
      </c>
      <c r="I1819" s="220">
        <v>12000</v>
      </c>
    </row>
    <row r="1820" spans="1:9" hidden="1" x14ac:dyDescent="0.25">
      <c r="A1820" t="s">
        <v>41</v>
      </c>
      <c r="B1820" s="7">
        <v>426876</v>
      </c>
      <c r="C1820" s="8">
        <v>44712</v>
      </c>
      <c r="D1820" s="9">
        <f t="shared" si="28"/>
        <v>44712</v>
      </c>
      <c r="E1820" s="7" t="s">
        <v>16</v>
      </c>
      <c r="F1820" s="7" t="s">
        <v>687</v>
      </c>
      <c r="G1820" s="264">
        <v>16.2</v>
      </c>
      <c r="H1820" s="220">
        <v>22100</v>
      </c>
      <c r="I1820" s="220">
        <v>12000</v>
      </c>
    </row>
    <row r="1821" spans="1:9" hidden="1" x14ac:dyDescent="0.25">
      <c r="A1821" t="s">
        <v>39</v>
      </c>
      <c r="B1821" s="7">
        <v>426884</v>
      </c>
      <c r="C1821" s="8">
        <v>44712</v>
      </c>
      <c r="D1821" s="9">
        <f t="shared" si="28"/>
        <v>44712</v>
      </c>
      <c r="E1821" s="7" t="s">
        <v>10</v>
      </c>
      <c r="F1821" s="7" t="s">
        <v>294</v>
      </c>
      <c r="G1821" s="264">
        <v>13.18</v>
      </c>
      <c r="H1821" s="220">
        <v>22100</v>
      </c>
      <c r="I1821" s="220">
        <v>12000</v>
      </c>
    </row>
    <row r="1822" spans="1:9" hidden="1" x14ac:dyDescent="0.25">
      <c r="A1822" t="s">
        <v>42</v>
      </c>
      <c r="B1822" s="7">
        <v>426891</v>
      </c>
      <c r="C1822" s="8">
        <v>44712</v>
      </c>
      <c r="D1822" s="9">
        <f t="shared" si="28"/>
        <v>44712</v>
      </c>
      <c r="E1822" s="7" t="s">
        <v>21</v>
      </c>
      <c r="F1822" s="7" t="s">
        <v>338</v>
      </c>
      <c r="G1822" s="264">
        <v>14.63</v>
      </c>
      <c r="H1822" s="220">
        <v>22100</v>
      </c>
      <c r="I1822" s="220">
        <v>12000</v>
      </c>
    </row>
    <row r="1823" spans="1:9" hidden="1" x14ac:dyDescent="0.25">
      <c r="A1823" t="s">
        <v>42</v>
      </c>
      <c r="B1823" s="7">
        <v>426894</v>
      </c>
      <c r="C1823" s="8">
        <v>44712</v>
      </c>
      <c r="D1823" s="9">
        <f t="shared" si="28"/>
        <v>44712</v>
      </c>
      <c r="E1823" s="7" t="s">
        <v>19</v>
      </c>
      <c r="F1823" s="7" t="s">
        <v>782</v>
      </c>
      <c r="G1823" s="264">
        <v>1</v>
      </c>
      <c r="H1823" s="220">
        <v>22100</v>
      </c>
      <c r="I1823" s="220">
        <v>12000</v>
      </c>
    </row>
    <row r="1824" spans="1:9" hidden="1" x14ac:dyDescent="0.25">
      <c r="A1824" s="13" t="s">
        <v>46</v>
      </c>
      <c r="B1824" s="14">
        <v>426921</v>
      </c>
      <c r="C1824" s="15">
        <v>44712</v>
      </c>
      <c r="D1824" s="9">
        <f t="shared" si="28"/>
        <v>44712</v>
      </c>
      <c r="E1824" s="14" t="s">
        <v>760</v>
      </c>
      <c r="F1824" s="14" t="s">
        <v>531</v>
      </c>
      <c r="G1824" s="260">
        <v>1.83</v>
      </c>
      <c r="H1824" s="220">
        <v>22100</v>
      </c>
      <c r="I1824" s="220">
        <v>12000</v>
      </c>
    </row>
    <row r="1825" spans="1:9" hidden="1" x14ac:dyDescent="0.25">
      <c r="A1825" t="s">
        <v>39</v>
      </c>
      <c r="B1825" s="7">
        <v>426950</v>
      </c>
      <c r="C1825" s="8">
        <v>44712</v>
      </c>
      <c r="D1825" s="9">
        <f t="shared" si="28"/>
        <v>44712</v>
      </c>
      <c r="E1825" s="7" t="s">
        <v>10</v>
      </c>
      <c r="F1825" s="7" t="s">
        <v>873</v>
      </c>
      <c r="G1825" s="265">
        <v>10.37</v>
      </c>
      <c r="H1825" s="220">
        <v>22100</v>
      </c>
      <c r="I1825" s="220">
        <v>12000</v>
      </c>
    </row>
    <row r="1826" spans="1:9" hidden="1" x14ac:dyDescent="0.25">
      <c r="A1826" t="s">
        <v>45</v>
      </c>
      <c r="B1826" s="7">
        <v>426955</v>
      </c>
      <c r="C1826" s="8">
        <v>44713</v>
      </c>
      <c r="D1826" s="9">
        <f t="shared" si="28"/>
        <v>44713</v>
      </c>
      <c r="E1826" s="7" t="s">
        <v>89</v>
      </c>
      <c r="F1826" s="7" t="s">
        <v>874</v>
      </c>
      <c r="G1826" s="265">
        <v>10.91</v>
      </c>
      <c r="H1826" s="220">
        <v>22100</v>
      </c>
      <c r="I1826" s="220">
        <v>12000</v>
      </c>
    </row>
    <row r="1827" spans="1:9" hidden="1" x14ac:dyDescent="0.25">
      <c r="A1827" t="s">
        <v>41</v>
      </c>
      <c r="B1827" s="7">
        <v>426961</v>
      </c>
      <c r="C1827" s="8">
        <v>44713</v>
      </c>
      <c r="D1827" s="9">
        <f t="shared" si="28"/>
        <v>44713</v>
      </c>
      <c r="E1827" s="7" t="s">
        <v>174</v>
      </c>
      <c r="F1827" s="7" t="s">
        <v>875</v>
      </c>
      <c r="G1827" s="265">
        <v>9.7200000000000006</v>
      </c>
      <c r="H1827" s="220">
        <v>22100</v>
      </c>
      <c r="I1827" s="220">
        <v>12000</v>
      </c>
    </row>
    <row r="1828" spans="1:9" hidden="1" x14ac:dyDescent="0.25">
      <c r="A1828" t="s">
        <v>42</v>
      </c>
      <c r="B1828" s="7">
        <v>426963</v>
      </c>
      <c r="C1828" s="8">
        <v>44713</v>
      </c>
      <c r="D1828" s="9">
        <f t="shared" si="28"/>
        <v>44713</v>
      </c>
      <c r="E1828" s="7" t="s">
        <v>21</v>
      </c>
      <c r="F1828" s="7" t="s">
        <v>876</v>
      </c>
      <c r="G1828" s="265">
        <v>13.52</v>
      </c>
      <c r="H1828" s="220">
        <v>22100</v>
      </c>
      <c r="I1828" s="220">
        <v>12000</v>
      </c>
    </row>
    <row r="1829" spans="1:9" hidden="1" x14ac:dyDescent="0.25">
      <c r="A1829" t="s">
        <v>42</v>
      </c>
      <c r="B1829" s="7">
        <v>426991</v>
      </c>
      <c r="C1829" s="8">
        <v>44713</v>
      </c>
      <c r="D1829" s="9">
        <f t="shared" si="28"/>
        <v>44713</v>
      </c>
      <c r="E1829" s="7" t="s">
        <v>21</v>
      </c>
      <c r="F1829" s="7" t="s">
        <v>44</v>
      </c>
      <c r="G1829" s="266">
        <v>15.96</v>
      </c>
      <c r="H1829" s="220">
        <v>22100</v>
      </c>
      <c r="I1829" s="220">
        <v>12000</v>
      </c>
    </row>
    <row r="1830" spans="1:9" hidden="1" x14ac:dyDescent="0.25">
      <c r="A1830" t="s">
        <v>67</v>
      </c>
      <c r="B1830" s="7">
        <v>426992</v>
      </c>
      <c r="C1830" s="8">
        <v>44713</v>
      </c>
      <c r="D1830" s="9">
        <f t="shared" si="28"/>
        <v>44713</v>
      </c>
      <c r="E1830" s="7" t="s">
        <v>13</v>
      </c>
      <c r="F1830" s="7" t="s">
        <v>194</v>
      </c>
      <c r="G1830" s="266">
        <v>14.84</v>
      </c>
      <c r="H1830" s="220">
        <v>22100</v>
      </c>
      <c r="I1830" s="220">
        <v>12000</v>
      </c>
    </row>
    <row r="1831" spans="1:9" hidden="1" x14ac:dyDescent="0.25">
      <c r="A1831" t="s">
        <v>65</v>
      </c>
      <c r="B1831" s="7">
        <v>427001</v>
      </c>
      <c r="C1831" s="8">
        <v>44713</v>
      </c>
      <c r="D1831" s="9">
        <f t="shared" si="28"/>
        <v>44713</v>
      </c>
      <c r="E1831" s="7" t="s">
        <v>16</v>
      </c>
      <c r="F1831" s="7" t="s">
        <v>877</v>
      </c>
      <c r="G1831" s="266">
        <v>16.72</v>
      </c>
      <c r="H1831" s="220">
        <v>22100</v>
      </c>
      <c r="I1831" s="220">
        <v>12000</v>
      </c>
    </row>
    <row r="1832" spans="1:9" hidden="1" x14ac:dyDescent="0.25">
      <c r="A1832" t="s">
        <v>69</v>
      </c>
      <c r="B1832" s="7">
        <v>427002</v>
      </c>
      <c r="C1832" s="8">
        <v>44713</v>
      </c>
      <c r="D1832" s="9">
        <f t="shared" si="28"/>
        <v>44713</v>
      </c>
      <c r="E1832" s="7" t="s">
        <v>10</v>
      </c>
      <c r="F1832" s="7" t="s">
        <v>878</v>
      </c>
      <c r="G1832" s="266">
        <v>14.49</v>
      </c>
      <c r="H1832" s="220">
        <v>22100</v>
      </c>
      <c r="I1832" s="220">
        <v>12000</v>
      </c>
    </row>
    <row r="1833" spans="1:9" hidden="1" x14ac:dyDescent="0.25">
      <c r="A1833" t="s">
        <v>42</v>
      </c>
      <c r="B1833" s="7">
        <v>427012</v>
      </c>
      <c r="C1833" s="8">
        <v>44713</v>
      </c>
      <c r="D1833" s="9">
        <f t="shared" si="28"/>
        <v>44713</v>
      </c>
      <c r="E1833" s="7" t="s">
        <v>817</v>
      </c>
      <c r="F1833" s="7" t="s">
        <v>700</v>
      </c>
      <c r="G1833" s="266">
        <v>9.34</v>
      </c>
      <c r="H1833" s="220">
        <v>22100</v>
      </c>
      <c r="I1833" s="220">
        <v>12000</v>
      </c>
    </row>
    <row r="1834" spans="1:9" hidden="1" x14ac:dyDescent="0.25">
      <c r="A1834" t="s">
        <v>67</v>
      </c>
      <c r="B1834" s="7">
        <v>427074</v>
      </c>
      <c r="C1834" s="8">
        <v>44713</v>
      </c>
      <c r="D1834" s="9">
        <f t="shared" si="28"/>
        <v>44713</v>
      </c>
      <c r="E1834" s="7" t="s">
        <v>13</v>
      </c>
      <c r="F1834" s="7" t="s">
        <v>521</v>
      </c>
      <c r="G1834" s="266">
        <v>13.73</v>
      </c>
      <c r="H1834" s="220">
        <v>22100</v>
      </c>
      <c r="I1834" s="220">
        <v>12000</v>
      </c>
    </row>
    <row r="1835" spans="1:9" hidden="1" x14ac:dyDescent="0.25">
      <c r="A1835" t="s">
        <v>63</v>
      </c>
      <c r="B1835" s="7">
        <v>427078</v>
      </c>
      <c r="C1835" s="8">
        <v>44713</v>
      </c>
      <c r="D1835" s="9">
        <f t="shared" si="28"/>
        <v>44713</v>
      </c>
      <c r="E1835" s="7" t="s">
        <v>21</v>
      </c>
      <c r="F1835" s="7" t="s">
        <v>621</v>
      </c>
      <c r="G1835" s="266">
        <v>12.4</v>
      </c>
      <c r="H1835" s="220">
        <v>22100</v>
      </c>
      <c r="I1835" s="220">
        <v>12000</v>
      </c>
    </row>
    <row r="1836" spans="1:9" hidden="1" x14ac:dyDescent="0.25">
      <c r="A1836" t="s">
        <v>63</v>
      </c>
      <c r="B1836" s="7">
        <v>427088</v>
      </c>
      <c r="C1836" s="8">
        <v>44713</v>
      </c>
      <c r="D1836" s="9">
        <f t="shared" si="28"/>
        <v>44713</v>
      </c>
      <c r="E1836" s="7" t="s">
        <v>430</v>
      </c>
      <c r="F1836" s="7" t="s">
        <v>228</v>
      </c>
      <c r="G1836" s="266">
        <v>8.94</v>
      </c>
      <c r="H1836" s="220">
        <v>22100</v>
      </c>
      <c r="I1836" s="220">
        <v>12000</v>
      </c>
    </row>
    <row r="1837" spans="1:9" hidden="1" x14ac:dyDescent="0.25">
      <c r="A1837" t="s">
        <v>69</v>
      </c>
      <c r="B1837" s="7">
        <v>427090</v>
      </c>
      <c r="C1837" s="8">
        <v>44713</v>
      </c>
      <c r="D1837" s="9">
        <f t="shared" si="28"/>
        <v>44713</v>
      </c>
      <c r="E1837" s="7" t="s">
        <v>10</v>
      </c>
      <c r="F1837" s="7" t="s">
        <v>780</v>
      </c>
      <c r="G1837" s="266">
        <v>15.21</v>
      </c>
      <c r="H1837" s="220">
        <v>22100</v>
      </c>
      <c r="I1837" s="220">
        <v>12000</v>
      </c>
    </row>
    <row r="1838" spans="1:9" hidden="1" x14ac:dyDescent="0.25">
      <c r="A1838" t="s">
        <v>65</v>
      </c>
      <c r="B1838" s="7">
        <v>427094</v>
      </c>
      <c r="C1838" s="8">
        <v>44713</v>
      </c>
      <c r="D1838" s="9">
        <f t="shared" si="28"/>
        <v>44713</v>
      </c>
      <c r="E1838" s="7" t="s">
        <v>16</v>
      </c>
      <c r="F1838" s="7" t="s">
        <v>762</v>
      </c>
      <c r="G1838" s="266">
        <v>12.41</v>
      </c>
      <c r="H1838" s="220">
        <v>22100</v>
      </c>
      <c r="I1838" s="220">
        <v>12000</v>
      </c>
    </row>
    <row r="1839" spans="1:9" hidden="1" x14ac:dyDescent="0.25">
      <c r="A1839" t="s">
        <v>30</v>
      </c>
      <c r="B1839" s="7">
        <v>427145</v>
      </c>
      <c r="C1839" s="8">
        <v>44713</v>
      </c>
      <c r="D1839" s="9">
        <f t="shared" si="28"/>
        <v>44713</v>
      </c>
      <c r="E1839" s="7" t="s">
        <v>174</v>
      </c>
      <c r="F1839" s="7" t="s">
        <v>255</v>
      </c>
      <c r="G1839" s="266">
        <v>8.4600000000000009</v>
      </c>
      <c r="H1839" s="220">
        <v>22100</v>
      </c>
      <c r="I1839" s="220">
        <v>12000</v>
      </c>
    </row>
    <row r="1840" spans="1:9" hidden="1" x14ac:dyDescent="0.25">
      <c r="A1840" t="s">
        <v>67</v>
      </c>
      <c r="B1840" s="7">
        <v>427146</v>
      </c>
      <c r="C1840" s="8">
        <v>44713</v>
      </c>
      <c r="D1840" s="9">
        <f t="shared" si="28"/>
        <v>44713</v>
      </c>
      <c r="E1840" s="7" t="s">
        <v>13</v>
      </c>
      <c r="F1840" s="7" t="s">
        <v>445</v>
      </c>
      <c r="G1840" s="266">
        <v>10.6</v>
      </c>
      <c r="H1840" s="220">
        <v>22100</v>
      </c>
      <c r="I1840" s="220">
        <v>12000</v>
      </c>
    </row>
    <row r="1841" spans="1:21" hidden="1" x14ac:dyDescent="0.25">
      <c r="A1841" t="s">
        <v>65</v>
      </c>
      <c r="B1841" s="7">
        <v>427154</v>
      </c>
      <c r="C1841" s="8">
        <v>44713</v>
      </c>
      <c r="D1841" s="9">
        <f t="shared" si="28"/>
        <v>44713</v>
      </c>
      <c r="E1841" s="7" t="s">
        <v>16</v>
      </c>
      <c r="F1841" s="20">
        <v>0.90694444444444444</v>
      </c>
      <c r="G1841" s="266">
        <v>7.14</v>
      </c>
      <c r="H1841" s="220">
        <v>22100</v>
      </c>
      <c r="I1841" s="220">
        <v>12000</v>
      </c>
    </row>
    <row r="1842" spans="1:21" hidden="1" x14ac:dyDescent="0.25">
      <c r="A1842" t="s">
        <v>63</v>
      </c>
      <c r="B1842" s="7">
        <v>427155</v>
      </c>
      <c r="C1842" s="8">
        <v>44713</v>
      </c>
      <c r="D1842" s="9">
        <f t="shared" si="28"/>
        <v>44713</v>
      </c>
      <c r="E1842" s="7" t="s">
        <v>21</v>
      </c>
      <c r="F1842" s="20">
        <v>0.91319444444444453</v>
      </c>
      <c r="G1842" s="266">
        <v>10.58</v>
      </c>
      <c r="H1842" s="220">
        <v>22100</v>
      </c>
      <c r="I1842" s="220">
        <v>12000</v>
      </c>
    </row>
    <row r="1843" spans="1:21" hidden="1" x14ac:dyDescent="0.25">
      <c r="A1843" t="s">
        <v>30</v>
      </c>
      <c r="B1843" s="7">
        <v>427156</v>
      </c>
      <c r="C1843" s="8">
        <v>44713</v>
      </c>
      <c r="D1843" s="9">
        <f t="shared" si="28"/>
        <v>44713</v>
      </c>
      <c r="E1843" s="7" t="s">
        <v>237</v>
      </c>
      <c r="F1843" s="20">
        <v>0.92361111111111116</v>
      </c>
      <c r="G1843" s="267">
        <v>8.52</v>
      </c>
      <c r="H1843" s="220">
        <v>22100</v>
      </c>
      <c r="I1843" s="220">
        <v>12000</v>
      </c>
    </row>
    <row r="1844" spans="1:21" hidden="1" x14ac:dyDescent="0.25">
      <c r="A1844" t="s">
        <v>30</v>
      </c>
      <c r="B1844" s="7">
        <v>427158</v>
      </c>
      <c r="C1844" s="8">
        <v>44713</v>
      </c>
      <c r="D1844" s="9">
        <f t="shared" si="28"/>
        <v>44713</v>
      </c>
      <c r="E1844" s="7" t="s">
        <v>10</v>
      </c>
      <c r="F1844" s="20">
        <v>0.97222222222222221</v>
      </c>
      <c r="G1844" s="267">
        <v>7.47</v>
      </c>
      <c r="H1844" s="220">
        <v>22100</v>
      </c>
      <c r="I1844" s="220">
        <v>12000</v>
      </c>
    </row>
    <row r="1845" spans="1:21" hidden="1" x14ac:dyDescent="0.25">
      <c r="A1845" t="s">
        <v>30</v>
      </c>
      <c r="B1845" s="7">
        <v>427159</v>
      </c>
      <c r="C1845" s="8">
        <v>44714</v>
      </c>
      <c r="D1845" s="9">
        <f t="shared" si="28"/>
        <v>44714</v>
      </c>
      <c r="E1845" s="7" t="s">
        <v>816</v>
      </c>
      <c r="F1845" s="20">
        <v>2.0833333333333333E-3</v>
      </c>
      <c r="G1845" s="269">
        <v>7.19</v>
      </c>
      <c r="H1845" s="220">
        <v>22100</v>
      </c>
      <c r="I1845" s="220">
        <v>12000</v>
      </c>
    </row>
    <row r="1846" spans="1:21" hidden="1" x14ac:dyDescent="0.25">
      <c r="A1846" t="s">
        <v>12</v>
      </c>
      <c r="B1846" s="7">
        <v>427192</v>
      </c>
      <c r="C1846" s="8">
        <v>44714</v>
      </c>
      <c r="D1846" s="9">
        <f t="shared" si="28"/>
        <v>44714</v>
      </c>
      <c r="E1846" s="7" t="s">
        <v>13</v>
      </c>
      <c r="F1846" s="7" t="s">
        <v>395</v>
      </c>
      <c r="G1846" s="270">
        <v>8.77</v>
      </c>
      <c r="H1846" s="220">
        <v>22100</v>
      </c>
      <c r="I1846" s="220">
        <v>12000</v>
      </c>
    </row>
    <row r="1847" spans="1:21" hidden="1" x14ac:dyDescent="0.25">
      <c r="A1847" t="s">
        <v>18</v>
      </c>
      <c r="B1847" s="7">
        <v>427201</v>
      </c>
      <c r="C1847" s="8">
        <v>44714</v>
      </c>
      <c r="D1847" s="9">
        <f t="shared" si="28"/>
        <v>44714</v>
      </c>
      <c r="E1847" s="7" t="s">
        <v>19</v>
      </c>
      <c r="F1847" s="7" t="s">
        <v>238</v>
      </c>
      <c r="G1847" s="270">
        <v>0.79</v>
      </c>
      <c r="H1847" s="220">
        <v>22100</v>
      </c>
      <c r="I1847" s="220">
        <v>12000</v>
      </c>
    </row>
    <row r="1848" spans="1:21" hidden="1" x14ac:dyDescent="0.25">
      <c r="A1848" t="s">
        <v>9</v>
      </c>
      <c r="B1848" s="7">
        <v>427204</v>
      </c>
      <c r="C1848" s="8">
        <v>44714</v>
      </c>
      <c r="D1848" s="9">
        <f t="shared" si="28"/>
        <v>44714</v>
      </c>
      <c r="E1848" s="7" t="s">
        <v>10</v>
      </c>
      <c r="F1848" s="7" t="s">
        <v>158</v>
      </c>
      <c r="G1848" s="270">
        <v>15.45</v>
      </c>
      <c r="H1848" s="220">
        <v>22100</v>
      </c>
      <c r="I1848" s="220">
        <v>12000</v>
      </c>
    </row>
    <row r="1849" spans="1:21" hidden="1" x14ac:dyDescent="0.25">
      <c r="A1849" t="s">
        <v>18</v>
      </c>
      <c r="B1849" s="7">
        <v>427210</v>
      </c>
      <c r="C1849" s="8">
        <v>44714</v>
      </c>
      <c r="D1849" s="9">
        <f t="shared" si="28"/>
        <v>44714</v>
      </c>
      <c r="E1849" s="7" t="s">
        <v>21</v>
      </c>
      <c r="F1849" s="7" t="s">
        <v>381</v>
      </c>
      <c r="G1849" s="270">
        <v>16.14</v>
      </c>
      <c r="H1849" s="220">
        <v>22100</v>
      </c>
      <c r="I1849" s="220">
        <v>12000</v>
      </c>
    </row>
    <row r="1850" spans="1:21" hidden="1" x14ac:dyDescent="0.25">
      <c r="A1850" t="s">
        <v>15</v>
      </c>
      <c r="B1850" s="7">
        <v>427221</v>
      </c>
      <c r="C1850" s="8">
        <v>44714</v>
      </c>
      <c r="D1850" s="9">
        <f t="shared" si="28"/>
        <v>44714</v>
      </c>
      <c r="E1850" s="7" t="s">
        <v>16</v>
      </c>
      <c r="F1850" s="7" t="s">
        <v>383</v>
      </c>
      <c r="G1850" s="270">
        <v>14.58</v>
      </c>
      <c r="H1850" s="220">
        <v>22100</v>
      </c>
      <c r="I1850" s="220">
        <v>12000</v>
      </c>
      <c r="U1850" s="11"/>
    </row>
    <row r="1851" spans="1:21" hidden="1" x14ac:dyDescent="0.25">
      <c r="A1851" t="s">
        <v>9</v>
      </c>
      <c r="B1851" s="7">
        <v>427261</v>
      </c>
      <c r="C1851" s="8">
        <v>44714</v>
      </c>
      <c r="D1851" s="9">
        <f t="shared" si="28"/>
        <v>44714</v>
      </c>
      <c r="E1851" s="7" t="s">
        <v>10</v>
      </c>
      <c r="F1851" s="7" t="s">
        <v>542</v>
      </c>
      <c r="G1851" s="270">
        <v>5.54</v>
      </c>
      <c r="H1851" s="220">
        <v>22100</v>
      </c>
      <c r="I1851" s="220">
        <v>12000</v>
      </c>
      <c r="N1851" s="7"/>
      <c r="O1851" s="8"/>
      <c r="P1851" s="9"/>
      <c r="Q1851" s="7"/>
      <c r="R1851" s="20"/>
      <c r="S1851" s="268"/>
      <c r="T1851" s="11"/>
      <c r="U1851" s="11"/>
    </row>
    <row r="1852" spans="1:21" hidden="1" x14ac:dyDescent="0.25">
      <c r="A1852" t="s">
        <v>12</v>
      </c>
      <c r="B1852" s="7">
        <v>427266</v>
      </c>
      <c r="C1852" s="8">
        <v>44714</v>
      </c>
      <c r="D1852" s="9">
        <f t="shared" si="28"/>
        <v>44714</v>
      </c>
      <c r="E1852" s="7" t="s">
        <v>13</v>
      </c>
      <c r="F1852" s="7" t="s">
        <v>269</v>
      </c>
      <c r="G1852" s="270">
        <v>12.41</v>
      </c>
      <c r="H1852" s="220">
        <v>22100</v>
      </c>
      <c r="I1852" s="220">
        <v>12000</v>
      </c>
      <c r="N1852" s="7"/>
      <c r="O1852" s="8"/>
      <c r="P1852" s="9"/>
      <c r="Q1852" s="7"/>
      <c r="R1852" s="7"/>
      <c r="S1852" s="203"/>
      <c r="T1852" s="11"/>
      <c r="U1852" s="11"/>
    </row>
    <row r="1853" spans="1:21" hidden="1" x14ac:dyDescent="0.25">
      <c r="A1853" t="s">
        <v>15</v>
      </c>
      <c r="B1853" s="7">
        <v>427276</v>
      </c>
      <c r="C1853" s="8">
        <v>44714</v>
      </c>
      <c r="D1853" s="9">
        <f t="shared" si="28"/>
        <v>44714</v>
      </c>
      <c r="E1853" s="7" t="s">
        <v>16</v>
      </c>
      <c r="F1853" s="7" t="s">
        <v>536</v>
      </c>
      <c r="G1853" s="270">
        <v>5.1100000000000003</v>
      </c>
      <c r="H1853" s="220">
        <v>22100</v>
      </c>
      <c r="I1853" s="220">
        <v>12000</v>
      </c>
      <c r="N1853" s="7"/>
      <c r="O1853" s="8"/>
      <c r="P1853" s="9"/>
      <c r="Q1853" s="7"/>
      <c r="R1853" s="7"/>
      <c r="S1853" s="204"/>
      <c r="T1853" s="11"/>
      <c r="U1853" s="11"/>
    </row>
    <row r="1854" spans="1:21" hidden="1" x14ac:dyDescent="0.25">
      <c r="A1854" t="s">
        <v>18</v>
      </c>
      <c r="B1854" s="7">
        <v>427284</v>
      </c>
      <c r="C1854" s="8">
        <v>44714</v>
      </c>
      <c r="D1854" s="9">
        <f t="shared" si="28"/>
        <v>44714</v>
      </c>
      <c r="E1854" s="7" t="s">
        <v>21</v>
      </c>
      <c r="F1854" s="7" t="s">
        <v>515</v>
      </c>
      <c r="G1854" s="270">
        <v>6.4</v>
      </c>
      <c r="H1854" s="220">
        <v>22100</v>
      </c>
      <c r="I1854" s="220">
        <v>12000</v>
      </c>
      <c r="N1854" s="7"/>
      <c r="O1854" s="8"/>
      <c r="P1854" s="9"/>
      <c r="Q1854" s="7"/>
      <c r="R1854" s="7"/>
      <c r="S1854" s="212"/>
      <c r="T1854" s="11"/>
      <c r="U1854" s="11"/>
    </row>
    <row r="1855" spans="1:21" hidden="1" x14ac:dyDescent="0.25">
      <c r="A1855" t="s">
        <v>45</v>
      </c>
      <c r="B1855" s="7">
        <v>427368</v>
      </c>
      <c r="C1855" s="8">
        <v>44715</v>
      </c>
      <c r="D1855" s="9">
        <f t="shared" si="28"/>
        <v>44715</v>
      </c>
      <c r="E1855" s="7" t="s">
        <v>13</v>
      </c>
      <c r="F1855" s="7" t="s">
        <v>236</v>
      </c>
      <c r="G1855" s="271">
        <v>13.59</v>
      </c>
      <c r="H1855" s="220">
        <v>22100</v>
      </c>
      <c r="I1855" s="220">
        <v>12000</v>
      </c>
    </row>
    <row r="1856" spans="1:21" hidden="1" x14ac:dyDescent="0.25">
      <c r="A1856" t="s">
        <v>39</v>
      </c>
      <c r="B1856" s="7">
        <v>427369</v>
      </c>
      <c r="C1856" s="8">
        <v>44715</v>
      </c>
      <c r="D1856" s="9">
        <f t="shared" si="28"/>
        <v>44715</v>
      </c>
      <c r="E1856" s="7" t="s">
        <v>10</v>
      </c>
      <c r="F1856" s="7" t="s">
        <v>44</v>
      </c>
      <c r="G1856" s="271">
        <v>15.12</v>
      </c>
      <c r="H1856" s="220">
        <v>22100</v>
      </c>
      <c r="I1856" s="220">
        <v>12000</v>
      </c>
    </row>
    <row r="1857" spans="1:9" hidden="1" x14ac:dyDescent="0.25">
      <c r="A1857" t="s">
        <v>37</v>
      </c>
      <c r="B1857" s="7">
        <v>427370</v>
      </c>
      <c r="C1857" s="8">
        <v>44715</v>
      </c>
      <c r="D1857" s="9">
        <f t="shared" si="28"/>
        <v>44715</v>
      </c>
      <c r="E1857" s="7" t="s">
        <v>396</v>
      </c>
      <c r="F1857" s="7" t="s">
        <v>155</v>
      </c>
      <c r="G1857" s="271">
        <v>7.26</v>
      </c>
      <c r="H1857" s="220">
        <v>22100</v>
      </c>
      <c r="I1857" s="220">
        <v>12000</v>
      </c>
    </row>
    <row r="1858" spans="1:9" hidden="1" x14ac:dyDescent="0.25">
      <c r="A1858" t="s">
        <v>42</v>
      </c>
      <c r="B1858" s="7">
        <v>427376</v>
      </c>
      <c r="C1858" s="8">
        <v>44715</v>
      </c>
      <c r="D1858" s="9">
        <f t="shared" si="28"/>
        <v>44715</v>
      </c>
      <c r="E1858" s="7" t="s">
        <v>21</v>
      </c>
      <c r="F1858" s="7" t="s">
        <v>303</v>
      </c>
      <c r="G1858" s="271">
        <v>16.61</v>
      </c>
      <c r="H1858" s="220">
        <v>22100</v>
      </c>
      <c r="I1858" s="220">
        <v>12000</v>
      </c>
    </row>
    <row r="1859" spans="1:9" hidden="1" x14ac:dyDescent="0.25">
      <c r="A1859" t="s">
        <v>41</v>
      </c>
      <c r="B1859" s="7">
        <v>427382</v>
      </c>
      <c r="C1859" s="8">
        <v>44715</v>
      </c>
      <c r="D1859" s="9">
        <f t="shared" ref="D1859:D1922" si="29">+C1859</f>
        <v>44715</v>
      </c>
      <c r="E1859" s="7" t="s">
        <v>16</v>
      </c>
      <c r="F1859" s="7" t="s">
        <v>225</v>
      </c>
      <c r="G1859" s="271">
        <v>16.16</v>
      </c>
      <c r="H1859" s="220">
        <v>22100</v>
      </c>
      <c r="I1859" s="220">
        <v>12000</v>
      </c>
    </row>
    <row r="1860" spans="1:9" hidden="1" x14ac:dyDescent="0.25">
      <c r="A1860" t="s">
        <v>42</v>
      </c>
      <c r="B1860" s="7">
        <v>427393</v>
      </c>
      <c r="C1860" s="8">
        <v>44715</v>
      </c>
      <c r="D1860" s="9">
        <f t="shared" si="29"/>
        <v>44715</v>
      </c>
      <c r="E1860" s="7" t="s">
        <v>19</v>
      </c>
      <c r="F1860" s="7" t="s">
        <v>655</v>
      </c>
      <c r="G1860" s="271">
        <v>1.32</v>
      </c>
      <c r="H1860" s="220">
        <v>22100</v>
      </c>
      <c r="I1860" s="220">
        <v>12000</v>
      </c>
    </row>
    <row r="1861" spans="1:9" hidden="1" x14ac:dyDescent="0.25">
      <c r="A1861" t="s">
        <v>37</v>
      </c>
      <c r="B1861" s="7">
        <v>427416</v>
      </c>
      <c r="C1861" s="8">
        <v>44715</v>
      </c>
      <c r="D1861" s="9">
        <f t="shared" si="29"/>
        <v>44715</v>
      </c>
      <c r="E1861" s="7" t="s">
        <v>396</v>
      </c>
      <c r="F1861" s="7" t="s">
        <v>376</v>
      </c>
      <c r="G1861" s="271">
        <v>14.21</v>
      </c>
      <c r="H1861" s="220">
        <v>22100</v>
      </c>
      <c r="I1861" s="220">
        <v>12000</v>
      </c>
    </row>
    <row r="1862" spans="1:9" hidden="1" x14ac:dyDescent="0.25">
      <c r="A1862" t="s">
        <v>42</v>
      </c>
      <c r="B1862" s="7">
        <v>427441</v>
      </c>
      <c r="C1862" s="8">
        <v>44715</v>
      </c>
      <c r="D1862" s="9">
        <f t="shared" si="29"/>
        <v>44715</v>
      </c>
      <c r="E1862" s="7" t="s">
        <v>21</v>
      </c>
      <c r="F1862" s="7" t="s">
        <v>269</v>
      </c>
      <c r="G1862" s="271">
        <v>13.83</v>
      </c>
      <c r="H1862" s="220">
        <v>22100</v>
      </c>
      <c r="I1862" s="220">
        <v>12000</v>
      </c>
    </row>
    <row r="1863" spans="1:9" hidden="1" x14ac:dyDescent="0.25">
      <c r="A1863" t="s">
        <v>39</v>
      </c>
      <c r="B1863" s="7">
        <v>427465</v>
      </c>
      <c r="C1863" s="8">
        <v>44715</v>
      </c>
      <c r="D1863" s="9">
        <f t="shared" si="29"/>
        <v>44715</v>
      </c>
      <c r="E1863" s="7" t="s">
        <v>10</v>
      </c>
      <c r="F1863" s="7" t="s">
        <v>346</v>
      </c>
      <c r="G1863" s="271">
        <v>12.07</v>
      </c>
      <c r="H1863" s="220">
        <v>22100</v>
      </c>
      <c r="I1863" s="220">
        <v>12000</v>
      </c>
    </row>
    <row r="1864" spans="1:9" hidden="1" x14ac:dyDescent="0.25">
      <c r="A1864" t="s">
        <v>41</v>
      </c>
      <c r="B1864" s="7">
        <v>427466</v>
      </c>
      <c r="C1864" s="8">
        <v>44715</v>
      </c>
      <c r="D1864" s="9">
        <f t="shared" si="29"/>
        <v>44715</v>
      </c>
      <c r="E1864" s="7" t="s">
        <v>16</v>
      </c>
      <c r="F1864" s="7" t="s">
        <v>346</v>
      </c>
      <c r="G1864" s="271">
        <v>14.32</v>
      </c>
      <c r="H1864" s="220">
        <v>22100</v>
      </c>
      <c r="I1864" s="220">
        <v>12000</v>
      </c>
    </row>
    <row r="1865" spans="1:9" hidden="1" x14ac:dyDescent="0.25">
      <c r="A1865" t="s">
        <v>45</v>
      </c>
      <c r="B1865" s="7">
        <v>427469</v>
      </c>
      <c r="C1865" s="8">
        <v>44715</v>
      </c>
      <c r="D1865" s="9">
        <f t="shared" si="29"/>
        <v>44715</v>
      </c>
      <c r="E1865" s="7" t="s">
        <v>78</v>
      </c>
      <c r="F1865" s="7" t="s">
        <v>55</v>
      </c>
      <c r="G1865" s="271">
        <v>4.28</v>
      </c>
      <c r="H1865" s="220">
        <v>22100</v>
      </c>
      <c r="I1865" s="220">
        <v>12000</v>
      </c>
    </row>
    <row r="1866" spans="1:9" hidden="1" x14ac:dyDescent="0.25">
      <c r="A1866" t="s">
        <v>45</v>
      </c>
      <c r="B1866" s="7">
        <v>427470</v>
      </c>
      <c r="C1866" s="8">
        <v>44715</v>
      </c>
      <c r="D1866" s="9">
        <f t="shared" si="29"/>
        <v>44715</v>
      </c>
      <c r="E1866" s="7" t="s">
        <v>13</v>
      </c>
      <c r="F1866" s="7" t="s">
        <v>879</v>
      </c>
      <c r="G1866" s="271">
        <v>15.02</v>
      </c>
      <c r="H1866" s="220">
        <v>22100</v>
      </c>
      <c r="I1866" s="220">
        <v>12000</v>
      </c>
    </row>
    <row r="1867" spans="1:9" hidden="1" x14ac:dyDescent="0.25">
      <c r="A1867" t="s">
        <v>30</v>
      </c>
      <c r="B1867" s="7">
        <v>427506</v>
      </c>
      <c r="C1867" s="8">
        <v>44715</v>
      </c>
      <c r="D1867" s="9">
        <f t="shared" si="29"/>
        <v>44715</v>
      </c>
      <c r="E1867" s="7" t="s">
        <v>35</v>
      </c>
      <c r="F1867" s="7" t="s">
        <v>628</v>
      </c>
      <c r="G1867" s="272">
        <v>9.33</v>
      </c>
      <c r="H1867" s="220">
        <v>22100</v>
      </c>
      <c r="I1867" s="220">
        <v>12000</v>
      </c>
    </row>
    <row r="1868" spans="1:9" hidden="1" x14ac:dyDescent="0.25">
      <c r="A1868" t="s">
        <v>30</v>
      </c>
      <c r="B1868" s="7">
        <v>427508</v>
      </c>
      <c r="C1868" s="8">
        <v>44715</v>
      </c>
      <c r="D1868" s="9">
        <f t="shared" si="29"/>
        <v>44715</v>
      </c>
      <c r="E1868" s="7" t="s">
        <v>176</v>
      </c>
      <c r="F1868" s="7" t="s">
        <v>586</v>
      </c>
      <c r="G1868" s="272">
        <v>6.54</v>
      </c>
      <c r="H1868" s="220">
        <v>22100</v>
      </c>
      <c r="I1868" s="220">
        <v>12000</v>
      </c>
    </row>
    <row r="1869" spans="1:9" hidden="1" x14ac:dyDescent="0.25">
      <c r="A1869" t="s">
        <v>30</v>
      </c>
      <c r="B1869" s="7">
        <v>427510</v>
      </c>
      <c r="C1869" s="8">
        <v>44715</v>
      </c>
      <c r="D1869" s="9">
        <f t="shared" si="29"/>
        <v>44715</v>
      </c>
      <c r="E1869" s="7" t="s">
        <v>174</v>
      </c>
      <c r="F1869" s="7" t="s">
        <v>880</v>
      </c>
      <c r="G1869" s="272">
        <v>8.4499999999999993</v>
      </c>
      <c r="H1869" s="220">
        <v>22100</v>
      </c>
      <c r="I1869" s="220">
        <v>12000</v>
      </c>
    </row>
    <row r="1870" spans="1:9" hidden="1" x14ac:dyDescent="0.25">
      <c r="A1870" t="s">
        <v>30</v>
      </c>
      <c r="B1870" s="7">
        <v>427511</v>
      </c>
      <c r="C1870" s="8">
        <v>44715</v>
      </c>
      <c r="D1870" s="9">
        <f t="shared" si="29"/>
        <v>44715</v>
      </c>
      <c r="E1870" s="7" t="s">
        <v>816</v>
      </c>
      <c r="F1870" s="7" t="s">
        <v>789</v>
      </c>
      <c r="G1870" s="272">
        <v>7.77</v>
      </c>
      <c r="H1870" s="220">
        <v>22100</v>
      </c>
      <c r="I1870" s="220">
        <v>12000</v>
      </c>
    </row>
    <row r="1871" spans="1:9" hidden="1" x14ac:dyDescent="0.25">
      <c r="A1871" t="s">
        <v>63</v>
      </c>
      <c r="B1871" s="7">
        <v>427523</v>
      </c>
      <c r="C1871" s="8">
        <v>44716</v>
      </c>
      <c r="D1871" s="9">
        <f t="shared" si="29"/>
        <v>44716</v>
      </c>
      <c r="E1871" s="7" t="s">
        <v>21</v>
      </c>
      <c r="F1871" s="7" t="s">
        <v>881</v>
      </c>
      <c r="G1871" s="273">
        <v>14.5</v>
      </c>
      <c r="H1871" s="220">
        <v>22100</v>
      </c>
      <c r="I1871" s="220">
        <v>12000</v>
      </c>
    </row>
    <row r="1872" spans="1:9" hidden="1" x14ac:dyDescent="0.25">
      <c r="A1872" t="s">
        <v>67</v>
      </c>
      <c r="B1872" s="7">
        <v>427532</v>
      </c>
      <c r="C1872" s="8">
        <v>44716</v>
      </c>
      <c r="D1872" s="9">
        <f t="shared" si="29"/>
        <v>44716</v>
      </c>
      <c r="E1872" s="7" t="s">
        <v>13</v>
      </c>
      <c r="F1872" s="7" t="s">
        <v>193</v>
      </c>
      <c r="G1872" s="273">
        <v>13.63</v>
      </c>
      <c r="H1872" s="220">
        <v>22100</v>
      </c>
      <c r="I1872" s="220">
        <v>12000</v>
      </c>
    </row>
    <row r="1873" spans="1:9" hidden="1" x14ac:dyDescent="0.25">
      <c r="A1873" t="s">
        <v>65</v>
      </c>
      <c r="B1873" s="7">
        <v>427549</v>
      </c>
      <c r="C1873" s="8">
        <v>44716</v>
      </c>
      <c r="D1873" s="9">
        <f t="shared" si="29"/>
        <v>44716</v>
      </c>
      <c r="E1873" s="7" t="s">
        <v>16</v>
      </c>
      <c r="F1873" s="7" t="s">
        <v>194</v>
      </c>
      <c r="G1873" s="273">
        <v>14.83</v>
      </c>
      <c r="H1873" s="220">
        <v>22100</v>
      </c>
      <c r="I1873" s="220">
        <v>12000</v>
      </c>
    </row>
    <row r="1874" spans="1:9" hidden="1" x14ac:dyDescent="0.25">
      <c r="A1874" t="s">
        <v>69</v>
      </c>
      <c r="B1874" s="7">
        <v>427550</v>
      </c>
      <c r="C1874" s="8">
        <v>44716</v>
      </c>
      <c r="D1874" s="9">
        <f t="shared" si="29"/>
        <v>44716</v>
      </c>
      <c r="E1874" s="7" t="s">
        <v>10</v>
      </c>
      <c r="F1874" s="7" t="s">
        <v>539</v>
      </c>
      <c r="G1874" s="273">
        <v>15.47</v>
      </c>
      <c r="H1874" s="220">
        <v>22100</v>
      </c>
      <c r="I1874" s="220">
        <v>12000</v>
      </c>
    </row>
    <row r="1875" spans="1:9" hidden="1" x14ac:dyDescent="0.25">
      <c r="A1875" t="s">
        <v>63</v>
      </c>
      <c r="B1875" s="7">
        <v>427575</v>
      </c>
      <c r="C1875" s="8">
        <v>44716</v>
      </c>
      <c r="D1875" s="9">
        <f t="shared" si="29"/>
        <v>44716</v>
      </c>
      <c r="E1875" s="7" t="s">
        <v>21</v>
      </c>
      <c r="F1875" s="7" t="s">
        <v>882</v>
      </c>
      <c r="G1875" s="273">
        <v>12.84</v>
      </c>
      <c r="H1875" s="220">
        <v>22100</v>
      </c>
      <c r="I1875" s="220">
        <v>12000</v>
      </c>
    </row>
    <row r="1876" spans="1:9" hidden="1" x14ac:dyDescent="0.25">
      <c r="A1876" s="13" t="s">
        <v>46</v>
      </c>
      <c r="B1876" s="14">
        <v>427583</v>
      </c>
      <c r="C1876" s="15">
        <v>44716</v>
      </c>
      <c r="D1876" s="9">
        <f t="shared" si="29"/>
        <v>44716</v>
      </c>
      <c r="E1876" s="14" t="s">
        <v>760</v>
      </c>
      <c r="F1876" s="14" t="s">
        <v>883</v>
      </c>
      <c r="G1876" s="274">
        <v>2.2400000000000002</v>
      </c>
      <c r="H1876" s="220">
        <v>22100</v>
      </c>
      <c r="I1876" s="220">
        <v>12000</v>
      </c>
    </row>
    <row r="1877" spans="1:9" hidden="1" x14ac:dyDescent="0.25">
      <c r="A1877" t="s">
        <v>67</v>
      </c>
      <c r="B1877" s="7">
        <v>427590</v>
      </c>
      <c r="C1877" s="8">
        <v>44716</v>
      </c>
      <c r="D1877" s="9">
        <f t="shared" si="29"/>
        <v>44716</v>
      </c>
      <c r="E1877" s="7" t="s">
        <v>16</v>
      </c>
      <c r="F1877" s="7" t="s">
        <v>394</v>
      </c>
      <c r="G1877" s="273">
        <v>10.64</v>
      </c>
      <c r="H1877" s="220">
        <v>22100</v>
      </c>
      <c r="I1877" s="220">
        <v>12000</v>
      </c>
    </row>
    <row r="1878" spans="1:9" hidden="1" x14ac:dyDescent="0.25">
      <c r="A1878" t="s">
        <v>69</v>
      </c>
      <c r="B1878" s="7">
        <v>427618</v>
      </c>
      <c r="C1878" s="8">
        <v>44716</v>
      </c>
      <c r="D1878" s="9">
        <f t="shared" si="29"/>
        <v>44716</v>
      </c>
      <c r="E1878" s="7" t="s">
        <v>10</v>
      </c>
      <c r="F1878" s="7" t="s">
        <v>214</v>
      </c>
      <c r="G1878" s="273">
        <v>12.09</v>
      </c>
      <c r="H1878" s="220">
        <v>22100</v>
      </c>
      <c r="I1878" s="220">
        <v>12000</v>
      </c>
    </row>
    <row r="1879" spans="1:9" hidden="1" x14ac:dyDescent="0.25">
      <c r="A1879" t="s">
        <v>65</v>
      </c>
      <c r="B1879" s="7">
        <v>427624</v>
      </c>
      <c r="C1879" s="8">
        <v>44716</v>
      </c>
      <c r="D1879" s="9">
        <f t="shared" si="29"/>
        <v>44716</v>
      </c>
      <c r="E1879" s="7" t="s">
        <v>16</v>
      </c>
      <c r="F1879" s="7" t="s">
        <v>536</v>
      </c>
      <c r="G1879" s="273">
        <v>12.83</v>
      </c>
      <c r="H1879" s="220">
        <v>22100</v>
      </c>
      <c r="I1879" s="220">
        <v>12000</v>
      </c>
    </row>
    <row r="1880" spans="1:9" hidden="1" x14ac:dyDescent="0.25">
      <c r="A1880" t="s">
        <v>23</v>
      </c>
      <c r="B1880" s="7">
        <v>427672</v>
      </c>
      <c r="C1880" s="8">
        <v>44718</v>
      </c>
      <c r="D1880" s="9">
        <f t="shared" si="29"/>
        <v>44718</v>
      </c>
      <c r="E1880" s="7" t="s">
        <v>396</v>
      </c>
      <c r="F1880" s="7" t="s">
        <v>884</v>
      </c>
      <c r="G1880" s="275">
        <v>8.4700000000000006</v>
      </c>
      <c r="H1880" s="220">
        <v>22100</v>
      </c>
      <c r="I1880" s="220">
        <v>12000</v>
      </c>
    </row>
    <row r="1881" spans="1:9" hidden="1" x14ac:dyDescent="0.25">
      <c r="A1881" t="s">
        <v>9</v>
      </c>
      <c r="B1881" s="7">
        <v>427703</v>
      </c>
      <c r="C1881" s="8">
        <v>44718</v>
      </c>
      <c r="D1881" s="9">
        <f t="shared" si="29"/>
        <v>44718</v>
      </c>
      <c r="E1881" s="7" t="s">
        <v>10</v>
      </c>
      <c r="F1881" s="7" t="s">
        <v>165</v>
      </c>
      <c r="G1881" s="275">
        <v>16.14</v>
      </c>
      <c r="H1881" s="220">
        <v>22100</v>
      </c>
      <c r="I1881" s="220">
        <v>12000</v>
      </c>
    </row>
    <row r="1882" spans="1:9" hidden="1" x14ac:dyDescent="0.25">
      <c r="A1882" t="s">
        <v>12</v>
      </c>
      <c r="B1882" s="7">
        <v>427704</v>
      </c>
      <c r="C1882" s="8">
        <v>44718</v>
      </c>
      <c r="D1882" s="9">
        <f t="shared" si="29"/>
        <v>44718</v>
      </c>
      <c r="E1882" s="7" t="s">
        <v>13</v>
      </c>
      <c r="F1882" s="7" t="s">
        <v>210</v>
      </c>
      <c r="G1882" s="275">
        <v>15.72</v>
      </c>
      <c r="H1882" s="220">
        <v>22100</v>
      </c>
      <c r="I1882" s="220">
        <v>12000</v>
      </c>
    </row>
    <row r="1883" spans="1:9" hidden="1" x14ac:dyDescent="0.25">
      <c r="A1883" t="s">
        <v>15</v>
      </c>
      <c r="B1883" s="7">
        <v>427709</v>
      </c>
      <c r="C1883" s="8">
        <v>44718</v>
      </c>
      <c r="D1883" s="9">
        <f t="shared" si="29"/>
        <v>44718</v>
      </c>
      <c r="E1883" s="7" t="s">
        <v>430</v>
      </c>
      <c r="F1883" s="7" t="s">
        <v>158</v>
      </c>
      <c r="G1883" s="275">
        <v>9.16</v>
      </c>
      <c r="H1883" s="220">
        <v>22100</v>
      </c>
      <c r="I1883" s="220">
        <v>12000</v>
      </c>
    </row>
    <row r="1884" spans="1:9" hidden="1" x14ac:dyDescent="0.25">
      <c r="A1884" t="s">
        <v>18</v>
      </c>
      <c r="B1884" s="7">
        <v>427721</v>
      </c>
      <c r="C1884" s="8">
        <v>44718</v>
      </c>
      <c r="D1884" s="9">
        <f t="shared" si="29"/>
        <v>44718</v>
      </c>
      <c r="E1884" s="7" t="s">
        <v>21</v>
      </c>
      <c r="F1884" s="7" t="s">
        <v>700</v>
      </c>
      <c r="G1884" s="275">
        <v>14.13</v>
      </c>
      <c r="H1884" s="220">
        <v>22100</v>
      </c>
      <c r="I1884" s="220">
        <v>12000</v>
      </c>
    </row>
    <row r="1885" spans="1:9" hidden="1" x14ac:dyDescent="0.25">
      <c r="A1885" t="s">
        <v>12</v>
      </c>
      <c r="B1885" s="7">
        <v>427770</v>
      </c>
      <c r="C1885" s="8">
        <v>44718</v>
      </c>
      <c r="D1885" s="9">
        <f t="shared" si="29"/>
        <v>44718</v>
      </c>
      <c r="E1885" s="7" t="s">
        <v>13</v>
      </c>
      <c r="F1885" s="7" t="s">
        <v>501</v>
      </c>
      <c r="G1885" s="275">
        <v>13.32</v>
      </c>
      <c r="H1885" s="220">
        <v>22100</v>
      </c>
      <c r="I1885" s="220">
        <v>12000</v>
      </c>
    </row>
    <row r="1886" spans="1:9" hidden="1" x14ac:dyDescent="0.25">
      <c r="A1886" t="s">
        <v>15</v>
      </c>
      <c r="B1886" s="7">
        <v>427799</v>
      </c>
      <c r="C1886" s="8">
        <v>44718</v>
      </c>
      <c r="D1886" s="9">
        <f t="shared" si="29"/>
        <v>44718</v>
      </c>
      <c r="E1886" s="7" t="s">
        <v>430</v>
      </c>
      <c r="F1886" s="7" t="s">
        <v>885</v>
      </c>
      <c r="G1886" s="275">
        <v>8.43</v>
      </c>
      <c r="H1886" s="220">
        <v>22100</v>
      </c>
      <c r="I1886" s="220">
        <v>12000</v>
      </c>
    </row>
    <row r="1887" spans="1:9" hidden="1" x14ac:dyDescent="0.25">
      <c r="A1887" t="s">
        <v>18</v>
      </c>
      <c r="B1887" s="7">
        <v>427818</v>
      </c>
      <c r="C1887" s="8">
        <v>44718</v>
      </c>
      <c r="D1887" s="9">
        <f t="shared" si="29"/>
        <v>44718</v>
      </c>
      <c r="E1887" s="7" t="s">
        <v>19</v>
      </c>
      <c r="F1887" s="7" t="s">
        <v>783</v>
      </c>
      <c r="G1887" s="275">
        <v>1.53</v>
      </c>
      <c r="H1887" s="220">
        <v>22100</v>
      </c>
      <c r="I1887" s="220">
        <v>12000</v>
      </c>
    </row>
    <row r="1888" spans="1:9" hidden="1" x14ac:dyDescent="0.25">
      <c r="A1888" t="s">
        <v>9</v>
      </c>
      <c r="B1888" s="7">
        <v>427819</v>
      </c>
      <c r="C1888" s="8">
        <v>44718</v>
      </c>
      <c r="D1888" s="9">
        <f t="shared" si="29"/>
        <v>44718</v>
      </c>
      <c r="E1888" s="7" t="s">
        <v>10</v>
      </c>
      <c r="F1888" s="7" t="s">
        <v>835</v>
      </c>
      <c r="G1888" s="275">
        <v>16.11</v>
      </c>
      <c r="H1888" s="220">
        <v>22100</v>
      </c>
      <c r="I1888" s="220">
        <v>12000</v>
      </c>
    </row>
    <row r="1889" spans="1:9" hidden="1" x14ac:dyDescent="0.25">
      <c r="A1889" t="s">
        <v>15</v>
      </c>
      <c r="B1889" s="7">
        <v>427832</v>
      </c>
      <c r="C1889" s="8">
        <v>44718</v>
      </c>
      <c r="D1889" s="9">
        <f t="shared" si="29"/>
        <v>44718</v>
      </c>
      <c r="E1889" s="7" t="s">
        <v>16</v>
      </c>
      <c r="F1889" s="7" t="s">
        <v>765</v>
      </c>
      <c r="G1889" s="275">
        <v>15.31</v>
      </c>
      <c r="H1889" s="220">
        <v>22100</v>
      </c>
      <c r="I1889" s="220">
        <v>12000</v>
      </c>
    </row>
    <row r="1890" spans="1:9" hidden="1" x14ac:dyDescent="0.25">
      <c r="A1890" t="s">
        <v>18</v>
      </c>
      <c r="B1890" s="7">
        <v>427835</v>
      </c>
      <c r="C1890" s="8">
        <v>44718</v>
      </c>
      <c r="D1890" s="9">
        <f t="shared" si="29"/>
        <v>44718</v>
      </c>
      <c r="E1890" s="7" t="s">
        <v>21</v>
      </c>
      <c r="F1890" s="7" t="s">
        <v>886</v>
      </c>
      <c r="G1890" s="275">
        <v>17.43</v>
      </c>
      <c r="H1890" s="220">
        <v>22100</v>
      </c>
      <c r="I1890" s="220">
        <v>12000</v>
      </c>
    </row>
    <row r="1891" spans="1:9" hidden="1" x14ac:dyDescent="0.25">
      <c r="A1891" t="s">
        <v>15</v>
      </c>
      <c r="B1891" s="7">
        <v>427842</v>
      </c>
      <c r="C1891" s="8">
        <v>44718</v>
      </c>
      <c r="D1891" s="9">
        <f t="shared" si="29"/>
        <v>44718</v>
      </c>
      <c r="E1891" s="7" t="s">
        <v>430</v>
      </c>
      <c r="F1891" s="7" t="s">
        <v>651</v>
      </c>
      <c r="G1891" s="275">
        <v>2.54</v>
      </c>
      <c r="H1891" s="220">
        <v>22100</v>
      </c>
      <c r="I1891" s="220">
        <v>12000</v>
      </c>
    </row>
    <row r="1892" spans="1:9" hidden="1" x14ac:dyDescent="0.25">
      <c r="A1892" t="s">
        <v>30</v>
      </c>
      <c r="B1892" s="7">
        <v>427860</v>
      </c>
      <c r="C1892" s="8">
        <v>44718</v>
      </c>
      <c r="D1892" s="9">
        <f t="shared" si="29"/>
        <v>44718</v>
      </c>
      <c r="E1892" s="7" t="s">
        <v>237</v>
      </c>
      <c r="F1892" s="7" t="s">
        <v>880</v>
      </c>
      <c r="G1892" s="275">
        <v>11.1</v>
      </c>
      <c r="H1892" s="220">
        <v>22100</v>
      </c>
      <c r="I1892" s="220">
        <v>12000</v>
      </c>
    </row>
    <row r="1893" spans="1:9" hidden="1" x14ac:dyDescent="0.25">
      <c r="A1893" t="s">
        <v>30</v>
      </c>
      <c r="B1893" s="7">
        <v>427862</v>
      </c>
      <c r="C1893" s="8">
        <v>44718</v>
      </c>
      <c r="D1893" s="9">
        <f t="shared" si="29"/>
        <v>44718</v>
      </c>
      <c r="E1893" s="7" t="s">
        <v>78</v>
      </c>
      <c r="F1893" s="7" t="s">
        <v>36</v>
      </c>
      <c r="G1893" s="275">
        <v>10.72</v>
      </c>
      <c r="H1893" s="220">
        <v>22100</v>
      </c>
      <c r="I1893" s="220">
        <v>12000</v>
      </c>
    </row>
    <row r="1894" spans="1:9" hidden="1" x14ac:dyDescent="0.25">
      <c r="A1894" t="s">
        <v>30</v>
      </c>
      <c r="B1894" s="7">
        <v>427873</v>
      </c>
      <c r="C1894" s="8">
        <v>44718</v>
      </c>
      <c r="D1894" s="9">
        <f t="shared" si="29"/>
        <v>44718</v>
      </c>
      <c r="E1894" s="7" t="s">
        <v>35</v>
      </c>
      <c r="F1894" s="7" t="s">
        <v>887</v>
      </c>
      <c r="G1894" s="275">
        <v>11.22</v>
      </c>
      <c r="H1894" s="220">
        <v>22100</v>
      </c>
      <c r="I1894" s="220">
        <v>12000</v>
      </c>
    </row>
    <row r="1895" spans="1:9" hidden="1" x14ac:dyDescent="0.25">
      <c r="A1895" t="s">
        <v>30</v>
      </c>
      <c r="B1895" s="7">
        <v>427875</v>
      </c>
      <c r="C1895" s="8">
        <v>44718</v>
      </c>
      <c r="D1895" s="9">
        <f t="shared" si="29"/>
        <v>44718</v>
      </c>
      <c r="E1895" s="7" t="s">
        <v>816</v>
      </c>
      <c r="F1895" s="7" t="s">
        <v>888</v>
      </c>
      <c r="G1895" s="275">
        <v>10.82</v>
      </c>
      <c r="H1895" s="220">
        <v>22100</v>
      </c>
      <c r="I1895" s="220">
        <v>12000</v>
      </c>
    </row>
    <row r="1896" spans="1:9" hidden="1" x14ac:dyDescent="0.25">
      <c r="A1896" t="s">
        <v>39</v>
      </c>
      <c r="B1896" s="7">
        <v>427910</v>
      </c>
      <c r="C1896" s="8">
        <v>44719</v>
      </c>
      <c r="D1896" s="9">
        <f t="shared" si="29"/>
        <v>44719</v>
      </c>
      <c r="E1896" s="7" t="s">
        <v>10</v>
      </c>
      <c r="F1896" s="7" t="s">
        <v>318</v>
      </c>
      <c r="G1896" s="276">
        <v>15.6</v>
      </c>
      <c r="H1896" s="220">
        <v>22100</v>
      </c>
      <c r="I1896" s="220">
        <v>12000</v>
      </c>
    </row>
    <row r="1897" spans="1:9" hidden="1" x14ac:dyDescent="0.25">
      <c r="A1897" t="s">
        <v>42</v>
      </c>
      <c r="B1897" s="7">
        <v>427913</v>
      </c>
      <c r="C1897" s="8">
        <v>44719</v>
      </c>
      <c r="D1897" s="9">
        <f t="shared" si="29"/>
        <v>44719</v>
      </c>
      <c r="E1897" s="7" t="s">
        <v>21</v>
      </c>
      <c r="F1897" s="7" t="s">
        <v>236</v>
      </c>
      <c r="G1897" s="276">
        <v>16.2</v>
      </c>
      <c r="H1897" s="220">
        <v>22100</v>
      </c>
      <c r="I1897" s="220">
        <v>12000</v>
      </c>
    </row>
    <row r="1898" spans="1:9" hidden="1" x14ac:dyDescent="0.25">
      <c r="A1898" t="s">
        <v>45</v>
      </c>
      <c r="B1898" s="7">
        <v>427916</v>
      </c>
      <c r="C1898" s="8">
        <v>44719</v>
      </c>
      <c r="D1898" s="9">
        <f t="shared" si="29"/>
        <v>44719</v>
      </c>
      <c r="E1898" s="7" t="s">
        <v>13</v>
      </c>
      <c r="F1898" s="7" t="s">
        <v>210</v>
      </c>
      <c r="G1898" s="276">
        <v>15.78</v>
      </c>
      <c r="H1898" s="220">
        <v>22100</v>
      </c>
      <c r="I1898" s="220">
        <v>12000</v>
      </c>
    </row>
    <row r="1899" spans="1:9" hidden="1" x14ac:dyDescent="0.25">
      <c r="A1899" t="s">
        <v>41</v>
      </c>
      <c r="B1899" s="7">
        <v>427921</v>
      </c>
      <c r="C1899" s="8">
        <v>44719</v>
      </c>
      <c r="D1899" s="9">
        <f t="shared" si="29"/>
        <v>44719</v>
      </c>
      <c r="E1899" s="7" t="s">
        <v>16</v>
      </c>
      <c r="F1899" s="7" t="s">
        <v>158</v>
      </c>
      <c r="G1899" s="276">
        <v>15.66</v>
      </c>
      <c r="H1899" s="220">
        <v>22100</v>
      </c>
      <c r="I1899" s="220">
        <v>12000</v>
      </c>
    </row>
    <row r="1900" spans="1:9" hidden="1" x14ac:dyDescent="0.25">
      <c r="A1900" s="13" t="s">
        <v>46</v>
      </c>
      <c r="B1900" s="14">
        <v>427935</v>
      </c>
      <c r="C1900" s="15">
        <v>44719</v>
      </c>
      <c r="D1900" s="9">
        <f t="shared" si="29"/>
        <v>44719</v>
      </c>
      <c r="E1900" s="14" t="s">
        <v>760</v>
      </c>
      <c r="F1900" s="14" t="s">
        <v>802</v>
      </c>
      <c r="G1900" s="274">
        <v>1.34</v>
      </c>
      <c r="H1900" s="220">
        <v>22100</v>
      </c>
      <c r="I1900" s="220">
        <v>12000</v>
      </c>
    </row>
    <row r="1901" spans="1:9" hidden="1" x14ac:dyDescent="0.25">
      <c r="A1901" t="s">
        <v>39</v>
      </c>
      <c r="B1901" s="7">
        <v>427977</v>
      </c>
      <c r="C1901" s="8">
        <v>44719</v>
      </c>
      <c r="D1901" s="9">
        <f t="shared" si="29"/>
        <v>44719</v>
      </c>
      <c r="E1901" s="7" t="s">
        <v>10</v>
      </c>
      <c r="F1901" s="7" t="s">
        <v>216</v>
      </c>
      <c r="G1901" s="276">
        <v>12.81</v>
      </c>
      <c r="H1901" s="220">
        <v>22100</v>
      </c>
      <c r="I1901" s="220">
        <v>12000</v>
      </c>
    </row>
    <row r="1902" spans="1:9" hidden="1" x14ac:dyDescent="0.25">
      <c r="A1902" t="s">
        <v>45</v>
      </c>
      <c r="B1902" s="7">
        <v>427982</v>
      </c>
      <c r="C1902" s="8">
        <v>44719</v>
      </c>
      <c r="D1902" s="9">
        <f t="shared" si="29"/>
        <v>44719</v>
      </c>
      <c r="E1902" s="7" t="s">
        <v>13</v>
      </c>
      <c r="F1902" s="7" t="s">
        <v>198</v>
      </c>
      <c r="G1902" s="276">
        <v>14.39</v>
      </c>
      <c r="H1902" s="220">
        <v>22100</v>
      </c>
      <c r="I1902" s="220">
        <v>12000</v>
      </c>
    </row>
    <row r="1903" spans="1:9" hidden="1" x14ac:dyDescent="0.25">
      <c r="A1903" t="s">
        <v>42</v>
      </c>
      <c r="B1903" s="7">
        <v>427998</v>
      </c>
      <c r="C1903" s="8">
        <v>44719</v>
      </c>
      <c r="D1903" s="9">
        <f t="shared" si="29"/>
        <v>44719</v>
      </c>
      <c r="E1903" s="7" t="s">
        <v>21</v>
      </c>
      <c r="F1903" s="7" t="s">
        <v>537</v>
      </c>
      <c r="G1903" s="276">
        <v>16.649999999999999</v>
      </c>
      <c r="H1903" s="220">
        <v>22100</v>
      </c>
      <c r="I1903" s="220">
        <v>12000</v>
      </c>
    </row>
    <row r="1904" spans="1:9" hidden="1" x14ac:dyDescent="0.25">
      <c r="A1904" t="s">
        <v>41</v>
      </c>
      <c r="B1904" s="7">
        <v>428021</v>
      </c>
      <c r="C1904" s="8">
        <v>44719</v>
      </c>
      <c r="D1904" s="9">
        <f t="shared" si="29"/>
        <v>44719</v>
      </c>
      <c r="E1904" s="7" t="s">
        <v>16</v>
      </c>
      <c r="F1904" s="7" t="s">
        <v>362</v>
      </c>
      <c r="G1904" s="276">
        <v>16.100000000000001</v>
      </c>
      <c r="H1904" s="220">
        <v>22100</v>
      </c>
      <c r="I1904" s="220">
        <v>12000</v>
      </c>
    </row>
    <row r="1905" spans="1:9" hidden="1" x14ac:dyDescent="0.25">
      <c r="A1905" t="s">
        <v>42</v>
      </c>
      <c r="B1905" s="7">
        <v>428025</v>
      </c>
      <c r="C1905" s="8">
        <v>44719</v>
      </c>
      <c r="D1905" s="9">
        <f t="shared" si="29"/>
        <v>44719</v>
      </c>
      <c r="E1905" s="7" t="s">
        <v>19</v>
      </c>
      <c r="F1905" s="7" t="s">
        <v>889</v>
      </c>
      <c r="G1905" s="276">
        <v>0.38</v>
      </c>
      <c r="H1905" s="220">
        <v>22100</v>
      </c>
      <c r="I1905" s="220">
        <v>12000</v>
      </c>
    </row>
    <row r="1906" spans="1:9" hidden="1" x14ac:dyDescent="0.25">
      <c r="A1906" t="s">
        <v>45</v>
      </c>
      <c r="B1906" s="7">
        <v>428042</v>
      </c>
      <c r="C1906" s="8">
        <v>44719</v>
      </c>
      <c r="D1906" s="9">
        <f t="shared" si="29"/>
        <v>44719</v>
      </c>
      <c r="E1906" s="7" t="s">
        <v>78</v>
      </c>
      <c r="F1906" s="7" t="s">
        <v>890</v>
      </c>
      <c r="G1906" s="276">
        <v>12.77</v>
      </c>
      <c r="H1906" s="220">
        <v>22100</v>
      </c>
      <c r="I1906" s="220">
        <v>12000</v>
      </c>
    </row>
    <row r="1907" spans="1:9" hidden="1" x14ac:dyDescent="0.25">
      <c r="A1907" t="s">
        <v>42</v>
      </c>
      <c r="B1907" s="7">
        <v>428050</v>
      </c>
      <c r="C1907" s="8">
        <v>44719</v>
      </c>
      <c r="D1907" s="9">
        <f t="shared" si="29"/>
        <v>44719</v>
      </c>
      <c r="E1907" s="7" t="s">
        <v>752</v>
      </c>
      <c r="F1907" s="7" t="s">
        <v>891</v>
      </c>
      <c r="G1907" s="276">
        <v>11.29</v>
      </c>
      <c r="H1907" s="220">
        <v>22100</v>
      </c>
      <c r="I1907" s="220">
        <v>12000</v>
      </c>
    </row>
    <row r="1908" spans="1:9" hidden="1" x14ac:dyDescent="0.25">
      <c r="A1908" t="s">
        <v>39</v>
      </c>
      <c r="B1908" s="7">
        <v>428055</v>
      </c>
      <c r="C1908" s="8">
        <v>44719</v>
      </c>
      <c r="D1908" s="9">
        <f t="shared" si="29"/>
        <v>44719</v>
      </c>
      <c r="E1908" s="7" t="s">
        <v>817</v>
      </c>
      <c r="F1908" s="7" t="s">
        <v>892</v>
      </c>
      <c r="G1908" s="276">
        <v>8</v>
      </c>
      <c r="H1908" s="220">
        <v>22100</v>
      </c>
      <c r="I1908" s="220">
        <v>12000</v>
      </c>
    </row>
    <row r="1909" spans="1:9" hidden="1" x14ac:dyDescent="0.25">
      <c r="A1909" t="s">
        <v>41</v>
      </c>
      <c r="B1909" s="7">
        <v>428059</v>
      </c>
      <c r="C1909" s="8">
        <v>44719</v>
      </c>
      <c r="D1909" s="9">
        <f t="shared" si="29"/>
        <v>44719</v>
      </c>
      <c r="E1909" s="7" t="s">
        <v>237</v>
      </c>
      <c r="F1909" s="7" t="s">
        <v>893</v>
      </c>
      <c r="G1909" s="276">
        <v>15.41</v>
      </c>
      <c r="H1909" s="220">
        <v>22100</v>
      </c>
      <c r="I1909" s="220">
        <v>12000</v>
      </c>
    </row>
    <row r="1910" spans="1:9" hidden="1" x14ac:dyDescent="0.25">
      <c r="A1910" t="s">
        <v>63</v>
      </c>
      <c r="B1910" s="7">
        <v>428112</v>
      </c>
      <c r="C1910" s="8">
        <v>44720</v>
      </c>
      <c r="D1910" s="9">
        <f t="shared" si="29"/>
        <v>44720</v>
      </c>
      <c r="E1910" s="7" t="s">
        <v>21</v>
      </c>
      <c r="F1910" s="7" t="s">
        <v>659</v>
      </c>
      <c r="G1910" s="277">
        <v>16.46</v>
      </c>
      <c r="H1910" s="220">
        <v>22100</v>
      </c>
      <c r="I1910" s="220">
        <v>12000</v>
      </c>
    </row>
    <row r="1911" spans="1:9" hidden="1" x14ac:dyDescent="0.25">
      <c r="A1911" t="s">
        <v>67</v>
      </c>
      <c r="B1911" s="7">
        <v>428114</v>
      </c>
      <c r="C1911" s="8">
        <v>44720</v>
      </c>
      <c r="D1911" s="9">
        <f t="shared" si="29"/>
        <v>44720</v>
      </c>
      <c r="E1911" s="7" t="s">
        <v>13</v>
      </c>
      <c r="F1911" s="7" t="s">
        <v>498</v>
      </c>
      <c r="G1911" s="277">
        <v>15.53</v>
      </c>
      <c r="H1911" s="220">
        <v>22100</v>
      </c>
      <c r="I1911" s="220">
        <v>12000</v>
      </c>
    </row>
    <row r="1912" spans="1:9" hidden="1" x14ac:dyDescent="0.25">
      <c r="A1912" t="s">
        <v>65</v>
      </c>
      <c r="B1912" s="7">
        <v>428117</v>
      </c>
      <c r="C1912" s="8">
        <v>44720</v>
      </c>
      <c r="D1912" s="9">
        <f t="shared" si="29"/>
        <v>44720</v>
      </c>
      <c r="E1912" s="7" t="s">
        <v>16</v>
      </c>
      <c r="F1912" s="7" t="s">
        <v>267</v>
      </c>
      <c r="G1912" s="277">
        <v>17.239999999999998</v>
      </c>
      <c r="H1912" s="220">
        <v>22100</v>
      </c>
      <c r="I1912" s="220">
        <v>12000</v>
      </c>
    </row>
    <row r="1913" spans="1:9" hidden="1" x14ac:dyDescent="0.25">
      <c r="A1913" t="s">
        <v>69</v>
      </c>
      <c r="B1913" s="7">
        <v>428127</v>
      </c>
      <c r="C1913" s="8">
        <v>44720</v>
      </c>
      <c r="D1913" s="9">
        <f t="shared" si="29"/>
        <v>44720</v>
      </c>
      <c r="E1913" s="7" t="s">
        <v>10</v>
      </c>
      <c r="F1913" s="7" t="s">
        <v>645</v>
      </c>
      <c r="G1913" s="277">
        <v>17</v>
      </c>
      <c r="H1913" s="220">
        <v>22100</v>
      </c>
      <c r="I1913" s="220">
        <v>12000</v>
      </c>
    </row>
    <row r="1914" spans="1:9" hidden="1" x14ac:dyDescent="0.25">
      <c r="A1914" t="s">
        <v>67</v>
      </c>
      <c r="B1914" s="7">
        <v>428211</v>
      </c>
      <c r="C1914" s="8">
        <v>44720</v>
      </c>
      <c r="D1914" s="9">
        <f t="shared" si="29"/>
        <v>44720</v>
      </c>
      <c r="E1914" s="7" t="s">
        <v>13</v>
      </c>
      <c r="F1914" s="7" t="s">
        <v>863</v>
      </c>
      <c r="G1914" s="277">
        <v>16.63</v>
      </c>
      <c r="H1914" s="220">
        <v>22100</v>
      </c>
      <c r="I1914" s="220">
        <v>12000</v>
      </c>
    </row>
    <row r="1915" spans="1:9" hidden="1" x14ac:dyDescent="0.25">
      <c r="A1915" t="s">
        <v>63</v>
      </c>
      <c r="B1915" s="7">
        <v>428227</v>
      </c>
      <c r="C1915" s="8">
        <v>44720</v>
      </c>
      <c r="D1915" s="9">
        <f t="shared" si="29"/>
        <v>44720</v>
      </c>
      <c r="E1915" s="7" t="s">
        <v>21</v>
      </c>
      <c r="F1915" s="7" t="s">
        <v>894</v>
      </c>
      <c r="G1915" s="277">
        <v>12.97</v>
      </c>
      <c r="H1915" s="220">
        <v>22100</v>
      </c>
      <c r="I1915" s="220">
        <v>12000</v>
      </c>
    </row>
    <row r="1916" spans="1:9" hidden="1" x14ac:dyDescent="0.25">
      <c r="A1916" t="s">
        <v>65</v>
      </c>
      <c r="B1916" s="7">
        <v>428236</v>
      </c>
      <c r="C1916" s="8">
        <v>44720</v>
      </c>
      <c r="D1916" s="9">
        <f t="shared" si="29"/>
        <v>44720</v>
      </c>
      <c r="E1916" s="7" t="s">
        <v>16</v>
      </c>
      <c r="F1916" s="7" t="s">
        <v>895</v>
      </c>
      <c r="G1916" s="277">
        <v>16.46</v>
      </c>
      <c r="H1916" s="220">
        <v>22100</v>
      </c>
      <c r="I1916" s="220">
        <v>12000</v>
      </c>
    </row>
    <row r="1917" spans="1:9" hidden="1" x14ac:dyDescent="0.25">
      <c r="A1917" t="s">
        <v>63</v>
      </c>
      <c r="B1917" s="7">
        <v>428238</v>
      </c>
      <c r="C1917" s="8">
        <v>44720</v>
      </c>
      <c r="D1917" s="9">
        <f t="shared" si="29"/>
        <v>44720</v>
      </c>
      <c r="E1917" s="7" t="s">
        <v>80</v>
      </c>
      <c r="F1917" s="7" t="s">
        <v>698</v>
      </c>
      <c r="G1917" s="277">
        <v>6.42</v>
      </c>
      <c r="H1917" s="220">
        <v>22100</v>
      </c>
      <c r="I1917" s="220">
        <v>12000</v>
      </c>
    </row>
    <row r="1918" spans="1:9" hidden="1" x14ac:dyDescent="0.25">
      <c r="A1918" t="s">
        <v>69</v>
      </c>
      <c r="B1918" s="7">
        <v>428241</v>
      </c>
      <c r="C1918" s="8">
        <v>44720</v>
      </c>
      <c r="D1918" s="9">
        <f t="shared" si="29"/>
        <v>44720</v>
      </c>
      <c r="E1918" s="7" t="s">
        <v>10</v>
      </c>
      <c r="F1918" s="7" t="s">
        <v>896</v>
      </c>
      <c r="G1918" s="277">
        <v>15</v>
      </c>
      <c r="H1918" s="220">
        <v>22100</v>
      </c>
      <c r="I1918" s="220">
        <v>12000</v>
      </c>
    </row>
    <row r="1919" spans="1:9" hidden="1" x14ac:dyDescent="0.25">
      <c r="A1919" t="s">
        <v>69</v>
      </c>
      <c r="B1919" s="7">
        <v>428244</v>
      </c>
      <c r="C1919" s="8">
        <v>44720</v>
      </c>
      <c r="D1919" s="9">
        <f t="shared" si="29"/>
        <v>44720</v>
      </c>
      <c r="E1919" s="7" t="s">
        <v>174</v>
      </c>
      <c r="F1919" s="7" t="s">
        <v>892</v>
      </c>
      <c r="G1919" s="277">
        <v>11.16</v>
      </c>
      <c r="H1919" s="220">
        <v>22100</v>
      </c>
      <c r="I1919" s="220">
        <v>12000</v>
      </c>
    </row>
    <row r="1920" spans="1:9" hidden="1" x14ac:dyDescent="0.25">
      <c r="A1920" t="s">
        <v>63</v>
      </c>
      <c r="B1920" s="7">
        <v>428255</v>
      </c>
      <c r="C1920" s="8">
        <v>44720</v>
      </c>
      <c r="D1920" s="9">
        <f t="shared" si="29"/>
        <v>44720</v>
      </c>
      <c r="E1920" s="7" t="s">
        <v>87</v>
      </c>
      <c r="F1920" s="7" t="s">
        <v>720</v>
      </c>
      <c r="G1920" s="277">
        <v>13.36</v>
      </c>
      <c r="H1920" s="220">
        <v>22100</v>
      </c>
      <c r="I1920" s="220">
        <v>12000</v>
      </c>
    </row>
    <row r="1921" spans="1:9" hidden="1" x14ac:dyDescent="0.25">
      <c r="A1921" t="s">
        <v>30</v>
      </c>
      <c r="B1921" s="7">
        <v>428264</v>
      </c>
      <c r="C1921" s="8">
        <v>44720</v>
      </c>
      <c r="D1921" s="9">
        <f t="shared" si="29"/>
        <v>44720</v>
      </c>
      <c r="E1921" s="7" t="s">
        <v>897</v>
      </c>
      <c r="F1921" s="20">
        <v>0.90486111111111101</v>
      </c>
      <c r="G1921" s="277">
        <v>7.84</v>
      </c>
      <c r="H1921" s="220">
        <v>22100</v>
      </c>
      <c r="I1921" s="220">
        <v>12000</v>
      </c>
    </row>
    <row r="1922" spans="1:9" hidden="1" x14ac:dyDescent="0.25">
      <c r="A1922" t="s">
        <v>30</v>
      </c>
      <c r="B1922" s="7">
        <v>428265</v>
      </c>
      <c r="C1922" s="8">
        <v>44720</v>
      </c>
      <c r="D1922" s="9">
        <f t="shared" si="29"/>
        <v>44720</v>
      </c>
      <c r="E1922" s="7" t="s">
        <v>591</v>
      </c>
      <c r="F1922" s="20">
        <v>0.90833333333333333</v>
      </c>
      <c r="G1922" s="277">
        <v>5.93</v>
      </c>
      <c r="H1922" s="220">
        <v>22100</v>
      </c>
      <c r="I1922" s="220">
        <v>12000</v>
      </c>
    </row>
    <row r="1923" spans="1:9" hidden="1" x14ac:dyDescent="0.25">
      <c r="A1923" t="s">
        <v>30</v>
      </c>
      <c r="B1923" s="7">
        <v>428267</v>
      </c>
      <c r="C1923" s="8">
        <v>44720</v>
      </c>
      <c r="D1923" s="9">
        <f t="shared" ref="D1923:D1986" si="30">+C1923</f>
        <v>44720</v>
      </c>
      <c r="E1923" s="7" t="s">
        <v>176</v>
      </c>
      <c r="F1923" s="20">
        <v>0.91666666666666663</v>
      </c>
      <c r="G1923" s="277">
        <v>8.07</v>
      </c>
      <c r="H1923" s="220">
        <v>22100</v>
      </c>
      <c r="I1923" s="220">
        <v>12000</v>
      </c>
    </row>
    <row r="1924" spans="1:9" hidden="1" x14ac:dyDescent="0.25">
      <c r="A1924" t="s">
        <v>30</v>
      </c>
      <c r="B1924" s="7">
        <v>428270</v>
      </c>
      <c r="C1924" s="8">
        <v>44720</v>
      </c>
      <c r="D1924" s="9">
        <f t="shared" si="30"/>
        <v>44720</v>
      </c>
      <c r="E1924" s="7" t="s">
        <v>816</v>
      </c>
      <c r="F1924" s="20">
        <v>0.93819444444444444</v>
      </c>
      <c r="G1924" s="278">
        <v>7.43</v>
      </c>
      <c r="H1924" s="220">
        <v>22100</v>
      </c>
      <c r="I1924" s="220">
        <v>12000</v>
      </c>
    </row>
    <row r="1925" spans="1:9" hidden="1" x14ac:dyDescent="0.25">
      <c r="A1925" t="s">
        <v>12</v>
      </c>
      <c r="B1925" s="7">
        <v>428315</v>
      </c>
      <c r="C1925" s="8">
        <v>44721</v>
      </c>
      <c r="D1925" s="9">
        <f t="shared" si="30"/>
        <v>44721</v>
      </c>
      <c r="E1925" s="7" t="s">
        <v>13</v>
      </c>
      <c r="F1925" s="7" t="s">
        <v>224</v>
      </c>
      <c r="G1925" s="279">
        <v>9.35</v>
      </c>
      <c r="H1925" s="220">
        <v>22100</v>
      </c>
      <c r="I1925" s="220">
        <v>12000</v>
      </c>
    </row>
    <row r="1926" spans="1:9" hidden="1" x14ac:dyDescent="0.25">
      <c r="A1926" t="s">
        <v>18</v>
      </c>
      <c r="B1926" s="7">
        <v>428320</v>
      </c>
      <c r="C1926" s="8">
        <v>44721</v>
      </c>
      <c r="D1926" s="9">
        <f t="shared" si="30"/>
        <v>44721</v>
      </c>
      <c r="E1926" s="7" t="s">
        <v>19</v>
      </c>
      <c r="F1926" s="7" t="s">
        <v>510</v>
      </c>
      <c r="G1926" s="279">
        <v>0.74</v>
      </c>
      <c r="H1926" s="220">
        <v>22100</v>
      </c>
      <c r="I1926" s="220">
        <v>12000</v>
      </c>
    </row>
    <row r="1927" spans="1:9" hidden="1" x14ac:dyDescent="0.25">
      <c r="A1927" t="s">
        <v>18</v>
      </c>
      <c r="B1927" s="7">
        <v>428324</v>
      </c>
      <c r="C1927" s="8">
        <v>44721</v>
      </c>
      <c r="D1927" s="9">
        <f t="shared" si="30"/>
        <v>44721</v>
      </c>
      <c r="E1927" s="7" t="s">
        <v>21</v>
      </c>
      <c r="F1927" s="7" t="s">
        <v>664</v>
      </c>
      <c r="G1927" s="279">
        <v>14.26</v>
      </c>
      <c r="H1927" s="220">
        <v>22100</v>
      </c>
      <c r="I1927" s="220">
        <v>12000</v>
      </c>
    </row>
    <row r="1928" spans="1:9" hidden="1" x14ac:dyDescent="0.25">
      <c r="A1928" t="s">
        <v>9</v>
      </c>
      <c r="B1928" s="7">
        <v>428326</v>
      </c>
      <c r="C1928" s="8">
        <v>44721</v>
      </c>
      <c r="D1928" s="9">
        <f t="shared" si="30"/>
        <v>44721</v>
      </c>
      <c r="E1928" s="7" t="s">
        <v>10</v>
      </c>
      <c r="F1928" s="7" t="s">
        <v>544</v>
      </c>
      <c r="G1928" s="279">
        <v>15.13</v>
      </c>
      <c r="H1928" s="220">
        <v>22100</v>
      </c>
      <c r="I1928" s="220">
        <v>12000</v>
      </c>
    </row>
    <row r="1929" spans="1:9" hidden="1" x14ac:dyDescent="0.25">
      <c r="A1929" t="s">
        <v>15</v>
      </c>
      <c r="B1929" s="7">
        <v>428344</v>
      </c>
      <c r="C1929" s="8">
        <v>44721</v>
      </c>
      <c r="D1929" s="9">
        <f t="shared" si="30"/>
        <v>44721</v>
      </c>
      <c r="E1929" s="7" t="s">
        <v>16</v>
      </c>
      <c r="F1929" s="7" t="s">
        <v>898</v>
      </c>
      <c r="G1929" s="279">
        <v>12.32</v>
      </c>
      <c r="H1929" s="220">
        <v>22100</v>
      </c>
      <c r="I1929" s="220">
        <v>12000</v>
      </c>
    </row>
    <row r="1930" spans="1:9" hidden="1" x14ac:dyDescent="0.25">
      <c r="A1930" t="s">
        <v>12</v>
      </c>
      <c r="B1930" s="7">
        <v>428406</v>
      </c>
      <c r="C1930" s="8">
        <v>44721</v>
      </c>
      <c r="D1930" s="9">
        <f t="shared" si="30"/>
        <v>44721</v>
      </c>
      <c r="E1930" s="7" t="s">
        <v>13</v>
      </c>
      <c r="F1930" s="7" t="s">
        <v>346</v>
      </c>
      <c r="G1930" s="279">
        <v>14.43</v>
      </c>
      <c r="H1930" s="220">
        <v>22100</v>
      </c>
      <c r="I1930" s="220">
        <v>12000</v>
      </c>
    </row>
    <row r="1931" spans="1:9" hidden="1" x14ac:dyDescent="0.25">
      <c r="A1931" t="s">
        <v>9</v>
      </c>
      <c r="B1931" s="7">
        <v>428412</v>
      </c>
      <c r="C1931" s="8">
        <v>44721</v>
      </c>
      <c r="D1931" s="9">
        <f t="shared" si="30"/>
        <v>44721</v>
      </c>
      <c r="E1931" s="7" t="s">
        <v>10</v>
      </c>
      <c r="F1931" s="7" t="s">
        <v>899</v>
      </c>
      <c r="G1931" s="279">
        <v>5.86</v>
      </c>
      <c r="H1931" s="220">
        <v>22100</v>
      </c>
      <c r="I1931" s="220">
        <v>12000</v>
      </c>
    </row>
    <row r="1932" spans="1:9" hidden="1" x14ac:dyDescent="0.25">
      <c r="A1932" t="s">
        <v>18</v>
      </c>
      <c r="B1932" s="7">
        <v>428423</v>
      </c>
      <c r="C1932" s="8">
        <v>44721</v>
      </c>
      <c r="D1932" s="9">
        <f t="shared" si="30"/>
        <v>44721</v>
      </c>
      <c r="E1932" s="7" t="s">
        <v>21</v>
      </c>
      <c r="F1932" s="7" t="s">
        <v>863</v>
      </c>
      <c r="G1932" s="279">
        <v>7.5</v>
      </c>
      <c r="H1932" s="220">
        <v>22100</v>
      </c>
      <c r="I1932" s="220">
        <v>12000</v>
      </c>
    </row>
    <row r="1933" spans="1:9" hidden="1" x14ac:dyDescent="0.25">
      <c r="A1933" t="s">
        <v>15</v>
      </c>
      <c r="B1933" s="7">
        <v>428424</v>
      </c>
      <c r="C1933" s="8">
        <v>44721</v>
      </c>
      <c r="D1933" s="9">
        <f t="shared" si="30"/>
        <v>44721</v>
      </c>
      <c r="E1933" s="7" t="s">
        <v>16</v>
      </c>
      <c r="F1933" s="7" t="s">
        <v>805</v>
      </c>
      <c r="G1933" s="279">
        <v>4.74</v>
      </c>
      <c r="H1933" s="220">
        <v>22100</v>
      </c>
      <c r="I1933" s="220">
        <v>12000</v>
      </c>
    </row>
    <row r="1934" spans="1:9" hidden="1" x14ac:dyDescent="0.25">
      <c r="A1934" t="s">
        <v>39</v>
      </c>
      <c r="B1934" s="7">
        <v>428489</v>
      </c>
      <c r="C1934" s="8">
        <v>44722</v>
      </c>
      <c r="D1934" s="9">
        <f t="shared" si="30"/>
        <v>44722</v>
      </c>
      <c r="E1934" s="7" t="s">
        <v>10</v>
      </c>
      <c r="F1934" s="7" t="s">
        <v>238</v>
      </c>
      <c r="G1934" s="280">
        <v>14.2</v>
      </c>
      <c r="H1934" s="220">
        <v>22100</v>
      </c>
      <c r="I1934" s="220">
        <v>12000</v>
      </c>
    </row>
    <row r="1935" spans="1:9" hidden="1" x14ac:dyDescent="0.25">
      <c r="A1935" t="s">
        <v>45</v>
      </c>
      <c r="B1935" s="7">
        <v>428495</v>
      </c>
      <c r="C1935" s="8">
        <v>44722</v>
      </c>
      <c r="D1935" s="9">
        <f t="shared" si="30"/>
        <v>44722</v>
      </c>
      <c r="E1935" s="7" t="s">
        <v>13</v>
      </c>
      <c r="F1935" s="7" t="s">
        <v>267</v>
      </c>
      <c r="G1935" s="280">
        <v>14.35</v>
      </c>
      <c r="H1935" s="220">
        <v>22100</v>
      </c>
      <c r="I1935" s="220">
        <v>12000</v>
      </c>
    </row>
    <row r="1936" spans="1:9" hidden="1" x14ac:dyDescent="0.25">
      <c r="A1936" t="s">
        <v>42</v>
      </c>
      <c r="B1936" s="7">
        <v>428499</v>
      </c>
      <c r="C1936" s="8">
        <v>44722</v>
      </c>
      <c r="D1936" s="9">
        <f t="shared" si="30"/>
        <v>44722</v>
      </c>
      <c r="E1936" s="7" t="s">
        <v>21</v>
      </c>
      <c r="F1936" s="7" t="s">
        <v>195</v>
      </c>
      <c r="G1936" s="280">
        <v>16.75</v>
      </c>
      <c r="H1936" s="220">
        <v>22100</v>
      </c>
      <c r="I1936" s="220">
        <v>12000</v>
      </c>
    </row>
    <row r="1937" spans="1:9" hidden="1" x14ac:dyDescent="0.25">
      <c r="A1937" t="s">
        <v>41</v>
      </c>
      <c r="B1937" s="7">
        <v>428500</v>
      </c>
      <c r="C1937" s="8">
        <v>44722</v>
      </c>
      <c r="D1937" s="9">
        <f t="shared" si="30"/>
        <v>44722</v>
      </c>
      <c r="E1937" s="7" t="s">
        <v>16</v>
      </c>
      <c r="F1937" s="7" t="s">
        <v>759</v>
      </c>
      <c r="G1937" s="280">
        <v>16.12</v>
      </c>
      <c r="H1937" s="220">
        <v>22100</v>
      </c>
      <c r="I1937" s="220">
        <v>12000</v>
      </c>
    </row>
    <row r="1938" spans="1:9" hidden="1" x14ac:dyDescent="0.25">
      <c r="A1938" t="s">
        <v>42</v>
      </c>
      <c r="B1938" s="7">
        <v>428535</v>
      </c>
      <c r="C1938" s="8">
        <v>44722</v>
      </c>
      <c r="D1938" s="9">
        <f t="shared" si="30"/>
        <v>44722</v>
      </c>
      <c r="E1938" s="7" t="s">
        <v>19</v>
      </c>
      <c r="F1938" s="7" t="s">
        <v>20</v>
      </c>
      <c r="G1938" s="280">
        <v>0.84</v>
      </c>
      <c r="H1938" s="220">
        <v>22100</v>
      </c>
      <c r="I1938" s="220">
        <v>12000</v>
      </c>
    </row>
    <row r="1939" spans="1:9" hidden="1" x14ac:dyDescent="0.25">
      <c r="A1939" t="s">
        <v>42</v>
      </c>
      <c r="B1939" s="7">
        <v>428571</v>
      </c>
      <c r="C1939" s="8">
        <v>44722</v>
      </c>
      <c r="D1939" s="9">
        <f t="shared" si="30"/>
        <v>44722</v>
      </c>
      <c r="E1939" s="7" t="s">
        <v>21</v>
      </c>
      <c r="F1939" s="7" t="s">
        <v>691</v>
      </c>
      <c r="G1939" s="280">
        <v>16.13</v>
      </c>
      <c r="H1939" s="220">
        <v>22100</v>
      </c>
      <c r="I1939" s="220">
        <v>12000</v>
      </c>
    </row>
    <row r="1940" spans="1:9" hidden="1" x14ac:dyDescent="0.25">
      <c r="A1940" t="s">
        <v>45</v>
      </c>
      <c r="B1940" s="7">
        <v>428574</v>
      </c>
      <c r="C1940" s="8">
        <v>44722</v>
      </c>
      <c r="D1940" s="9">
        <f t="shared" si="30"/>
        <v>44722</v>
      </c>
      <c r="E1940" s="7" t="s">
        <v>13</v>
      </c>
      <c r="F1940" s="7" t="s">
        <v>818</v>
      </c>
      <c r="G1940" s="280">
        <v>14.74</v>
      </c>
      <c r="H1940" s="220">
        <v>22100</v>
      </c>
      <c r="I1940" s="220">
        <v>12000</v>
      </c>
    </row>
    <row r="1941" spans="1:9" hidden="1" x14ac:dyDescent="0.25">
      <c r="A1941" t="s">
        <v>41</v>
      </c>
      <c r="B1941" s="7">
        <v>428579</v>
      </c>
      <c r="C1941" s="8">
        <v>44722</v>
      </c>
      <c r="D1941" s="9">
        <f t="shared" si="30"/>
        <v>44722</v>
      </c>
      <c r="E1941" s="7" t="s">
        <v>16</v>
      </c>
      <c r="F1941" s="7" t="s">
        <v>757</v>
      </c>
      <c r="G1941" s="280">
        <v>11.24</v>
      </c>
      <c r="H1941" s="220">
        <v>22100</v>
      </c>
      <c r="I1941" s="220">
        <v>12000</v>
      </c>
    </row>
    <row r="1942" spans="1:9" hidden="1" x14ac:dyDescent="0.25">
      <c r="A1942" t="s">
        <v>39</v>
      </c>
      <c r="B1942" s="7">
        <v>428585</v>
      </c>
      <c r="C1942" s="8">
        <v>44722</v>
      </c>
      <c r="D1942" s="9">
        <f t="shared" si="30"/>
        <v>44722</v>
      </c>
      <c r="E1942" s="7" t="s">
        <v>78</v>
      </c>
      <c r="F1942" s="7" t="s">
        <v>572</v>
      </c>
      <c r="G1942" s="280">
        <v>2.5499999999999998</v>
      </c>
      <c r="H1942" s="220">
        <v>22100</v>
      </c>
      <c r="I1942" s="220">
        <v>12000</v>
      </c>
    </row>
    <row r="1943" spans="1:9" hidden="1" x14ac:dyDescent="0.25">
      <c r="A1943" t="s">
        <v>39</v>
      </c>
      <c r="B1943" s="7">
        <v>428588</v>
      </c>
      <c r="C1943" s="8">
        <v>44722</v>
      </c>
      <c r="D1943" s="9">
        <f t="shared" si="30"/>
        <v>44722</v>
      </c>
      <c r="E1943" s="7" t="s">
        <v>10</v>
      </c>
      <c r="F1943" s="7" t="s">
        <v>716</v>
      </c>
      <c r="G1943" s="280">
        <v>13.19</v>
      </c>
      <c r="H1943" s="220">
        <v>22100</v>
      </c>
      <c r="I1943" s="220">
        <v>12000</v>
      </c>
    </row>
    <row r="1944" spans="1:9" hidden="1" x14ac:dyDescent="0.25">
      <c r="A1944" t="s">
        <v>30</v>
      </c>
      <c r="B1944" s="7">
        <v>428633</v>
      </c>
      <c r="C1944" s="8">
        <v>44722</v>
      </c>
      <c r="D1944" s="9">
        <f t="shared" si="30"/>
        <v>44722</v>
      </c>
      <c r="E1944" s="7" t="s">
        <v>669</v>
      </c>
      <c r="F1944" s="20">
        <v>0.8618055555555556</v>
      </c>
      <c r="G1944" s="280">
        <v>6.82</v>
      </c>
      <c r="H1944" s="220">
        <v>22100</v>
      </c>
      <c r="I1944" s="220">
        <v>12000</v>
      </c>
    </row>
    <row r="1945" spans="1:9" hidden="1" x14ac:dyDescent="0.25">
      <c r="A1945" t="s">
        <v>30</v>
      </c>
      <c r="B1945" s="7">
        <v>428635</v>
      </c>
      <c r="C1945" s="8">
        <v>44722</v>
      </c>
      <c r="D1945" s="9">
        <f t="shared" si="30"/>
        <v>44722</v>
      </c>
      <c r="E1945" s="7" t="s">
        <v>176</v>
      </c>
      <c r="F1945" s="20">
        <v>0.87152777777777779</v>
      </c>
      <c r="G1945" s="280">
        <v>8.42</v>
      </c>
      <c r="H1945" s="220">
        <v>22100</v>
      </c>
      <c r="I1945" s="220">
        <v>12000</v>
      </c>
    </row>
    <row r="1946" spans="1:9" hidden="1" x14ac:dyDescent="0.25">
      <c r="A1946" t="s">
        <v>30</v>
      </c>
      <c r="B1946" s="7">
        <v>428636</v>
      </c>
      <c r="C1946" s="8">
        <v>44722</v>
      </c>
      <c r="D1946" s="9">
        <f t="shared" si="30"/>
        <v>44722</v>
      </c>
      <c r="E1946" s="7" t="s">
        <v>591</v>
      </c>
      <c r="F1946" s="20">
        <v>0.87291666666666667</v>
      </c>
      <c r="G1946" s="280">
        <v>9.36</v>
      </c>
      <c r="H1946" s="220">
        <v>22100</v>
      </c>
      <c r="I1946" s="220">
        <v>12000</v>
      </c>
    </row>
    <row r="1947" spans="1:9" hidden="1" x14ac:dyDescent="0.25">
      <c r="A1947" t="s">
        <v>30</v>
      </c>
      <c r="B1947" s="7">
        <v>428638</v>
      </c>
      <c r="C1947" s="8">
        <v>44722</v>
      </c>
      <c r="D1947" s="9">
        <f t="shared" si="30"/>
        <v>44722</v>
      </c>
      <c r="E1947" s="7" t="s">
        <v>357</v>
      </c>
      <c r="F1947" s="7" t="s">
        <v>790</v>
      </c>
      <c r="G1947" s="281">
        <v>7.92</v>
      </c>
      <c r="H1947" s="220">
        <v>22100</v>
      </c>
      <c r="I1947" s="220">
        <v>12000</v>
      </c>
    </row>
    <row r="1948" spans="1:9" hidden="1" x14ac:dyDescent="0.25">
      <c r="A1948" t="s">
        <v>63</v>
      </c>
      <c r="B1948" s="7">
        <v>428649</v>
      </c>
      <c r="C1948" s="8">
        <v>44723</v>
      </c>
      <c r="D1948" s="9">
        <f t="shared" si="30"/>
        <v>44723</v>
      </c>
      <c r="E1948" s="7" t="s">
        <v>21</v>
      </c>
      <c r="F1948" s="7" t="s">
        <v>821</v>
      </c>
      <c r="G1948" s="282">
        <v>13.93</v>
      </c>
      <c r="H1948" s="220">
        <v>22100</v>
      </c>
      <c r="I1948" s="220">
        <v>12000</v>
      </c>
    </row>
    <row r="1949" spans="1:9" hidden="1" x14ac:dyDescent="0.25">
      <c r="A1949" t="s">
        <v>65</v>
      </c>
      <c r="B1949" s="7">
        <v>428660</v>
      </c>
      <c r="C1949" s="8">
        <v>44723</v>
      </c>
      <c r="D1949" s="9">
        <f t="shared" si="30"/>
        <v>44723</v>
      </c>
      <c r="E1949" s="7" t="s">
        <v>16</v>
      </c>
      <c r="F1949" s="7" t="s">
        <v>533</v>
      </c>
      <c r="G1949" s="282">
        <v>13.75</v>
      </c>
      <c r="H1949" s="220">
        <v>22100</v>
      </c>
      <c r="I1949" s="220">
        <v>12000</v>
      </c>
    </row>
    <row r="1950" spans="1:9" hidden="1" x14ac:dyDescent="0.25">
      <c r="A1950" t="s">
        <v>67</v>
      </c>
      <c r="B1950" s="7">
        <v>428667</v>
      </c>
      <c r="C1950" s="8">
        <v>44723</v>
      </c>
      <c r="D1950" s="9">
        <f t="shared" si="30"/>
        <v>44723</v>
      </c>
      <c r="E1950" s="7" t="s">
        <v>204</v>
      </c>
      <c r="F1950" s="7" t="s">
        <v>44</v>
      </c>
      <c r="G1950" s="282">
        <v>11.22</v>
      </c>
      <c r="H1950" s="220">
        <v>22100</v>
      </c>
      <c r="I1950" s="220">
        <v>12000</v>
      </c>
    </row>
    <row r="1951" spans="1:9" hidden="1" x14ac:dyDescent="0.25">
      <c r="A1951" t="s">
        <v>69</v>
      </c>
      <c r="B1951" s="7">
        <v>428673</v>
      </c>
      <c r="C1951" s="8">
        <v>44723</v>
      </c>
      <c r="D1951" s="9">
        <f t="shared" si="30"/>
        <v>44723</v>
      </c>
      <c r="E1951" s="7" t="s">
        <v>10</v>
      </c>
      <c r="F1951" s="7" t="s">
        <v>157</v>
      </c>
      <c r="G1951" s="282">
        <v>15.15</v>
      </c>
      <c r="H1951" s="220">
        <v>22100</v>
      </c>
      <c r="I1951" s="220">
        <v>12000</v>
      </c>
    </row>
    <row r="1952" spans="1:9" hidden="1" x14ac:dyDescent="0.25">
      <c r="A1952" t="s">
        <v>63</v>
      </c>
      <c r="B1952" s="7">
        <v>428674</v>
      </c>
      <c r="C1952" s="8">
        <v>44723</v>
      </c>
      <c r="D1952" s="9">
        <f t="shared" si="30"/>
        <v>44723</v>
      </c>
      <c r="E1952" s="7" t="s">
        <v>19</v>
      </c>
      <c r="F1952" s="7" t="s">
        <v>457</v>
      </c>
      <c r="G1952" s="282">
        <v>1.59</v>
      </c>
      <c r="H1952" s="220">
        <v>22100</v>
      </c>
      <c r="I1952" s="220">
        <v>12000</v>
      </c>
    </row>
    <row r="1953" spans="1:9" hidden="1" x14ac:dyDescent="0.25">
      <c r="A1953" t="s">
        <v>63</v>
      </c>
      <c r="B1953" s="7">
        <v>428695</v>
      </c>
      <c r="C1953" s="8">
        <v>44723</v>
      </c>
      <c r="D1953" s="9">
        <f t="shared" si="30"/>
        <v>44723</v>
      </c>
      <c r="E1953" s="7" t="s">
        <v>21</v>
      </c>
      <c r="F1953" s="7" t="s">
        <v>71</v>
      </c>
      <c r="G1953" s="282">
        <v>10.54</v>
      </c>
      <c r="H1953" s="220">
        <v>22100</v>
      </c>
      <c r="I1953" s="220">
        <v>12000</v>
      </c>
    </row>
    <row r="1954" spans="1:9" hidden="1" x14ac:dyDescent="0.25">
      <c r="A1954" s="13" t="s">
        <v>46</v>
      </c>
      <c r="B1954" s="14">
        <v>428731</v>
      </c>
      <c r="C1954" s="15">
        <v>44723</v>
      </c>
      <c r="D1954" s="9">
        <f t="shared" si="30"/>
        <v>44723</v>
      </c>
      <c r="E1954" s="14" t="s">
        <v>479</v>
      </c>
      <c r="F1954" s="14" t="s">
        <v>578</v>
      </c>
      <c r="G1954" s="283">
        <v>2.19</v>
      </c>
      <c r="H1954" s="220">
        <v>22100</v>
      </c>
      <c r="I1954" s="220">
        <v>12000</v>
      </c>
    </row>
    <row r="1955" spans="1:9" hidden="1" x14ac:dyDescent="0.25">
      <c r="A1955" t="s">
        <v>67</v>
      </c>
      <c r="B1955" s="7">
        <v>428748</v>
      </c>
      <c r="C1955" s="8">
        <v>44723</v>
      </c>
      <c r="D1955" s="9">
        <f t="shared" si="30"/>
        <v>44723</v>
      </c>
      <c r="E1955" s="7" t="s">
        <v>204</v>
      </c>
      <c r="F1955" s="7" t="s">
        <v>214</v>
      </c>
      <c r="G1955" s="282">
        <v>11.83</v>
      </c>
      <c r="H1955" s="220">
        <v>22100</v>
      </c>
      <c r="I1955" s="220">
        <v>12000</v>
      </c>
    </row>
    <row r="1956" spans="1:9" hidden="1" x14ac:dyDescent="0.25">
      <c r="A1956" t="s">
        <v>65</v>
      </c>
      <c r="B1956" s="7">
        <v>428749</v>
      </c>
      <c r="C1956" s="8">
        <v>44723</v>
      </c>
      <c r="D1956" s="9">
        <f t="shared" si="30"/>
        <v>44723</v>
      </c>
      <c r="E1956" s="7" t="s">
        <v>16</v>
      </c>
      <c r="F1956" s="7" t="s">
        <v>463</v>
      </c>
      <c r="G1956" s="282">
        <v>12.97</v>
      </c>
      <c r="H1956" s="220">
        <v>22100</v>
      </c>
      <c r="I1956" s="220">
        <v>12000</v>
      </c>
    </row>
    <row r="1957" spans="1:9" hidden="1" x14ac:dyDescent="0.25">
      <c r="A1957" t="s">
        <v>69</v>
      </c>
      <c r="B1957" s="7">
        <v>428752</v>
      </c>
      <c r="C1957" s="8">
        <v>44723</v>
      </c>
      <c r="D1957" s="9">
        <f t="shared" si="30"/>
        <v>44723</v>
      </c>
      <c r="E1957" s="7" t="s">
        <v>10</v>
      </c>
      <c r="F1957" s="7" t="s">
        <v>464</v>
      </c>
      <c r="G1957" s="282">
        <v>13.89</v>
      </c>
      <c r="H1957" s="220">
        <v>22100</v>
      </c>
      <c r="I1957" s="220">
        <v>12000</v>
      </c>
    </row>
    <row r="1958" spans="1:9" hidden="1" x14ac:dyDescent="0.25">
      <c r="A1958" t="s">
        <v>37</v>
      </c>
      <c r="B1958" s="7">
        <v>428810</v>
      </c>
      <c r="C1958" s="8">
        <v>44725</v>
      </c>
      <c r="D1958" s="9">
        <f t="shared" si="30"/>
        <v>44725</v>
      </c>
      <c r="E1958" s="7" t="s">
        <v>265</v>
      </c>
      <c r="F1958" s="7" t="s">
        <v>900</v>
      </c>
      <c r="G1958" s="284">
        <v>5.12</v>
      </c>
      <c r="H1958" s="220">
        <v>22100</v>
      </c>
      <c r="I1958" s="220">
        <v>12000</v>
      </c>
    </row>
    <row r="1959" spans="1:9" hidden="1" x14ac:dyDescent="0.25">
      <c r="A1959" t="s">
        <v>37</v>
      </c>
      <c r="B1959" s="7">
        <v>428834</v>
      </c>
      <c r="C1959" s="8">
        <v>44725</v>
      </c>
      <c r="D1959" s="9">
        <f t="shared" si="30"/>
        <v>44725</v>
      </c>
      <c r="E1959" s="7" t="s">
        <v>265</v>
      </c>
      <c r="F1959" s="7" t="s">
        <v>901</v>
      </c>
      <c r="G1959" s="284">
        <v>12.12</v>
      </c>
      <c r="H1959" s="220">
        <v>22100</v>
      </c>
      <c r="I1959" s="220">
        <v>12000</v>
      </c>
    </row>
    <row r="1960" spans="1:9" hidden="1" x14ac:dyDescent="0.25">
      <c r="A1960" t="s">
        <v>9</v>
      </c>
      <c r="B1960" s="7">
        <v>428861</v>
      </c>
      <c r="C1960" s="8">
        <v>44725</v>
      </c>
      <c r="D1960" s="9">
        <f t="shared" si="30"/>
        <v>44725</v>
      </c>
      <c r="E1960" s="7" t="s">
        <v>10</v>
      </c>
      <c r="F1960" s="7" t="s">
        <v>11</v>
      </c>
      <c r="G1960" s="284">
        <v>15.56</v>
      </c>
      <c r="H1960" s="220">
        <v>22100</v>
      </c>
      <c r="I1960" s="220">
        <v>12000</v>
      </c>
    </row>
    <row r="1961" spans="1:9" hidden="1" x14ac:dyDescent="0.25">
      <c r="A1961" t="s">
        <v>18</v>
      </c>
      <c r="B1961" s="7">
        <v>428870</v>
      </c>
      <c r="C1961" s="8">
        <v>44725</v>
      </c>
      <c r="D1961" s="9">
        <f t="shared" si="30"/>
        <v>44725</v>
      </c>
      <c r="E1961" s="7" t="s">
        <v>21</v>
      </c>
      <c r="F1961" s="7" t="s">
        <v>236</v>
      </c>
      <c r="G1961" s="284">
        <v>16.989999999999998</v>
      </c>
      <c r="H1961" s="220">
        <v>22100</v>
      </c>
      <c r="I1961" s="220">
        <v>12000</v>
      </c>
    </row>
    <row r="1962" spans="1:9" hidden="1" x14ac:dyDescent="0.25">
      <c r="A1962" t="s">
        <v>12</v>
      </c>
      <c r="B1962" s="7">
        <v>428871</v>
      </c>
      <c r="C1962" s="8">
        <v>44725</v>
      </c>
      <c r="D1962" s="9">
        <f t="shared" si="30"/>
        <v>44725</v>
      </c>
      <c r="E1962" s="7" t="s">
        <v>591</v>
      </c>
      <c r="F1962" s="7" t="s">
        <v>70</v>
      </c>
      <c r="G1962" s="284">
        <v>13.56</v>
      </c>
      <c r="H1962" s="220">
        <v>22100</v>
      </c>
      <c r="I1962" s="220">
        <v>12000</v>
      </c>
    </row>
    <row r="1963" spans="1:9" hidden="1" x14ac:dyDescent="0.25">
      <c r="A1963" t="s">
        <v>18</v>
      </c>
      <c r="B1963" s="7">
        <v>428875</v>
      </c>
      <c r="C1963" s="8">
        <v>44725</v>
      </c>
      <c r="D1963" s="9">
        <f t="shared" si="30"/>
        <v>44725</v>
      </c>
      <c r="E1963" s="7" t="s">
        <v>19</v>
      </c>
      <c r="F1963" s="7" t="s">
        <v>334</v>
      </c>
      <c r="G1963" s="284">
        <v>2.0499999999999998</v>
      </c>
      <c r="H1963" s="220">
        <v>22100</v>
      </c>
      <c r="I1963" s="220">
        <v>12000</v>
      </c>
    </row>
    <row r="1964" spans="1:9" hidden="1" x14ac:dyDescent="0.25">
      <c r="A1964" t="s">
        <v>15</v>
      </c>
      <c r="B1964" s="7">
        <v>428879</v>
      </c>
      <c r="C1964" s="8">
        <v>44725</v>
      </c>
      <c r="D1964" s="9">
        <f t="shared" si="30"/>
        <v>44725</v>
      </c>
      <c r="E1964" s="7" t="s">
        <v>16</v>
      </c>
      <c r="F1964" s="7" t="s">
        <v>664</v>
      </c>
      <c r="G1964" s="284">
        <v>16.95</v>
      </c>
      <c r="H1964" s="220">
        <v>22100</v>
      </c>
      <c r="I1964" s="220">
        <v>12000</v>
      </c>
    </row>
    <row r="1965" spans="1:9" hidden="1" x14ac:dyDescent="0.25">
      <c r="A1965" t="s">
        <v>12</v>
      </c>
      <c r="B1965" s="7">
        <v>428954</v>
      </c>
      <c r="C1965" s="8">
        <v>44725</v>
      </c>
      <c r="D1965" s="9">
        <f t="shared" si="30"/>
        <v>44725</v>
      </c>
      <c r="E1965" s="7" t="s">
        <v>591</v>
      </c>
      <c r="F1965" s="7" t="s">
        <v>902</v>
      </c>
      <c r="G1965" s="284">
        <v>15.43</v>
      </c>
      <c r="H1965" s="220">
        <v>22100</v>
      </c>
      <c r="I1965" s="220">
        <v>12000</v>
      </c>
    </row>
    <row r="1966" spans="1:9" hidden="1" x14ac:dyDescent="0.25">
      <c r="A1966" t="s">
        <v>9</v>
      </c>
      <c r="B1966" s="7">
        <v>428958</v>
      </c>
      <c r="C1966" s="8">
        <v>44725</v>
      </c>
      <c r="D1966" s="9">
        <f t="shared" si="30"/>
        <v>44725</v>
      </c>
      <c r="E1966" s="7" t="s">
        <v>10</v>
      </c>
      <c r="F1966" s="7" t="s">
        <v>838</v>
      </c>
      <c r="G1966" s="284">
        <v>14.75</v>
      </c>
      <c r="H1966" s="220">
        <v>22100</v>
      </c>
      <c r="I1966" s="220">
        <v>12000</v>
      </c>
    </row>
    <row r="1967" spans="1:9" hidden="1" x14ac:dyDescent="0.25">
      <c r="A1967" t="s">
        <v>18</v>
      </c>
      <c r="B1967" s="7">
        <v>428963</v>
      </c>
      <c r="C1967" s="8">
        <v>44725</v>
      </c>
      <c r="D1967" s="9">
        <f t="shared" si="30"/>
        <v>44725</v>
      </c>
      <c r="E1967" s="7" t="s">
        <v>21</v>
      </c>
      <c r="F1967" s="7" t="s">
        <v>338</v>
      </c>
      <c r="G1967" s="284">
        <v>15.77</v>
      </c>
      <c r="H1967" s="220">
        <v>22100</v>
      </c>
      <c r="I1967" s="220">
        <v>12000</v>
      </c>
    </row>
    <row r="1968" spans="1:9" hidden="1" x14ac:dyDescent="0.25">
      <c r="A1968" t="s">
        <v>23</v>
      </c>
      <c r="B1968" s="7">
        <v>428971</v>
      </c>
      <c r="C1968" s="8">
        <v>44725</v>
      </c>
      <c r="D1968" s="9">
        <f t="shared" si="30"/>
        <v>44725</v>
      </c>
      <c r="E1968" s="7" t="s">
        <v>265</v>
      </c>
      <c r="F1968" s="7" t="s">
        <v>406</v>
      </c>
      <c r="G1968" s="284">
        <v>9.8699999999999992</v>
      </c>
      <c r="H1968" s="220">
        <v>22100</v>
      </c>
      <c r="I1968" s="220">
        <v>12000</v>
      </c>
    </row>
    <row r="1969" spans="1:9" hidden="1" x14ac:dyDescent="0.25">
      <c r="A1969" t="s">
        <v>15</v>
      </c>
      <c r="B1969" s="7">
        <v>428974</v>
      </c>
      <c r="C1969" s="8">
        <v>44725</v>
      </c>
      <c r="D1969" s="9">
        <f t="shared" si="30"/>
        <v>44725</v>
      </c>
      <c r="E1969" s="7" t="s">
        <v>16</v>
      </c>
      <c r="F1969" s="7" t="s">
        <v>468</v>
      </c>
      <c r="G1969" s="284">
        <v>14.14</v>
      </c>
      <c r="H1969" s="220">
        <v>22100</v>
      </c>
      <c r="I1969" s="220">
        <v>12000</v>
      </c>
    </row>
    <row r="1970" spans="1:9" hidden="1" x14ac:dyDescent="0.25">
      <c r="A1970" t="s">
        <v>30</v>
      </c>
      <c r="B1970" s="7">
        <v>429016</v>
      </c>
      <c r="C1970" s="8">
        <v>44725</v>
      </c>
      <c r="D1970" s="9">
        <f t="shared" si="30"/>
        <v>44725</v>
      </c>
      <c r="E1970" s="7" t="s">
        <v>89</v>
      </c>
      <c r="F1970" s="7" t="s">
        <v>903</v>
      </c>
      <c r="G1970" s="284">
        <v>10.7</v>
      </c>
      <c r="H1970" s="220">
        <v>22100</v>
      </c>
      <c r="I1970" s="220">
        <v>12000</v>
      </c>
    </row>
    <row r="1971" spans="1:9" hidden="1" x14ac:dyDescent="0.25">
      <c r="A1971" t="s">
        <v>30</v>
      </c>
      <c r="B1971" s="7">
        <v>429018</v>
      </c>
      <c r="C1971" s="8">
        <v>44725</v>
      </c>
      <c r="D1971" s="9">
        <f t="shared" si="30"/>
        <v>44725</v>
      </c>
      <c r="E1971" s="7" t="s">
        <v>176</v>
      </c>
      <c r="F1971" s="7" t="s">
        <v>628</v>
      </c>
      <c r="G1971" s="284">
        <v>10.26</v>
      </c>
      <c r="H1971" s="220">
        <v>22100</v>
      </c>
      <c r="I1971" s="220">
        <v>12000</v>
      </c>
    </row>
    <row r="1972" spans="1:9" hidden="1" x14ac:dyDescent="0.25">
      <c r="A1972" t="s">
        <v>30</v>
      </c>
      <c r="B1972" s="7">
        <v>429019</v>
      </c>
      <c r="C1972" s="8">
        <v>44725</v>
      </c>
      <c r="D1972" s="9">
        <f t="shared" si="30"/>
        <v>44725</v>
      </c>
      <c r="E1972" s="7" t="s">
        <v>87</v>
      </c>
      <c r="F1972" s="7" t="s">
        <v>904</v>
      </c>
      <c r="G1972" s="284">
        <v>10.16</v>
      </c>
      <c r="H1972" s="220">
        <v>22100</v>
      </c>
      <c r="I1972" s="220">
        <v>12000</v>
      </c>
    </row>
    <row r="1973" spans="1:9" hidden="1" x14ac:dyDescent="0.25">
      <c r="A1973" t="s">
        <v>30</v>
      </c>
      <c r="B1973" s="7">
        <v>429021</v>
      </c>
      <c r="C1973" s="8">
        <v>44725</v>
      </c>
      <c r="D1973" s="9">
        <f t="shared" si="30"/>
        <v>44725</v>
      </c>
      <c r="E1973" s="7" t="s">
        <v>237</v>
      </c>
      <c r="F1973" s="7" t="s">
        <v>905</v>
      </c>
      <c r="G1973" s="284">
        <v>9.92</v>
      </c>
      <c r="H1973" s="220">
        <v>22100</v>
      </c>
      <c r="I1973" s="220">
        <v>12000</v>
      </c>
    </row>
    <row r="1974" spans="1:9" hidden="1" x14ac:dyDescent="0.25">
      <c r="A1974" t="s">
        <v>45</v>
      </c>
      <c r="B1974" s="7">
        <v>429050</v>
      </c>
      <c r="C1974" s="8">
        <v>44726</v>
      </c>
      <c r="D1974" s="9">
        <f t="shared" si="30"/>
        <v>44726</v>
      </c>
      <c r="E1974" s="7" t="s">
        <v>817</v>
      </c>
      <c r="F1974" s="7" t="s">
        <v>689</v>
      </c>
      <c r="G1974" s="284">
        <v>10.28</v>
      </c>
      <c r="H1974" s="220">
        <v>22100</v>
      </c>
      <c r="I1974" s="220">
        <v>12000</v>
      </c>
    </row>
    <row r="1975" spans="1:9" hidden="1" x14ac:dyDescent="0.25">
      <c r="A1975" t="s">
        <v>39</v>
      </c>
      <c r="B1975" s="7">
        <v>429055</v>
      </c>
      <c r="C1975" s="8">
        <v>44726</v>
      </c>
      <c r="D1975" s="9">
        <f t="shared" si="30"/>
        <v>44726</v>
      </c>
      <c r="E1975" s="7" t="s">
        <v>10</v>
      </c>
      <c r="F1975" s="7" t="s">
        <v>223</v>
      </c>
      <c r="G1975" s="284">
        <v>15.64</v>
      </c>
      <c r="H1975" s="220">
        <v>22100</v>
      </c>
      <c r="I1975" s="220">
        <v>12000</v>
      </c>
    </row>
    <row r="1976" spans="1:9" hidden="1" x14ac:dyDescent="0.25">
      <c r="A1976" t="s">
        <v>41</v>
      </c>
      <c r="B1976" s="7">
        <v>429062</v>
      </c>
      <c r="C1976" s="8">
        <v>44726</v>
      </c>
      <c r="D1976" s="9">
        <f t="shared" si="30"/>
        <v>44726</v>
      </c>
      <c r="E1976" s="7" t="s">
        <v>16</v>
      </c>
      <c r="F1976" s="7" t="s">
        <v>518</v>
      </c>
      <c r="G1976" s="284">
        <v>15.35</v>
      </c>
      <c r="H1976" s="220">
        <v>22100</v>
      </c>
      <c r="I1976" s="220">
        <v>12000</v>
      </c>
    </row>
    <row r="1977" spans="1:9" hidden="1" x14ac:dyDescent="0.25">
      <c r="A1977" t="s">
        <v>42</v>
      </c>
      <c r="B1977" s="7">
        <v>429105</v>
      </c>
      <c r="C1977" s="8">
        <v>44726</v>
      </c>
      <c r="D1977" s="9">
        <f t="shared" si="30"/>
        <v>44726</v>
      </c>
      <c r="E1977" s="7" t="s">
        <v>21</v>
      </c>
      <c r="F1977" s="7" t="s">
        <v>282</v>
      </c>
      <c r="G1977" s="284">
        <v>15.94</v>
      </c>
      <c r="H1977" s="220">
        <v>22100</v>
      </c>
      <c r="I1977" s="220">
        <v>12000</v>
      </c>
    </row>
    <row r="1978" spans="1:9" hidden="1" x14ac:dyDescent="0.25">
      <c r="A1978" t="s">
        <v>45</v>
      </c>
      <c r="B1978" s="7">
        <v>429117</v>
      </c>
      <c r="C1978" s="8">
        <v>44726</v>
      </c>
      <c r="D1978" s="9">
        <f t="shared" si="30"/>
        <v>44726</v>
      </c>
      <c r="E1978" s="7" t="s">
        <v>817</v>
      </c>
      <c r="F1978" s="7" t="s">
        <v>226</v>
      </c>
      <c r="G1978" s="284">
        <v>10.8</v>
      </c>
      <c r="H1978" s="220">
        <v>22100</v>
      </c>
      <c r="I1978" s="220">
        <v>12000</v>
      </c>
    </row>
    <row r="1979" spans="1:9" hidden="1" x14ac:dyDescent="0.25">
      <c r="A1979" t="s">
        <v>39</v>
      </c>
      <c r="B1979" s="7">
        <v>429134</v>
      </c>
      <c r="C1979" s="8">
        <v>44726</v>
      </c>
      <c r="D1979" s="9">
        <f t="shared" si="30"/>
        <v>44726</v>
      </c>
      <c r="E1979" s="7" t="s">
        <v>10</v>
      </c>
      <c r="F1979" s="7" t="s">
        <v>542</v>
      </c>
      <c r="G1979" s="284">
        <v>12.67</v>
      </c>
      <c r="H1979" s="220">
        <v>22100</v>
      </c>
      <c r="I1979" s="220">
        <v>12000</v>
      </c>
    </row>
    <row r="1980" spans="1:9" hidden="1" x14ac:dyDescent="0.25">
      <c r="A1980" t="s">
        <v>41</v>
      </c>
      <c r="B1980" s="7">
        <v>429144</v>
      </c>
      <c r="C1980" s="8">
        <v>44726</v>
      </c>
      <c r="D1980" s="9">
        <f t="shared" si="30"/>
        <v>44726</v>
      </c>
      <c r="E1980" s="7" t="s">
        <v>16</v>
      </c>
      <c r="F1980" s="7" t="s">
        <v>826</v>
      </c>
      <c r="G1980" s="284">
        <v>12.79</v>
      </c>
      <c r="H1980" s="220">
        <v>22100</v>
      </c>
      <c r="I1980" s="220">
        <v>12000</v>
      </c>
    </row>
    <row r="1981" spans="1:9" hidden="1" x14ac:dyDescent="0.25">
      <c r="A1981" s="13" t="s">
        <v>46</v>
      </c>
      <c r="B1981" s="14">
        <v>429157</v>
      </c>
      <c r="C1981" s="15">
        <v>44726</v>
      </c>
      <c r="D1981" s="9">
        <f t="shared" si="30"/>
        <v>44726</v>
      </c>
      <c r="E1981" s="14" t="s">
        <v>906</v>
      </c>
      <c r="F1981" s="14" t="s">
        <v>369</v>
      </c>
      <c r="G1981" s="283">
        <v>1.83</v>
      </c>
      <c r="H1981" s="220">
        <v>22100</v>
      </c>
      <c r="I1981" s="220">
        <v>12000</v>
      </c>
    </row>
    <row r="1982" spans="1:9" hidden="1" x14ac:dyDescent="0.25">
      <c r="A1982" t="s">
        <v>39</v>
      </c>
      <c r="B1982" s="7">
        <v>429182</v>
      </c>
      <c r="C1982" s="8">
        <v>44726</v>
      </c>
      <c r="D1982" s="9">
        <f t="shared" si="30"/>
        <v>44726</v>
      </c>
      <c r="E1982" s="7" t="s">
        <v>313</v>
      </c>
      <c r="F1982" s="7" t="s">
        <v>470</v>
      </c>
      <c r="G1982" s="284">
        <v>8.4</v>
      </c>
      <c r="H1982" s="220">
        <v>22100</v>
      </c>
      <c r="I1982" s="220">
        <v>12000</v>
      </c>
    </row>
    <row r="1983" spans="1:9" hidden="1" x14ac:dyDescent="0.25">
      <c r="A1983" t="s">
        <v>41</v>
      </c>
      <c r="B1983" s="7">
        <v>429198</v>
      </c>
      <c r="C1983" s="8">
        <v>44726</v>
      </c>
      <c r="D1983" s="9">
        <f t="shared" si="30"/>
        <v>44726</v>
      </c>
      <c r="E1983" s="7" t="s">
        <v>78</v>
      </c>
      <c r="F1983" s="7" t="s">
        <v>907</v>
      </c>
      <c r="G1983" s="284">
        <v>13.08</v>
      </c>
      <c r="H1983" s="220">
        <v>22100</v>
      </c>
      <c r="I1983" s="220">
        <v>12000</v>
      </c>
    </row>
    <row r="1984" spans="1:9" hidden="1" x14ac:dyDescent="0.25">
      <c r="A1984" t="s">
        <v>39</v>
      </c>
      <c r="B1984" s="7">
        <v>429200</v>
      </c>
      <c r="C1984" s="8">
        <v>44726</v>
      </c>
      <c r="D1984" s="9">
        <f t="shared" si="30"/>
        <v>44726</v>
      </c>
      <c r="E1984" s="7" t="s">
        <v>10</v>
      </c>
      <c r="F1984" s="7" t="s">
        <v>289</v>
      </c>
      <c r="G1984" s="284">
        <v>7.07</v>
      </c>
      <c r="H1984" s="220">
        <v>22100</v>
      </c>
      <c r="I1984" s="220">
        <v>12000</v>
      </c>
    </row>
    <row r="1985" spans="1:9" hidden="1" x14ac:dyDescent="0.25">
      <c r="A1985" t="s">
        <v>45</v>
      </c>
      <c r="B1985" s="7">
        <v>429201</v>
      </c>
      <c r="C1985" s="8">
        <v>44726</v>
      </c>
      <c r="D1985" s="9">
        <f t="shared" si="30"/>
        <v>44726</v>
      </c>
      <c r="E1985" s="7" t="s">
        <v>817</v>
      </c>
      <c r="F1985" s="7" t="s">
        <v>908</v>
      </c>
      <c r="G1985" s="284">
        <v>6.49</v>
      </c>
      <c r="H1985" s="220">
        <v>22100</v>
      </c>
      <c r="I1985" s="220">
        <v>12000</v>
      </c>
    </row>
    <row r="1986" spans="1:9" hidden="1" x14ac:dyDescent="0.25">
      <c r="A1986" t="s">
        <v>45</v>
      </c>
      <c r="B1986" s="7">
        <v>429202</v>
      </c>
      <c r="C1986" s="8">
        <v>44726</v>
      </c>
      <c r="D1986" s="9">
        <f t="shared" si="30"/>
        <v>44726</v>
      </c>
      <c r="E1986" s="7" t="s">
        <v>778</v>
      </c>
      <c r="F1986" s="7" t="s">
        <v>909</v>
      </c>
      <c r="G1986" s="284">
        <v>10.07</v>
      </c>
      <c r="H1986" s="220">
        <v>22100</v>
      </c>
      <c r="I1986" s="220">
        <v>12000</v>
      </c>
    </row>
    <row r="1987" spans="1:9" hidden="1" x14ac:dyDescent="0.25">
      <c r="A1987" t="s">
        <v>42</v>
      </c>
      <c r="B1987" s="7">
        <v>429203</v>
      </c>
      <c r="C1987" s="8">
        <v>44726</v>
      </c>
      <c r="D1987" s="9">
        <f t="shared" ref="D1987:D2050" si="31">+C1987</f>
        <v>44726</v>
      </c>
      <c r="E1987" s="7" t="s">
        <v>21</v>
      </c>
      <c r="F1987" s="7" t="s">
        <v>796</v>
      </c>
      <c r="G1987" s="284">
        <v>15.22</v>
      </c>
      <c r="H1987" s="220">
        <v>22100</v>
      </c>
      <c r="I1987" s="220">
        <v>12000</v>
      </c>
    </row>
    <row r="1988" spans="1:9" hidden="1" x14ac:dyDescent="0.25">
      <c r="A1988" t="s">
        <v>41</v>
      </c>
      <c r="B1988" s="7">
        <v>429204</v>
      </c>
      <c r="C1988" s="8">
        <v>44726</v>
      </c>
      <c r="D1988" s="9">
        <f t="shared" si="31"/>
        <v>44726</v>
      </c>
      <c r="E1988" s="7" t="s">
        <v>16</v>
      </c>
      <c r="F1988" s="7" t="s">
        <v>893</v>
      </c>
      <c r="G1988" s="284">
        <v>8.25</v>
      </c>
      <c r="H1988" s="220">
        <v>22100</v>
      </c>
      <c r="I1988" s="220">
        <v>12000</v>
      </c>
    </row>
    <row r="1989" spans="1:9" hidden="1" x14ac:dyDescent="0.25">
      <c r="A1989" t="s">
        <v>63</v>
      </c>
      <c r="B1989" s="7">
        <v>429231</v>
      </c>
      <c r="C1989" s="8">
        <v>44727</v>
      </c>
      <c r="D1989" s="9">
        <f t="shared" si="31"/>
        <v>44727</v>
      </c>
      <c r="E1989" s="7" t="s">
        <v>21</v>
      </c>
      <c r="F1989" s="7" t="s">
        <v>910</v>
      </c>
      <c r="G1989" s="285">
        <v>14.85</v>
      </c>
      <c r="H1989" s="220">
        <v>22100</v>
      </c>
      <c r="I1989" s="220">
        <v>12000</v>
      </c>
    </row>
    <row r="1990" spans="1:9" hidden="1" x14ac:dyDescent="0.25">
      <c r="A1990" t="s">
        <v>65</v>
      </c>
      <c r="B1990" s="7">
        <v>429246</v>
      </c>
      <c r="C1990" s="8">
        <v>44727</v>
      </c>
      <c r="D1990" s="9">
        <f t="shared" si="31"/>
        <v>44727</v>
      </c>
      <c r="E1990" s="7" t="s">
        <v>16</v>
      </c>
      <c r="F1990" s="7" t="s">
        <v>44</v>
      </c>
      <c r="G1990" s="285">
        <v>17.329999999999998</v>
      </c>
      <c r="H1990" s="220">
        <v>22100</v>
      </c>
      <c r="I1990" s="220">
        <v>12000</v>
      </c>
    </row>
    <row r="1991" spans="1:9" hidden="1" x14ac:dyDescent="0.25">
      <c r="A1991" t="s">
        <v>69</v>
      </c>
      <c r="B1991" s="7">
        <v>429249</v>
      </c>
      <c r="C1991" s="8">
        <v>44727</v>
      </c>
      <c r="D1991" s="9">
        <f t="shared" si="31"/>
        <v>44727</v>
      </c>
      <c r="E1991" s="7" t="s">
        <v>10</v>
      </c>
      <c r="F1991" s="7" t="s">
        <v>17</v>
      </c>
      <c r="G1991" s="285">
        <v>15.96</v>
      </c>
      <c r="H1991" s="220">
        <v>22100</v>
      </c>
      <c r="I1991" s="220">
        <v>12000</v>
      </c>
    </row>
    <row r="1992" spans="1:9" hidden="1" x14ac:dyDescent="0.25">
      <c r="A1992" t="s">
        <v>67</v>
      </c>
      <c r="B1992" s="7">
        <v>429256</v>
      </c>
      <c r="C1992" s="8">
        <v>44727</v>
      </c>
      <c r="D1992" s="9">
        <f t="shared" si="31"/>
        <v>44727</v>
      </c>
      <c r="E1992" s="7" t="s">
        <v>574</v>
      </c>
      <c r="F1992" s="7" t="s">
        <v>409</v>
      </c>
      <c r="G1992" s="285">
        <v>12.8</v>
      </c>
      <c r="H1992" s="220">
        <v>22100</v>
      </c>
      <c r="I1992" s="220">
        <v>12000</v>
      </c>
    </row>
    <row r="1993" spans="1:9" hidden="1" x14ac:dyDescent="0.25">
      <c r="A1993" t="s">
        <v>63</v>
      </c>
      <c r="B1993" s="7">
        <v>429296</v>
      </c>
      <c r="C1993" s="8">
        <v>44727</v>
      </c>
      <c r="D1993" s="9">
        <f t="shared" si="31"/>
        <v>44727</v>
      </c>
      <c r="E1993" s="7" t="s">
        <v>21</v>
      </c>
      <c r="F1993" s="7" t="s">
        <v>189</v>
      </c>
      <c r="G1993" s="285">
        <v>12.18</v>
      </c>
      <c r="H1993" s="220">
        <v>22100</v>
      </c>
      <c r="I1993" s="220">
        <v>12000</v>
      </c>
    </row>
    <row r="1994" spans="1:9" hidden="1" x14ac:dyDescent="0.25">
      <c r="A1994" t="s">
        <v>65</v>
      </c>
      <c r="B1994" s="7">
        <v>429320</v>
      </c>
      <c r="C1994" s="8">
        <v>44727</v>
      </c>
      <c r="D1994" s="9">
        <f t="shared" si="31"/>
        <v>44727</v>
      </c>
      <c r="E1994" s="7" t="s">
        <v>16</v>
      </c>
      <c r="F1994" s="7" t="s">
        <v>481</v>
      </c>
      <c r="G1994" s="285">
        <v>13.62</v>
      </c>
      <c r="H1994" s="220">
        <v>22100</v>
      </c>
      <c r="I1994" s="220">
        <v>12000</v>
      </c>
    </row>
    <row r="1995" spans="1:9" hidden="1" x14ac:dyDescent="0.25">
      <c r="A1995" t="s">
        <v>67</v>
      </c>
      <c r="B1995" s="7">
        <v>429333</v>
      </c>
      <c r="C1995" s="8">
        <v>44727</v>
      </c>
      <c r="D1995" s="9">
        <f t="shared" si="31"/>
        <v>44727</v>
      </c>
      <c r="E1995" s="7" t="s">
        <v>13</v>
      </c>
      <c r="F1995" s="7" t="s">
        <v>228</v>
      </c>
      <c r="G1995" s="285">
        <v>16.55</v>
      </c>
      <c r="H1995" s="220">
        <v>22100</v>
      </c>
      <c r="I1995" s="220">
        <v>12000</v>
      </c>
    </row>
    <row r="1996" spans="1:9" hidden="1" x14ac:dyDescent="0.25">
      <c r="A1996" t="s">
        <v>67</v>
      </c>
      <c r="B1996" s="7">
        <v>429355</v>
      </c>
      <c r="C1996" s="8">
        <v>44727</v>
      </c>
      <c r="D1996" s="9">
        <f t="shared" si="31"/>
        <v>44727</v>
      </c>
      <c r="E1996" s="7" t="s">
        <v>574</v>
      </c>
      <c r="F1996" s="7" t="s">
        <v>683</v>
      </c>
      <c r="G1996" s="285">
        <v>11.34</v>
      </c>
      <c r="H1996" s="220">
        <v>22100</v>
      </c>
      <c r="I1996" s="220">
        <v>12000</v>
      </c>
    </row>
    <row r="1997" spans="1:9" hidden="1" x14ac:dyDescent="0.25">
      <c r="A1997" t="s">
        <v>69</v>
      </c>
      <c r="B1997" s="7">
        <v>429362</v>
      </c>
      <c r="C1997" s="8">
        <v>44727</v>
      </c>
      <c r="D1997" s="9">
        <f t="shared" si="31"/>
        <v>44727</v>
      </c>
      <c r="E1997" s="7" t="s">
        <v>174</v>
      </c>
      <c r="F1997" s="7" t="s">
        <v>406</v>
      </c>
      <c r="G1997" s="285">
        <v>1.82</v>
      </c>
      <c r="H1997" s="220">
        <v>22100</v>
      </c>
      <c r="I1997" s="220">
        <v>12000</v>
      </c>
    </row>
    <row r="1998" spans="1:9" hidden="1" x14ac:dyDescent="0.25">
      <c r="A1998" t="s">
        <v>69</v>
      </c>
      <c r="B1998" s="7">
        <v>429363</v>
      </c>
      <c r="C1998" s="8">
        <v>44727</v>
      </c>
      <c r="D1998" s="9">
        <f t="shared" si="31"/>
        <v>44727</v>
      </c>
      <c r="E1998" s="7" t="s">
        <v>10</v>
      </c>
      <c r="F1998" s="7" t="s">
        <v>594</v>
      </c>
      <c r="G1998" s="285">
        <v>15.4</v>
      </c>
      <c r="H1998" s="220">
        <v>22100</v>
      </c>
      <c r="I1998" s="220">
        <v>12000</v>
      </c>
    </row>
    <row r="1999" spans="1:9" hidden="1" x14ac:dyDescent="0.25">
      <c r="A1999" t="s">
        <v>63</v>
      </c>
      <c r="B1999" s="7">
        <v>429366</v>
      </c>
      <c r="C1999" s="8">
        <v>44727</v>
      </c>
      <c r="D1999" s="9">
        <f t="shared" si="31"/>
        <v>44727</v>
      </c>
      <c r="E1999" s="7" t="s">
        <v>21</v>
      </c>
      <c r="F1999" s="7" t="s">
        <v>911</v>
      </c>
      <c r="G1999" s="285">
        <v>8.98</v>
      </c>
      <c r="H1999" s="220">
        <v>22100</v>
      </c>
      <c r="I1999" s="220">
        <v>12000</v>
      </c>
    </row>
    <row r="2000" spans="1:9" hidden="1" x14ac:dyDescent="0.25">
      <c r="A2000" t="s">
        <v>30</v>
      </c>
      <c r="B2000" s="7">
        <v>429404</v>
      </c>
      <c r="C2000" s="8">
        <v>44727</v>
      </c>
      <c r="D2000" s="9">
        <f t="shared" si="31"/>
        <v>44727</v>
      </c>
      <c r="E2000" s="7" t="s">
        <v>253</v>
      </c>
      <c r="F2000" s="20">
        <v>0.83958333333333324</v>
      </c>
      <c r="G2000" s="285">
        <v>8.09</v>
      </c>
      <c r="H2000" s="220">
        <v>22100</v>
      </c>
      <c r="I2000" s="220">
        <v>12000</v>
      </c>
    </row>
    <row r="2001" spans="1:9" hidden="1" x14ac:dyDescent="0.25">
      <c r="A2001" t="s">
        <v>30</v>
      </c>
      <c r="B2001" s="7">
        <v>429409</v>
      </c>
      <c r="C2001" s="8">
        <v>44727</v>
      </c>
      <c r="D2001" s="9">
        <f t="shared" si="31"/>
        <v>44727</v>
      </c>
      <c r="E2001" s="7" t="s">
        <v>752</v>
      </c>
      <c r="F2001" s="20">
        <v>0.87430555555555556</v>
      </c>
      <c r="G2001" s="285">
        <v>7.22</v>
      </c>
      <c r="H2001" s="220">
        <v>22100</v>
      </c>
      <c r="I2001" s="220">
        <v>12000</v>
      </c>
    </row>
    <row r="2002" spans="1:9" hidden="1" x14ac:dyDescent="0.25">
      <c r="A2002" t="s">
        <v>30</v>
      </c>
      <c r="B2002" s="7">
        <v>429410</v>
      </c>
      <c r="C2002" s="8">
        <v>44727</v>
      </c>
      <c r="D2002" s="9">
        <f t="shared" si="31"/>
        <v>44727</v>
      </c>
      <c r="E2002" s="7" t="s">
        <v>174</v>
      </c>
      <c r="F2002" s="20">
        <v>0.87638888888888899</v>
      </c>
      <c r="G2002" s="285">
        <v>9.4600000000000009</v>
      </c>
      <c r="H2002" s="220">
        <v>22100</v>
      </c>
      <c r="I2002" s="220">
        <v>12000</v>
      </c>
    </row>
    <row r="2003" spans="1:9" hidden="1" x14ac:dyDescent="0.25">
      <c r="A2003" t="s">
        <v>30</v>
      </c>
      <c r="B2003" s="7">
        <v>429413</v>
      </c>
      <c r="C2003" s="8">
        <v>44727</v>
      </c>
      <c r="D2003" s="9">
        <f t="shared" si="31"/>
        <v>44727</v>
      </c>
      <c r="E2003" s="7" t="s">
        <v>178</v>
      </c>
      <c r="F2003" s="20">
        <v>0.97222222222222221</v>
      </c>
      <c r="G2003" s="278">
        <v>5.96</v>
      </c>
      <c r="H2003" s="220">
        <v>22100</v>
      </c>
      <c r="I2003" s="220">
        <v>12000</v>
      </c>
    </row>
    <row r="2004" spans="1:9" hidden="1" x14ac:dyDescent="0.25">
      <c r="A2004" t="s">
        <v>9</v>
      </c>
      <c r="B2004" s="7">
        <v>429446</v>
      </c>
      <c r="C2004" s="8">
        <v>44728</v>
      </c>
      <c r="D2004" s="9">
        <f t="shared" si="31"/>
        <v>44728</v>
      </c>
      <c r="E2004" s="7" t="s">
        <v>10</v>
      </c>
      <c r="F2004" s="7" t="s">
        <v>155</v>
      </c>
      <c r="G2004" s="286">
        <v>14.8</v>
      </c>
      <c r="H2004" s="220">
        <v>22100</v>
      </c>
      <c r="I2004" s="220">
        <v>12000</v>
      </c>
    </row>
    <row r="2005" spans="1:9" hidden="1" x14ac:dyDescent="0.25">
      <c r="A2005" t="s">
        <v>18</v>
      </c>
      <c r="B2005" s="7">
        <v>429447</v>
      </c>
      <c r="C2005" s="8">
        <v>44728</v>
      </c>
      <c r="D2005" s="9">
        <f t="shared" si="31"/>
        <v>44728</v>
      </c>
      <c r="E2005" s="7" t="s">
        <v>21</v>
      </c>
      <c r="F2005" s="7" t="s">
        <v>239</v>
      </c>
      <c r="G2005" s="286">
        <v>15.58</v>
      </c>
      <c r="H2005" s="220">
        <v>22100</v>
      </c>
      <c r="I2005" s="220">
        <v>12000</v>
      </c>
    </row>
    <row r="2006" spans="1:9" hidden="1" x14ac:dyDescent="0.25">
      <c r="A2006" t="s">
        <v>12</v>
      </c>
      <c r="B2006" s="7">
        <v>429454</v>
      </c>
      <c r="C2006" s="8">
        <v>44728</v>
      </c>
      <c r="D2006" s="9">
        <f t="shared" si="31"/>
        <v>44728</v>
      </c>
      <c r="E2006" s="7" t="s">
        <v>13</v>
      </c>
      <c r="F2006" s="7" t="s">
        <v>457</v>
      </c>
      <c r="G2006" s="286">
        <v>8.3800000000000008</v>
      </c>
      <c r="H2006" s="220">
        <v>22100</v>
      </c>
      <c r="I2006" s="220">
        <v>12000</v>
      </c>
    </row>
    <row r="2007" spans="1:9" hidden="1" x14ac:dyDescent="0.25">
      <c r="A2007" t="s">
        <v>15</v>
      </c>
      <c r="B2007" s="7">
        <v>429466</v>
      </c>
      <c r="C2007" s="8">
        <v>44728</v>
      </c>
      <c r="D2007" s="9">
        <f t="shared" si="31"/>
        <v>44728</v>
      </c>
      <c r="E2007" s="7" t="s">
        <v>16</v>
      </c>
      <c r="F2007" s="7" t="s">
        <v>777</v>
      </c>
      <c r="G2007" s="286">
        <v>16.66</v>
      </c>
      <c r="H2007" s="220">
        <v>22100</v>
      </c>
      <c r="I2007" s="220">
        <v>12000</v>
      </c>
    </row>
    <row r="2008" spans="1:9" hidden="1" x14ac:dyDescent="0.25">
      <c r="A2008" t="s">
        <v>9</v>
      </c>
      <c r="B2008" s="7">
        <v>429497</v>
      </c>
      <c r="C2008" s="8">
        <v>44728</v>
      </c>
      <c r="D2008" s="9">
        <f t="shared" si="31"/>
        <v>44728</v>
      </c>
      <c r="E2008" s="7" t="s">
        <v>10</v>
      </c>
      <c r="F2008" s="7" t="s">
        <v>189</v>
      </c>
      <c r="G2008" s="286">
        <v>8.39</v>
      </c>
      <c r="H2008" s="220">
        <v>22100</v>
      </c>
      <c r="I2008" s="220">
        <v>12000</v>
      </c>
    </row>
    <row r="2009" spans="1:9" hidden="1" x14ac:dyDescent="0.25">
      <c r="A2009" t="s">
        <v>18</v>
      </c>
      <c r="B2009" s="7">
        <v>429513</v>
      </c>
      <c r="C2009" s="8">
        <v>44728</v>
      </c>
      <c r="D2009" s="9">
        <f t="shared" si="31"/>
        <v>44728</v>
      </c>
      <c r="E2009" s="7" t="s">
        <v>21</v>
      </c>
      <c r="F2009" s="7" t="s">
        <v>912</v>
      </c>
      <c r="G2009" s="286">
        <v>10.96</v>
      </c>
      <c r="H2009" s="220">
        <v>22100</v>
      </c>
      <c r="I2009" s="220">
        <v>12000</v>
      </c>
    </row>
    <row r="2010" spans="1:9" hidden="1" x14ac:dyDescent="0.25">
      <c r="A2010" t="s">
        <v>15</v>
      </c>
      <c r="B2010" s="7">
        <v>429516</v>
      </c>
      <c r="C2010" s="8">
        <v>44728</v>
      </c>
      <c r="D2010" s="9">
        <f t="shared" si="31"/>
        <v>44728</v>
      </c>
      <c r="E2010" s="7" t="s">
        <v>16</v>
      </c>
      <c r="F2010" s="7" t="s">
        <v>913</v>
      </c>
      <c r="G2010" s="286">
        <v>2.74</v>
      </c>
      <c r="H2010" s="220">
        <v>22100</v>
      </c>
      <c r="I2010" s="220">
        <v>12000</v>
      </c>
    </row>
    <row r="2011" spans="1:9" hidden="1" x14ac:dyDescent="0.25">
      <c r="A2011" t="s">
        <v>12</v>
      </c>
      <c r="B2011" s="7">
        <v>429525</v>
      </c>
      <c r="C2011" s="8">
        <v>44728</v>
      </c>
      <c r="D2011" s="9">
        <f t="shared" si="31"/>
        <v>44728</v>
      </c>
      <c r="E2011" s="7" t="s">
        <v>591</v>
      </c>
      <c r="F2011" s="7" t="s">
        <v>501</v>
      </c>
      <c r="G2011" s="286">
        <v>8.23</v>
      </c>
      <c r="H2011" s="220">
        <v>22100</v>
      </c>
      <c r="I2011" s="220">
        <v>12000</v>
      </c>
    </row>
    <row r="2012" spans="1:9" hidden="1" x14ac:dyDescent="0.25">
      <c r="A2012" t="s">
        <v>39</v>
      </c>
      <c r="B2012" s="7">
        <v>429616</v>
      </c>
      <c r="C2012" s="8">
        <v>44729</v>
      </c>
      <c r="D2012" s="9">
        <f t="shared" si="31"/>
        <v>44729</v>
      </c>
      <c r="E2012" s="7" t="s">
        <v>10</v>
      </c>
      <c r="F2012" s="7" t="s">
        <v>258</v>
      </c>
      <c r="G2012" s="287">
        <v>13.89</v>
      </c>
      <c r="H2012" s="220">
        <v>22100</v>
      </c>
      <c r="I2012" s="220">
        <v>12000</v>
      </c>
    </row>
    <row r="2013" spans="1:9" hidden="1" x14ac:dyDescent="0.25">
      <c r="A2013" t="s">
        <v>41</v>
      </c>
      <c r="B2013" s="7">
        <v>429623</v>
      </c>
      <c r="C2013" s="8">
        <v>44729</v>
      </c>
      <c r="D2013" s="9">
        <f t="shared" si="31"/>
        <v>44729</v>
      </c>
      <c r="E2013" s="7" t="s">
        <v>16</v>
      </c>
      <c r="F2013" s="7" t="s">
        <v>259</v>
      </c>
      <c r="G2013" s="287">
        <v>15.28</v>
      </c>
      <c r="H2013" s="220">
        <v>22100</v>
      </c>
      <c r="I2013" s="220">
        <v>12000</v>
      </c>
    </row>
    <row r="2014" spans="1:9" hidden="1" x14ac:dyDescent="0.25">
      <c r="A2014" t="s">
        <v>42</v>
      </c>
      <c r="B2014" s="7">
        <v>429625</v>
      </c>
      <c r="C2014" s="8">
        <v>44729</v>
      </c>
      <c r="D2014" s="9">
        <f t="shared" si="31"/>
        <v>44729</v>
      </c>
      <c r="E2014" s="7" t="s">
        <v>21</v>
      </c>
      <c r="F2014" s="7" t="s">
        <v>280</v>
      </c>
      <c r="G2014" s="287">
        <v>16.559999999999999</v>
      </c>
      <c r="H2014" s="220">
        <v>22100</v>
      </c>
      <c r="I2014" s="220">
        <v>12000</v>
      </c>
    </row>
    <row r="2015" spans="1:9" hidden="1" x14ac:dyDescent="0.25">
      <c r="A2015" t="s">
        <v>45</v>
      </c>
      <c r="B2015" s="7">
        <v>429626</v>
      </c>
      <c r="C2015" s="8">
        <v>44729</v>
      </c>
      <c r="D2015" s="9">
        <f t="shared" si="31"/>
        <v>44729</v>
      </c>
      <c r="E2015" s="7" t="s">
        <v>574</v>
      </c>
      <c r="F2015" s="7" t="s">
        <v>390</v>
      </c>
      <c r="G2015" s="287">
        <v>10.5</v>
      </c>
      <c r="H2015" s="220">
        <v>22100</v>
      </c>
      <c r="I2015" s="220">
        <v>12000</v>
      </c>
    </row>
    <row r="2016" spans="1:9" hidden="1" x14ac:dyDescent="0.25">
      <c r="A2016" t="s">
        <v>37</v>
      </c>
      <c r="B2016" s="7">
        <v>429640</v>
      </c>
      <c r="C2016" s="8">
        <v>44729</v>
      </c>
      <c r="D2016" s="9">
        <f t="shared" si="31"/>
        <v>44729</v>
      </c>
      <c r="E2016" s="7" t="s">
        <v>265</v>
      </c>
      <c r="F2016" s="7" t="s">
        <v>540</v>
      </c>
      <c r="G2016" s="287">
        <v>7.72</v>
      </c>
      <c r="H2016" s="220">
        <v>22100</v>
      </c>
      <c r="I2016" s="220">
        <v>12000</v>
      </c>
    </row>
    <row r="2017" spans="1:9" hidden="1" x14ac:dyDescent="0.25">
      <c r="A2017" t="s">
        <v>42</v>
      </c>
      <c r="B2017" s="7">
        <v>429684</v>
      </c>
      <c r="C2017" s="8">
        <v>44729</v>
      </c>
      <c r="D2017" s="9">
        <f t="shared" si="31"/>
        <v>44729</v>
      </c>
      <c r="E2017" s="7" t="s">
        <v>19</v>
      </c>
      <c r="F2017" s="7" t="s">
        <v>243</v>
      </c>
      <c r="G2017" s="287">
        <v>0.73</v>
      </c>
      <c r="H2017" s="220">
        <v>22100</v>
      </c>
      <c r="I2017" s="220">
        <v>12000</v>
      </c>
    </row>
    <row r="2018" spans="1:9" hidden="1" x14ac:dyDescent="0.25">
      <c r="A2018" t="s">
        <v>39</v>
      </c>
      <c r="B2018" s="7">
        <v>429695</v>
      </c>
      <c r="C2018" s="8">
        <v>44729</v>
      </c>
      <c r="D2018" s="9">
        <f t="shared" si="31"/>
        <v>44729</v>
      </c>
      <c r="E2018" s="7" t="s">
        <v>10</v>
      </c>
      <c r="F2018" s="7" t="s">
        <v>519</v>
      </c>
      <c r="G2018" s="287">
        <v>12.72</v>
      </c>
      <c r="H2018" s="220">
        <v>22100</v>
      </c>
      <c r="I2018" s="220">
        <v>12000</v>
      </c>
    </row>
    <row r="2019" spans="1:9" hidden="1" x14ac:dyDescent="0.25">
      <c r="A2019" t="s">
        <v>42</v>
      </c>
      <c r="B2019" s="7">
        <v>429696</v>
      </c>
      <c r="C2019" s="8">
        <v>44729</v>
      </c>
      <c r="D2019" s="9">
        <f t="shared" si="31"/>
        <v>44729</v>
      </c>
      <c r="E2019" s="7" t="s">
        <v>21</v>
      </c>
      <c r="F2019" s="7" t="s">
        <v>627</v>
      </c>
      <c r="G2019" s="287">
        <v>13.88</v>
      </c>
      <c r="H2019" s="220">
        <v>22100</v>
      </c>
      <c r="I2019" s="220">
        <v>12000</v>
      </c>
    </row>
    <row r="2020" spans="1:9" hidden="1" x14ac:dyDescent="0.25">
      <c r="A2020" t="s">
        <v>41</v>
      </c>
      <c r="B2020" s="7">
        <v>429714</v>
      </c>
      <c r="C2020" s="8">
        <v>44729</v>
      </c>
      <c r="D2020" s="9">
        <f t="shared" si="31"/>
        <v>44729</v>
      </c>
      <c r="E2020" s="7" t="s">
        <v>16</v>
      </c>
      <c r="F2020" s="7" t="s">
        <v>368</v>
      </c>
      <c r="G2020" s="287">
        <v>14.45</v>
      </c>
      <c r="H2020" s="220">
        <v>22100</v>
      </c>
      <c r="I2020" s="220">
        <v>12000</v>
      </c>
    </row>
    <row r="2021" spans="1:9" hidden="1" x14ac:dyDescent="0.25">
      <c r="A2021" t="s">
        <v>45</v>
      </c>
      <c r="B2021" s="7">
        <v>429722</v>
      </c>
      <c r="C2021" s="8">
        <v>44729</v>
      </c>
      <c r="D2021" s="9">
        <f t="shared" si="31"/>
        <v>44729</v>
      </c>
      <c r="E2021" s="7" t="s">
        <v>78</v>
      </c>
      <c r="F2021" s="7" t="s">
        <v>914</v>
      </c>
      <c r="G2021" s="287">
        <v>5.33</v>
      </c>
      <c r="H2021" s="220">
        <v>22100</v>
      </c>
      <c r="I2021" s="220">
        <v>12000</v>
      </c>
    </row>
    <row r="2022" spans="1:9" hidden="1" x14ac:dyDescent="0.25">
      <c r="A2022" t="s">
        <v>45</v>
      </c>
      <c r="B2022" s="7">
        <v>429724</v>
      </c>
      <c r="C2022" s="8">
        <v>44729</v>
      </c>
      <c r="D2022" s="9">
        <f t="shared" si="31"/>
        <v>44729</v>
      </c>
      <c r="E2022" s="7" t="s">
        <v>574</v>
      </c>
      <c r="F2022" s="7" t="s">
        <v>369</v>
      </c>
      <c r="G2022" s="287">
        <v>14.84</v>
      </c>
      <c r="H2022" s="220">
        <v>22100</v>
      </c>
      <c r="I2022" s="220">
        <v>12000</v>
      </c>
    </row>
    <row r="2023" spans="1:9" hidden="1" x14ac:dyDescent="0.25">
      <c r="A2023" t="s">
        <v>30</v>
      </c>
      <c r="B2023" s="7">
        <v>429755</v>
      </c>
      <c r="C2023" s="8">
        <v>44729</v>
      </c>
      <c r="D2023" s="9">
        <f t="shared" si="31"/>
        <v>44729</v>
      </c>
      <c r="E2023" s="7" t="s">
        <v>174</v>
      </c>
      <c r="F2023" s="7" t="s">
        <v>903</v>
      </c>
      <c r="G2023" s="288">
        <v>8</v>
      </c>
      <c r="H2023" s="220">
        <v>22100</v>
      </c>
      <c r="I2023" s="220">
        <v>12000</v>
      </c>
    </row>
    <row r="2024" spans="1:9" hidden="1" x14ac:dyDescent="0.25">
      <c r="A2024" t="s">
        <v>30</v>
      </c>
      <c r="B2024" s="7">
        <v>429756</v>
      </c>
      <c r="C2024" s="8">
        <v>44729</v>
      </c>
      <c r="D2024" s="9">
        <f t="shared" si="31"/>
        <v>44729</v>
      </c>
      <c r="E2024" s="7" t="s">
        <v>253</v>
      </c>
      <c r="F2024" s="7" t="s">
        <v>915</v>
      </c>
      <c r="G2024" s="288">
        <v>8.49</v>
      </c>
      <c r="H2024" s="220">
        <v>22100</v>
      </c>
      <c r="I2024" s="220">
        <v>12000</v>
      </c>
    </row>
    <row r="2025" spans="1:9" hidden="1" x14ac:dyDescent="0.25">
      <c r="A2025" t="s">
        <v>30</v>
      </c>
      <c r="B2025" s="7">
        <v>429758</v>
      </c>
      <c r="C2025" s="8">
        <v>44729</v>
      </c>
      <c r="D2025" s="9">
        <f t="shared" si="31"/>
        <v>44729</v>
      </c>
      <c r="E2025" s="7" t="s">
        <v>591</v>
      </c>
      <c r="F2025" s="7" t="s">
        <v>916</v>
      </c>
      <c r="G2025" s="288">
        <v>6.52</v>
      </c>
      <c r="H2025" s="220">
        <v>22100</v>
      </c>
      <c r="I2025" s="220">
        <v>12000</v>
      </c>
    </row>
    <row r="2026" spans="1:9" hidden="1" x14ac:dyDescent="0.25">
      <c r="A2026" t="s">
        <v>30</v>
      </c>
      <c r="B2026" s="7">
        <v>429759</v>
      </c>
      <c r="C2026" s="8">
        <v>44729</v>
      </c>
      <c r="D2026" s="9">
        <f t="shared" si="31"/>
        <v>44729</v>
      </c>
      <c r="E2026" s="7" t="s">
        <v>237</v>
      </c>
      <c r="F2026" s="7" t="s">
        <v>917</v>
      </c>
      <c r="G2026" s="288">
        <v>8.51</v>
      </c>
      <c r="H2026" s="220">
        <v>22100</v>
      </c>
      <c r="I2026" s="220">
        <v>12000</v>
      </c>
    </row>
    <row r="2027" spans="1:9" hidden="1" x14ac:dyDescent="0.25">
      <c r="A2027" t="s">
        <v>63</v>
      </c>
      <c r="B2027" s="7">
        <v>429778</v>
      </c>
      <c r="C2027" s="8">
        <v>44730</v>
      </c>
      <c r="D2027" s="9">
        <f t="shared" si="31"/>
        <v>44730</v>
      </c>
      <c r="E2027" s="7" t="s">
        <v>21</v>
      </c>
      <c r="F2027" s="7" t="s">
        <v>881</v>
      </c>
      <c r="G2027" s="289">
        <v>14.69</v>
      </c>
      <c r="H2027" s="220">
        <v>22100</v>
      </c>
      <c r="I2027" s="220">
        <v>12000</v>
      </c>
    </row>
    <row r="2028" spans="1:9" hidden="1" x14ac:dyDescent="0.25">
      <c r="A2028" t="s">
        <v>69</v>
      </c>
      <c r="B2028" s="7">
        <v>429792</v>
      </c>
      <c r="C2028" s="8">
        <v>44730</v>
      </c>
      <c r="D2028" s="9">
        <f t="shared" si="31"/>
        <v>44730</v>
      </c>
      <c r="E2028" s="7" t="s">
        <v>10</v>
      </c>
      <c r="F2028" s="7" t="s">
        <v>447</v>
      </c>
      <c r="G2028" s="289">
        <v>11.9</v>
      </c>
      <c r="H2028" s="220">
        <v>22100</v>
      </c>
      <c r="I2028" s="220">
        <v>12000</v>
      </c>
    </row>
    <row r="2029" spans="1:9" hidden="1" x14ac:dyDescent="0.25">
      <c r="A2029" t="s">
        <v>65</v>
      </c>
      <c r="B2029" s="7">
        <v>429796</v>
      </c>
      <c r="C2029" s="8">
        <v>44730</v>
      </c>
      <c r="D2029" s="9">
        <f t="shared" si="31"/>
        <v>44730</v>
      </c>
      <c r="E2029" s="7" t="s">
        <v>16</v>
      </c>
      <c r="F2029" s="7" t="s">
        <v>525</v>
      </c>
      <c r="G2029" s="289">
        <v>16.72</v>
      </c>
      <c r="H2029" s="220">
        <v>22100</v>
      </c>
      <c r="I2029" s="220">
        <v>12000</v>
      </c>
    </row>
    <row r="2030" spans="1:9" hidden="1" x14ac:dyDescent="0.25">
      <c r="A2030" t="s">
        <v>67</v>
      </c>
      <c r="B2030" s="7">
        <v>429799</v>
      </c>
      <c r="C2030" s="8">
        <v>44730</v>
      </c>
      <c r="D2030" s="9">
        <f t="shared" si="31"/>
        <v>44730</v>
      </c>
      <c r="E2030" s="7" t="s">
        <v>574</v>
      </c>
      <c r="F2030" s="7" t="s">
        <v>239</v>
      </c>
      <c r="G2030" s="289">
        <v>14.87</v>
      </c>
      <c r="H2030" s="220">
        <v>22100</v>
      </c>
      <c r="I2030" s="220">
        <v>12000</v>
      </c>
    </row>
    <row r="2031" spans="1:9" hidden="1" x14ac:dyDescent="0.25">
      <c r="A2031" t="s">
        <v>63</v>
      </c>
      <c r="B2031" s="7">
        <v>429826</v>
      </c>
      <c r="C2031" s="8">
        <v>44730</v>
      </c>
      <c r="D2031" s="9">
        <f t="shared" si="31"/>
        <v>44730</v>
      </c>
      <c r="E2031" s="7" t="s">
        <v>21</v>
      </c>
      <c r="F2031" s="7" t="s">
        <v>918</v>
      </c>
      <c r="G2031" s="289">
        <v>10.24</v>
      </c>
      <c r="H2031" s="220">
        <v>22100</v>
      </c>
      <c r="I2031" s="220">
        <v>12000</v>
      </c>
    </row>
    <row r="2032" spans="1:9" hidden="1" x14ac:dyDescent="0.25">
      <c r="A2032" s="13" t="s">
        <v>46</v>
      </c>
      <c r="B2032" s="14">
        <v>429834</v>
      </c>
      <c r="C2032" s="15">
        <v>44730</v>
      </c>
      <c r="D2032" s="9">
        <f t="shared" si="31"/>
        <v>44730</v>
      </c>
      <c r="E2032" s="14" t="s">
        <v>760</v>
      </c>
      <c r="F2032" s="14" t="s">
        <v>919</v>
      </c>
      <c r="G2032" s="290">
        <v>1.88</v>
      </c>
      <c r="H2032" s="220">
        <v>22100</v>
      </c>
      <c r="I2032" s="220">
        <v>12000</v>
      </c>
    </row>
    <row r="2033" spans="1:9" hidden="1" x14ac:dyDescent="0.25">
      <c r="A2033" t="s">
        <v>65</v>
      </c>
      <c r="B2033" s="7">
        <v>429840</v>
      </c>
      <c r="C2033" s="8">
        <v>44730</v>
      </c>
      <c r="D2033" s="9">
        <f t="shared" si="31"/>
        <v>44730</v>
      </c>
      <c r="E2033" s="7" t="s">
        <v>237</v>
      </c>
      <c r="F2033" s="7" t="s">
        <v>563</v>
      </c>
      <c r="G2033" s="289">
        <v>15.63</v>
      </c>
      <c r="H2033" s="220">
        <v>22100</v>
      </c>
      <c r="I2033" s="220">
        <v>12000</v>
      </c>
    </row>
    <row r="2034" spans="1:9" hidden="1" x14ac:dyDescent="0.25">
      <c r="A2034" t="s">
        <v>67</v>
      </c>
      <c r="B2034" s="7">
        <v>429859</v>
      </c>
      <c r="C2034" s="8">
        <v>44730</v>
      </c>
      <c r="D2034" s="9">
        <f t="shared" si="31"/>
        <v>44730</v>
      </c>
      <c r="E2034" s="7" t="s">
        <v>574</v>
      </c>
      <c r="F2034" s="7" t="s">
        <v>213</v>
      </c>
      <c r="G2034" s="289">
        <v>7.48</v>
      </c>
      <c r="H2034" s="220">
        <v>22100</v>
      </c>
      <c r="I2034" s="220">
        <v>12000</v>
      </c>
    </row>
    <row r="2035" spans="1:9" hidden="1" x14ac:dyDescent="0.25">
      <c r="A2035" t="s">
        <v>69</v>
      </c>
      <c r="B2035" s="7">
        <v>429860</v>
      </c>
      <c r="C2035" s="8">
        <v>44730</v>
      </c>
      <c r="D2035" s="9">
        <f t="shared" si="31"/>
        <v>44730</v>
      </c>
      <c r="E2035" s="7" t="s">
        <v>10</v>
      </c>
      <c r="F2035" s="7" t="s">
        <v>494</v>
      </c>
      <c r="G2035" s="289">
        <v>11.54</v>
      </c>
      <c r="H2035" s="220">
        <v>22100</v>
      </c>
      <c r="I2035" s="220">
        <v>12000</v>
      </c>
    </row>
    <row r="2036" spans="1:9" hidden="1" x14ac:dyDescent="0.25">
      <c r="A2036" s="13" t="s">
        <v>46</v>
      </c>
      <c r="B2036" s="14">
        <v>429885</v>
      </c>
      <c r="C2036" s="15">
        <v>44730</v>
      </c>
      <c r="D2036" s="9">
        <f t="shared" si="31"/>
        <v>44730</v>
      </c>
      <c r="E2036" s="14" t="s">
        <v>760</v>
      </c>
      <c r="F2036" s="14" t="s">
        <v>665</v>
      </c>
      <c r="G2036" s="290">
        <v>0.56999999999999995</v>
      </c>
      <c r="H2036" s="220">
        <v>22100</v>
      </c>
      <c r="I2036" s="220">
        <v>12000</v>
      </c>
    </row>
    <row r="2037" spans="1:9" hidden="1" x14ac:dyDescent="0.25">
      <c r="A2037" t="s">
        <v>23</v>
      </c>
      <c r="B2037" s="7">
        <v>429916</v>
      </c>
      <c r="C2037" s="8">
        <v>44732</v>
      </c>
      <c r="D2037" s="9">
        <f t="shared" si="31"/>
        <v>44732</v>
      </c>
      <c r="E2037" s="7" t="s">
        <v>265</v>
      </c>
      <c r="F2037" s="7" t="s">
        <v>920</v>
      </c>
      <c r="G2037" s="291">
        <v>8.83</v>
      </c>
      <c r="H2037" s="220">
        <v>22100</v>
      </c>
      <c r="I2037" s="220">
        <v>12000</v>
      </c>
    </row>
    <row r="2038" spans="1:9" hidden="1" x14ac:dyDescent="0.25">
      <c r="A2038" t="s">
        <v>9</v>
      </c>
      <c r="B2038" s="7">
        <v>429938</v>
      </c>
      <c r="C2038" s="8">
        <v>44732</v>
      </c>
      <c r="D2038" s="9">
        <f t="shared" si="31"/>
        <v>44732</v>
      </c>
      <c r="E2038" s="7" t="s">
        <v>10</v>
      </c>
      <c r="F2038" s="7" t="s">
        <v>504</v>
      </c>
      <c r="G2038" s="291">
        <v>16.920000000000002</v>
      </c>
      <c r="H2038" s="220">
        <v>22100</v>
      </c>
      <c r="I2038" s="220">
        <v>12000</v>
      </c>
    </row>
    <row r="2039" spans="1:9" hidden="1" x14ac:dyDescent="0.25">
      <c r="A2039" t="s">
        <v>18</v>
      </c>
      <c r="B2039" s="7">
        <v>429946</v>
      </c>
      <c r="C2039" s="8">
        <v>44732</v>
      </c>
      <c r="D2039" s="9">
        <f t="shared" si="31"/>
        <v>44732</v>
      </c>
      <c r="E2039" s="7" t="s">
        <v>21</v>
      </c>
      <c r="F2039" s="7" t="s">
        <v>238</v>
      </c>
      <c r="G2039" s="291">
        <v>17.22</v>
      </c>
      <c r="H2039" s="220">
        <v>22100</v>
      </c>
      <c r="I2039" s="220">
        <v>12000</v>
      </c>
    </row>
    <row r="2040" spans="1:9" hidden="1" x14ac:dyDescent="0.25">
      <c r="A2040" t="s">
        <v>15</v>
      </c>
      <c r="B2040" s="7">
        <v>429951</v>
      </c>
      <c r="C2040" s="8">
        <v>44732</v>
      </c>
      <c r="D2040" s="9">
        <f t="shared" si="31"/>
        <v>44732</v>
      </c>
      <c r="E2040" s="7" t="s">
        <v>16</v>
      </c>
      <c r="F2040" s="7" t="s">
        <v>240</v>
      </c>
      <c r="G2040" s="291">
        <v>17.690000000000001</v>
      </c>
      <c r="H2040" s="220">
        <v>22100</v>
      </c>
      <c r="I2040" s="220">
        <v>12000</v>
      </c>
    </row>
    <row r="2041" spans="1:9" hidden="1" x14ac:dyDescent="0.25">
      <c r="A2041" t="s">
        <v>12</v>
      </c>
      <c r="B2041" s="7">
        <v>429954</v>
      </c>
      <c r="C2041" s="8">
        <v>44732</v>
      </c>
      <c r="D2041" s="9">
        <f t="shared" si="31"/>
        <v>44732</v>
      </c>
      <c r="E2041" s="7" t="s">
        <v>60</v>
      </c>
      <c r="F2041" s="7" t="s">
        <v>334</v>
      </c>
      <c r="G2041" s="291">
        <v>10.99</v>
      </c>
      <c r="H2041" s="220">
        <v>22100</v>
      </c>
      <c r="I2041" s="220">
        <v>12000</v>
      </c>
    </row>
    <row r="2042" spans="1:9" hidden="1" x14ac:dyDescent="0.25">
      <c r="A2042" t="s">
        <v>18</v>
      </c>
      <c r="B2042" s="7">
        <v>429974</v>
      </c>
      <c r="C2042" s="8">
        <v>44732</v>
      </c>
      <c r="D2042" s="9">
        <f t="shared" si="31"/>
        <v>44732</v>
      </c>
      <c r="E2042" s="7" t="s">
        <v>19</v>
      </c>
      <c r="F2042" s="7" t="s">
        <v>921</v>
      </c>
      <c r="G2042" s="291">
        <v>1.1499999999999999</v>
      </c>
      <c r="H2042" s="220">
        <v>22100</v>
      </c>
      <c r="I2042" s="220">
        <v>12000</v>
      </c>
    </row>
    <row r="2043" spans="1:9" hidden="1" x14ac:dyDescent="0.25">
      <c r="A2043" t="s">
        <v>9</v>
      </c>
      <c r="B2043" s="7">
        <v>430004</v>
      </c>
      <c r="C2043" s="8">
        <v>44732</v>
      </c>
      <c r="D2043" s="9">
        <f t="shared" si="31"/>
        <v>44732</v>
      </c>
      <c r="E2043" s="7" t="s">
        <v>10</v>
      </c>
      <c r="F2043" s="7" t="s">
        <v>527</v>
      </c>
      <c r="G2043" s="291">
        <v>14.74</v>
      </c>
      <c r="H2043" s="220">
        <v>22100</v>
      </c>
      <c r="I2043" s="220">
        <v>12000</v>
      </c>
    </row>
    <row r="2044" spans="1:9" hidden="1" x14ac:dyDescent="0.25">
      <c r="A2044" t="s">
        <v>18</v>
      </c>
      <c r="B2044" s="7">
        <v>430024</v>
      </c>
      <c r="C2044" s="8">
        <v>44732</v>
      </c>
      <c r="D2044" s="9">
        <f t="shared" si="31"/>
        <v>44732</v>
      </c>
      <c r="E2044" s="7" t="s">
        <v>21</v>
      </c>
      <c r="F2044" s="7" t="s">
        <v>515</v>
      </c>
      <c r="G2044" s="291">
        <v>14.79</v>
      </c>
      <c r="H2044" s="220">
        <v>22100</v>
      </c>
      <c r="I2044" s="220">
        <v>12000</v>
      </c>
    </row>
    <row r="2045" spans="1:9" hidden="1" x14ac:dyDescent="0.25">
      <c r="A2045" t="s">
        <v>15</v>
      </c>
      <c r="B2045" s="7">
        <v>430030</v>
      </c>
      <c r="C2045" s="8">
        <v>44732</v>
      </c>
      <c r="D2045" s="9">
        <f t="shared" si="31"/>
        <v>44732</v>
      </c>
      <c r="E2045" s="7" t="s">
        <v>16</v>
      </c>
      <c r="F2045" s="7" t="s">
        <v>330</v>
      </c>
      <c r="G2045" s="291">
        <v>14.84</v>
      </c>
      <c r="H2045" s="220">
        <v>22100</v>
      </c>
      <c r="I2045" s="220">
        <v>12000</v>
      </c>
    </row>
    <row r="2046" spans="1:9" hidden="1" x14ac:dyDescent="0.25">
      <c r="A2046" t="s">
        <v>12</v>
      </c>
      <c r="B2046" s="7">
        <v>430035</v>
      </c>
      <c r="C2046" s="8">
        <v>44732</v>
      </c>
      <c r="D2046" s="9">
        <f t="shared" si="31"/>
        <v>44732</v>
      </c>
      <c r="E2046" s="7" t="s">
        <v>60</v>
      </c>
      <c r="F2046" s="7" t="s">
        <v>838</v>
      </c>
      <c r="G2046" s="291">
        <v>15.71</v>
      </c>
      <c r="H2046" s="220">
        <v>22100</v>
      </c>
      <c r="I2046" s="220">
        <v>12000</v>
      </c>
    </row>
    <row r="2047" spans="1:9" hidden="1" x14ac:dyDescent="0.25">
      <c r="A2047" t="s">
        <v>9</v>
      </c>
      <c r="B2047" s="7">
        <v>430081</v>
      </c>
      <c r="C2047" s="8">
        <v>44732</v>
      </c>
      <c r="D2047" s="9">
        <f t="shared" si="31"/>
        <v>44732</v>
      </c>
      <c r="E2047" s="7" t="s">
        <v>10</v>
      </c>
      <c r="F2047" s="7" t="s">
        <v>289</v>
      </c>
      <c r="G2047" s="291">
        <v>3.08</v>
      </c>
      <c r="H2047" s="220">
        <v>22100</v>
      </c>
      <c r="I2047" s="220">
        <v>12000</v>
      </c>
    </row>
    <row r="2048" spans="1:9" hidden="1" x14ac:dyDescent="0.25">
      <c r="A2048" t="s">
        <v>30</v>
      </c>
      <c r="B2048" s="7">
        <v>430100</v>
      </c>
      <c r="C2048" s="8">
        <v>44732</v>
      </c>
      <c r="D2048" s="9">
        <f t="shared" si="31"/>
        <v>44732</v>
      </c>
      <c r="E2048" s="7" t="s">
        <v>89</v>
      </c>
      <c r="F2048" s="7" t="s">
        <v>491</v>
      </c>
      <c r="G2048" s="291">
        <v>9.09</v>
      </c>
      <c r="H2048" s="220">
        <v>22100</v>
      </c>
      <c r="I2048" s="220">
        <v>12000</v>
      </c>
    </row>
    <row r="2049" spans="1:9" hidden="1" x14ac:dyDescent="0.25">
      <c r="A2049" t="s">
        <v>30</v>
      </c>
      <c r="B2049" s="7">
        <v>430101</v>
      </c>
      <c r="C2049" s="8">
        <v>44732</v>
      </c>
      <c r="D2049" s="9">
        <f t="shared" si="31"/>
        <v>44732</v>
      </c>
      <c r="E2049" s="7" t="s">
        <v>16</v>
      </c>
      <c r="F2049" s="7" t="s">
        <v>787</v>
      </c>
      <c r="G2049" s="291">
        <v>11.33</v>
      </c>
      <c r="H2049" s="220">
        <v>22100</v>
      </c>
      <c r="I2049" s="220">
        <v>12000</v>
      </c>
    </row>
    <row r="2050" spans="1:9" hidden="1" x14ac:dyDescent="0.25">
      <c r="A2050" t="s">
        <v>30</v>
      </c>
      <c r="B2050" s="7">
        <v>430106</v>
      </c>
      <c r="C2050" s="8">
        <v>44732</v>
      </c>
      <c r="D2050" s="9">
        <f t="shared" si="31"/>
        <v>44732</v>
      </c>
      <c r="E2050" s="7" t="s">
        <v>237</v>
      </c>
      <c r="F2050" s="7" t="s">
        <v>922</v>
      </c>
      <c r="G2050" s="291">
        <v>12.17</v>
      </c>
      <c r="H2050" s="220">
        <v>22100</v>
      </c>
      <c r="I2050" s="220">
        <v>12000</v>
      </c>
    </row>
    <row r="2051" spans="1:9" hidden="1" x14ac:dyDescent="0.25">
      <c r="A2051" t="s">
        <v>30</v>
      </c>
      <c r="B2051" s="7">
        <v>430107</v>
      </c>
      <c r="C2051" s="8">
        <v>44732</v>
      </c>
      <c r="D2051" s="9">
        <f t="shared" ref="D2051:D2114" si="32">+C2051</f>
        <v>44732</v>
      </c>
      <c r="E2051" s="7" t="s">
        <v>256</v>
      </c>
      <c r="F2051" s="20">
        <v>0.96875</v>
      </c>
      <c r="G2051" s="291">
        <v>10.61</v>
      </c>
      <c r="H2051" s="220">
        <v>22100</v>
      </c>
      <c r="I2051" s="220">
        <v>12000</v>
      </c>
    </row>
    <row r="2052" spans="1:9" hidden="1" x14ac:dyDescent="0.25">
      <c r="A2052" t="s">
        <v>39</v>
      </c>
      <c r="B2052" s="7">
        <v>430137</v>
      </c>
      <c r="C2052" s="8">
        <v>44733</v>
      </c>
      <c r="D2052" s="9">
        <f t="shared" si="32"/>
        <v>44733</v>
      </c>
      <c r="E2052" s="7" t="s">
        <v>10</v>
      </c>
      <c r="F2052" s="7" t="s">
        <v>11</v>
      </c>
      <c r="G2052" s="292">
        <v>15.43</v>
      </c>
      <c r="H2052" s="220">
        <v>22100</v>
      </c>
      <c r="I2052" s="220">
        <v>12000</v>
      </c>
    </row>
    <row r="2053" spans="1:9" hidden="1" x14ac:dyDescent="0.25">
      <c r="A2053" t="s">
        <v>45</v>
      </c>
      <c r="B2053" s="7">
        <v>430145</v>
      </c>
      <c r="C2053" s="8">
        <v>44733</v>
      </c>
      <c r="D2053" s="9">
        <f t="shared" si="32"/>
        <v>44733</v>
      </c>
      <c r="E2053" s="7" t="s">
        <v>16</v>
      </c>
      <c r="F2053" s="7" t="s">
        <v>456</v>
      </c>
      <c r="G2053" s="292">
        <v>15.91</v>
      </c>
      <c r="H2053" s="220">
        <v>22100</v>
      </c>
      <c r="I2053" s="220">
        <v>12000</v>
      </c>
    </row>
    <row r="2054" spans="1:9" hidden="1" x14ac:dyDescent="0.25">
      <c r="A2054" t="s">
        <v>42</v>
      </c>
      <c r="B2054" s="7">
        <v>430146</v>
      </c>
      <c r="C2054" s="8">
        <v>44733</v>
      </c>
      <c r="D2054" s="9">
        <f t="shared" si="32"/>
        <v>44733</v>
      </c>
      <c r="E2054" s="7" t="s">
        <v>21</v>
      </c>
      <c r="F2054" s="7" t="s">
        <v>158</v>
      </c>
      <c r="G2054" s="292">
        <v>16.59</v>
      </c>
      <c r="H2054" s="220">
        <v>22100</v>
      </c>
      <c r="I2054" s="220">
        <v>12000</v>
      </c>
    </row>
    <row r="2055" spans="1:9" hidden="1" x14ac:dyDescent="0.25">
      <c r="A2055" s="13" t="s">
        <v>46</v>
      </c>
      <c r="B2055" s="14">
        <v>430182</v>
      </c>
      <c r="C2055" s="15">
        <v>44733</v>
      </c>
      <c r="D2055" s="9">
        <f t="shared" si="32"/>
        <v>44733</v>
      </c>
      <c r="E2055" s="14" t="s">
        <v>760</v>
      </c>
      <c r="F2055" s="14" t="s">
        <v>394</v>
      </c>
      <c r="G2055" s="290">
        <v>1.63</v>
      </c>
      <c r="H2055" s="220">
        <v>22100</v>
      </c>
      <c r="I2055" s="220">
        <v>12000</v>
      </c>
    </row>
    <row r="2056" spans="1:9" hidden="1" x14ac:dyDescent="0.25">
      <c r="A2056" t="s">
        <v>42</v>
      </c>
      <c r="B2056" s="7">
        <v>430206</v>
      </c>
      <c r="C2056" s="8">
        <v>44733</v>
      </c>
      <c r="D2056" s="9">
        <f t="shared" si="32"/>
        <v>44733</v>
      </c>
      <c r="E2056" s="7" t="s">
        <v>19</v>
      </c>
      <c r="F2056" s="7" t="s">
        <v>620</v>
      </c>
      <c r="G2056" s="292">
        <v>1.41</v>
      </c>
      <c r="H2056" s="220">
        <v>22100</v>
      </c>
      <c r="I2056" s="220">
        <v>12000</v>
      </c>
    </row>
    <row r="2057" spans="1:9" hidden="1" x14ac:dyDescent="0.25">
      <c r="A2057" t="s">
        <v>41</v>
      </c>
      <c r="B2057" s="7">
        <v>430209</v>
      </c>
      <c r="C2057" s="8">
        <v>44733</v>
      </c>
      <c r="D2057" s="9">
        <f t="shared" si="32"/>
        <v>44733</v>
      </c>
      <c r="E2057" s="7" t="s">
        <v>897</v>
      </c>
      <c r="F2057" s="7" t="s">
        <v>872</v>
      </c>
      <c r="G2057" s="292">
        <v>14.4</v>
      </c>
      <c r="H2057" s="220">
        <v>22100</v>
      </c>
      <c r="I2057" s="220">
        <v>12000</v>
      </c>
    </row>
    <row r="2058" spans="1:9" hidden="1" x14ac:dyDescent="0.25">
      <c r="A2058" t="s">
        <v>45</v>
      </c>
      <c r="B2058" s="7">
        <v>430245</v>
      </c>
      <c r="C2058" s="8">
        <v>44733</v>
      </c>
      <c r="D2058" s="9">
        <f t="shared" si="32"/>
        <v>44733</v>
      </c>
      <c r="E2058" s="7" t="s">
        <v>16</v>
      </c>
      <c r="F2058" s="7" t="s">
        <v>864</v>
      </c>
      <c r="G2058" s="292">
        <v>16.36</v>
      </c>
      <c r="H2058" s="220">
        <v>22100</v>
      </c>
      <c r="I2058" s="220">
        <v>12000</v>
      </c>
    </row>
    <row r="2059" spans="1:9" hidden="1" x14ac:dyDescent="0.25">
      <c r="A2059" t="s">
        <v>42</v>
      </c>
      <c r="B2059" s="7">
        <v>430248</v>
      </c>
      <c r="C2059" s="8">
        <v>44733</v>
      </c>
      <c r="D2059" s="9">
        <f t="shared" si="32"/>
        <v>44733</v>
      </c>
      <c r="E2059" s="7" t="s">
        <v>21</v>
      </c>
      <c r="F2059" s="7" t="s">
        <v>468</v>
      </c>
      <c r="G2059" s="292">
        <v>16.5</v>
      </c>
      <c r="H2059" s="220">
        <v>22100</v>
      </c>
      <c r="I2059" s="220">
        <v>12000</v>
      </c>
    </row>
    <row r="2060" spans="1:9" hidden="1" x14ac:dyDescent="0.25">
      <c r="A2060" t="s">
        <v>41</v>
      </c>
      <c r="B2060" s="7">
        <v>430264</v>
      </c>
      <c r="C2060" s="8">
        <v>44733</v>
      </c>
      <c r="D2060" s="9">
        <f t="shared" si="32"/>
        <v>44733</v>
      </c>
      <c r="E2060" s="7" t="s">
        <v>78</v>
      </c>
      <c r="F2060" s="7" t="s">
        <v>923</v>
      </c>
      <c r="G2060" s="292">
        <v>14.07</v>
      </c>
      <c r="H2060" s="220">
        <v>22100</v>
      </c>
      <c r="I2060" s="220">
        <v>12000</v>
      </c>
    </row>
    <row r="2061" spans="1:9" hidden="1" x14ac:dyDescent="0.25">
      <c r="A2061" t="s">
        <v>41</v>
      </c>
      <c r="B2061" s="7">
        <v>430287</v>
      </c>
      <c r="C2061" s="8">
        <v>44733</v>
      </c>
      <c r="D2061" s="9">
        <f t="shared" si="32"/>
        <v>44733</v>
      </c>
      <c r="E2061" s="7" t="s">
        <v>924</v>
      </c>
      <c r="F2061" s="20">
        <v>0.8305555555555556</v>
      </c>
      <c r="G2061" s="292">
        <v>14.05</v>
      </c>
      <c r="H2061" s="220">
        <v>22100</v>
      </c>
      <c r="I2061" s="220">
        <v>12000</v>
      </c>
    </row>
    <row r="2062" spans="1:9" hidden="1" x14ac:dyDescent="0.25">
      <c r="A2062" t="s">
        <v>39</v>
      </c>
      <c r="B2062" s="7">
        <v>430292</v>
      </c>
      <c r="C2062" s="8">
        <v>44733</v>
      </c>
      <c r="D2062" s="9">
        <f t="shared" si="32"/>
        <v>44733</v>
      </c>
      <c r="E2062" s="7" t="s">
        <v>10</v>
      </c>
      <c r="F2062" s="7" t="s">
        <v>206</v>
      </c>
      <c r="G2062" s="293">
        <v>12.34</v>
      </c>
      <c r="H2062" s="220">
        <v>22100</v>
      </c>
      <c r="I2062" s="220">
        <v>12000</v>
      </c>
    </row>
    <row r="2063" spans="1:9" hidden="1" x14ac:dyDescent="0.25">
      <c r="A2063" t="s">
        <v>42</v>
      </c>
      <c r="B2063" s="7">
        <v>430293</v>
      </c>
      <c r="C2063" s="8">
        <v>44733</v>
      </c>
      <c r="D2063" s="9">
        <f t="shared" si="32"/>
        <v>44733</v>
      </c>
      <c r="E2063" s="7" t="s">
        <v>21</v>
      </c>
      <c r="F2063" s="7" t="s">
        <v>206</v>
      </c>
      <c r="G2063" s="293">
        <v>11.16</v>
      </c>
      <c r="H2063" s="220">
        <v>22100</v>
      </c>
      <c r="I2063" s="220">
        <v>12000</v>
      </c>
    </row>
    <row r="2064" spans="1:9" hidden="1" x14ac:dyDescent="0.25">
      <c r="A2064" t="s">
        <v>39</v>
      </c>
      <c r="B2064" s="7">
        <v>430295</v>
      </c>
      <c r="C2064" s="8">
        <v>44733</v>
      </c>
      <c r="D2064" s="9">
        <f t="shared" si="32"/>
        <v>44733</v>
      </c>
      <c r="E2064" s="7" t="s">
        <v>799</v>
      </c>
      <c r="F2064" s="7" t="s">
        <v>582</v>
      </c>
      <c r="G2064" s="293">
        <v>13.39</v>
      </c>
      <c r="H2064" s="220">
        <v>22100</v>
      </c>
      <c r="I2064" s="220">
        <v>12000</v>
      </c>
    </row>
    <row r="2065" spans="1:9" hidden="1" x14ac:dyDescent="0.25">
      <c r="A2065" t="s">
        <v>67</v>
      </c>
      <c r="B2065" s="7">
        <v>430331</v>
      </c>
      <c r="C2065" s="8">
        <v>44734</v>
      </c>
      <c r="D2065" s="9">
        <f t="shared" si="32"/>
        <v>44734</v>
      </c>
      <c r="E2065" s="7" t="s">
        <v>591</v>
      </c>
      <c r="F2065" s="7" t="s">
        <v>156</v>
      </c>
      <c r="G2065" s="294">
        <v>13.09</v>
      </c>
      <c r="H2065" s="220">
        <v>22100</v>
      </c>
      <c r="I2065" s="220">
        <v>12000</v>
      </c>
    </row>
    <row r="2066" spans="1:9" hidden="1" x14ac:dyDescent="0.25">
      <c r="A2066" t="s">
        <v>63</v>
      </c>
      <c r="B2066" s="7">
        <v>430344</v>
      </c>
      <c r="C2066" s="8">
        <v>44734</v>
      </c>
      <c r="D2066" s="9">
        <f t="shared" si="32"/>
        <v>44734</v>
      </c>
      <c r="E2066" s="7" t="s">
        <v>60</v>
      </c>
      <c r="F2066" s="7" t="s">
        <v>195</v>
      </c>
      <c r="G2066" s="294">
        <v>16.28</v>
      </c>
      <c r="H2066" s="220">
        <v>22100</v>
      </c>
      <c r="I2066" s="220">
        <v>12000</v>
      </c>
    </row>
    <row r="2067" spans="1:9" hidden="1" x14ac:dyDescent="0.25">
      <c r="A2067" t="s">
        <v>69</v>
      </c>
      <c r="B2067" s="7">
        <v>430345</v>
      </c>
      <c r="C2067" s="8">
        <v>44734</v>
      </c>
      <c r="D2067" s="9">
        <f t="shared" si="32"/>
        <v>44734</v>
      </c>
      <c r="E2067" s="7" t="s">
        <v>10</v>
      </c>
      <c r="F2067" s="7" t="s">
        <v>437</v>
      </c>
      <c r="G2067" s="294">
        <v>16.46</v>
      </c>
      <c r="H2067" s="220">
        <v>22100</v>
      </c>
      <c r="I2067" s="220">
        <v>12000</v>
      </c>
    </row>
    <row r="2068" spans="1:9" hidden="1" x14ac:dyDescent="0.25">
      <c r="A2068" t="s">
        <v>65</v>
      </c>
      <c r="B2068" s="7">
        <v>430359</v>
      </c>
      <c r="C2068" s="8">
        <v>44734</v>
      </c>
      <c r="D2068" s="9">
        <f t="shared" si="32"/>
        <v>44734</v>
      </c>
      <c r="E2068" s="7" t="s">
        <v>16</v>
      </c>
      <c r="F2068" s="7" t="s">
        <v>777</v>
      </c>
      <c r="G2068" s="294">
        <v>17.670000000000002</v>
      </c>
      <c r="H2068" s="220">
        <v>22100</v>
      </c>
      <c r="I2068" s="220">
        <v>12000</v>
      </c>
    </row>
    <row r="2069" spans="1:9" hidden="1" x14ac:dyDescent="0.25">
      <c r="A2069" t="s">
        <v>67</v>
      </c>
      <c r="B2069" s="7">
        <v>430413</v>
      </c>
      <c r="C2069" s="8">
        <v>44734</v>
      </c>
      <c r="D2069" s="9">
        <f t="shared" si="32"/>
        <v>44734</v>
      </c>
      <c r="E2069" s="7" t="s">
        <v>591</v>
      </c>
      <c r="F2069" s="7" t="s">
        <v>620</v>
      </c>
      <c r="G2069" s="294">
        <v>12.01</v>
      </c>
      <c r="H2069" s="220">
        <v>22100</v>
      </c>
      <c r="I2069" s="220">
        <v>12000</v>
      </c>
    </row>
    <row r="2070" spans="1:9" hidden="1" x14ac:dyDescent="0.25">
      <c r="A2070" t="s">
        <v>63</v>
      </c>
      <c r="B2070" s="7">
        <v>430428</v>
      </c>
      <c r="C2070" s="8">
        <v>44734</v>
      </c>
      <c r="D2070" s="9">
        <f t="shared" si="32"/>
        <v>44734</v>
      </c>
      <c r="E2070" s="7" t="s">
        <v>60</v>
      </c>
      <c r="F2070" s="7" t="s">
        <v>248</v>
      </c>
      <c r="G2070" s="294">
        <v>15.87</v>
      </c>
      <c r="H2070" s="220">
        <v>22100</v>
      </c>
      <c r="I2070" s="220">
        <v>12000</v>
      </c>
    </row>
    <row r="2071" spans="1:9" hidden="1" x14ac:dyDescent="0.25">
      <c r="A2071" t="s">
        <v>69</v>
      </c>
      <c r="B2071" s="7">
        <v>430429</v>
      </c>
      <c r="C2071" s="8">
        <v>44734</v>
      </c>
      <c r="D2071" s="9">
        <f t="shared" si="32"/>
        <v>44734</v>
      </c>
      <c r="E2071" s="7" t="s">
        <v>10</v>
      </c>
      <c r="F2071" s="7" t="s">
        <v>925</v>
      </c>
      <c r="G2071" s="294">
        <v>14.48</v>
      </c>
      <c r="H2071" s="220">
        <v>22100</v>
      </c>
      <c r="I2071" s="220">
        <v>12000</v>
      </c>
    </row>
    <row r="2072" spans="1:9" hidden="1" x14ac:dyDescent="0.25">
      <c r="A2072" t="s">
        <v>65</v>
      </c>
      <c r="B2072" s="7">
        <v>430456</v>
      </c>
      <c r="C2072" s="8">
        <v>44734</v>
      </c>
      <c r="D2072" s="9">
        <f t="shared" si="32"/>
        <v>44734</v>
      </c>
      <c r="E2072" s="7" t="s">
        <v>16</v>
      </c>
      <c r="F2072" s="7" t="s">
        <v>926</v>
      </c>
      <c r="G2072" s="294">
        <v>17.98</v>
      </c>
      <c r="H2072" s="220">
        <v>22100</v>
      </c>
      <c r="I2072" s="220">
        <v>12000</v>
      </c>
    </row>
    <row r="2073" spans="1:9" hidden="1" x14ac:dyDescent="0.25">
      <c r="A2073" t="s">
        <v>63</v>
      </c>
      <c r="B2073" s="7">
        <v>430469</v>
      </c>
      <c r="C2073" s="8">
        <v>44734</v>
      </c>
      <c r="D2073" s="9">
        <f t="shared" si="32"/>
        <v>44734</v>
      </c>
      <c r="E2073" s="7" t="s">
        <v>60</v>
      </c>
      <c r="F2073" s="7" t="s">
        <v>218</v>
      </c>
      <c r="G2073" s="294">
        <v>8.0500000000000007</v>
      </c>
      <c r="H2073" s="220">
        <v>22100</v>
      </c>
      <c r="I2073" s="220">
        <v>12000</v>
      </c>
    </row>
    <row r="2074" spans="1:9" hidden="1" x14ac:dyDescent="0.25">
      <c r="A2074" t="s">
        <v>67</v>
      </c>
      <c r="B2074" s="7">
        <v>430474</v>
      </c>
      <c r="C2074" s="8">
        <v>44734</v>
      </c>
      <c r="D2074" s="9">
        <f t="shared" si="32"/>
        <v>44734</v>
      </c>
      <c r="E2074" s="7" t="s">
        <v>591</v>
      </c>
      <c r="F2074" s="7" t="s">
        <v>289</v>
      </c>
      <c r="G2074" s="294">
        <v>12.01</v>
      </c>
      <c r="H2074" s="220">
        <v>22100</v>
      </c>
      <c r="I2074" s="220">
        <v>12000</v>
      </c>
    </row>
    <row r="2075" spans="1:9" hidden="1" x14ac:dyDescent="0.25">
      <c r="A2075" t="s">
        <v>69</v>
      </c>
      <c r="B2075" s="7">
        <v>430476</v>
      </c>
      <c r="C2075" s="8">
        <v>44734</v>
      </c>
      <c r="D2075" s="9">
        <f t="shared" si="32"/>
        <v>44734</v>
      </c>
      <c r="E2075" s="7" t="s">
        <v>380</v>
      </c>
      <c r="F2075" s="7" t="s">
        <v>658</v>
      </c>
      <c r="G2075" s="294">
        <v>7.27</v>
      </c>
      <c r="H2075" s="220">
        <v>22100</v>
      </c>
      <c r="I2075" s="220">
        <v>12000</v>
      </c>
    </row>
    <row r="2076" spans="1:9" hidden="1" x14ac:dyDescent="0.25">
      <c r="A2076" t="s">
        <v>30</v>
      </c>
      <c r="B2076" s="7">
        <v>430484</v>
      </c>
      <c r="C2076" s="8">
        <v>44734</v>
      </c>
      <c r="D2076" s="9">
        <f t="shared" si="32"/>
        <v>44734</v>
      </c>
      <c r="E2076" s="7" t="s">
        <v>752</v>
      </c>
      <c r="F2076" s="20">
        <v>0.84861111111111109</v>
      </c>
      <c r="G2076" s="294">
        <v>7.86</v>
      </c>
      <c r="H2076" s="220">
        <v>22100</v>
      </c>
      <c r="I2076" s="220">
        <v>12000</v>
      </c>
    </row>
    <row r="2077" spans="1:9" hidden="1" x14ac:dyDescent="0.25">
      <c r="A2077" t="s">
        <v>30</v>
      </c>
      <c r="B2077" s="7">
        <v>430485</v>
      </c>
      <c r="C2077" s="8">
        <v>44734</v>
      </c>
      <c r="D2077" s="9">
        <f t="shared" si="32"/>
        <v>44734</v>
      </c>
      <c r="E2077" s="7" t="s">
        <v>253</v>
      </c>
      <c r="F2077" s="20">
        <v>0.84930555555555554</v>
      </c>
      <c r="G2077" s="294">
        <v>6.96</v>
      </c>
      <c r="H2077" s="220">
        <v>22100</v>
      </c>
      <c r="I2077" s="220">
        <v>12000</v>
      </c>
    </row>
    <row r="2078" spans="1:9" hidden="1" x14ac:dyDescent="0.25">
      <c r="A2078" t="s">
        <v>30</v>
      </c>
      <c r="B2078" s="7">
        <v>430495</v>
      </c>
      <c r="C2078" s="8">
        <v>44734</v>
      </c>
      <c r="D2078" s="9">
        <f t="shared" si="32"/>
        <v>44734</v>
      </c>
      <c r="E2078" s="7" t="s">
        <v>178</v>
      </c>
      <c r="F2078" s="20">
        <v>0.88263888888888886</v>
      </c>
      <c r="G2078" s="294">
        <v>6.06</v>
      </c>
      <c r="H2078" s="220">
        <v>22100</v>
      </c>
      <c r="I2078" s="220">
        <v>12000</v>
      </c>
    </row>
    <row r="2079" spans="1:9" hidden="1" x14ac:dyDescent="0.25">
      <c r="A2079" t="s">
        <v>30</v>
      </c>
      <c r="B2079" s="7">
        <v>430497</v>
      </c>
      <c r="C2079" s="8">
        <v>44734</v>
      </c>
      <c r="D2079" s="9">
        <f t="shared" si="32"/>
        <v>44734</v>
      </c>
      <c r="E2079" s="7" t="s">
        <v>816</v>
      </c>
      <c r="F2079" s="20">
        <v>0.88958333333333339</v>
      </c>
      <c r="G2079" s="294">
        <v>7</v>
      </c>
      <c r="H2079" s="220">
        <v>22100</v>
      </c>
      <c r="I2079" s="220">
        <v>12000</v>
      </c>
    </row>
    <row r="2080" spans="1:9" hidden="1" x14ac:dyDescent="0.25">
      <c r="A2080" t="s">
        <v>18</v>
      </c>
      <c r="B2080" s="7">
        <v>430540</v>
      </c>
      <c r="C2080" s="8">
        <v>44735</v>
      </c>
      <c r="D2080" s="9">
        <f t="shared" si="32"/>
        <v>44735</v>
      </c>
      <c r="E2080" s="7" t="s">
        <v>21</v>
      </c>
      <c r="F2080" s="7" t="s">
        <v>659</v>
      </c>
      <c r="G2080" s="295">
        <v>13.48</v>
      </c>
      <c r="H2080" s="296">
        <v>22100</v>
      </c>
      <c r="I2080" s="296">
        <v>12000</v>
      </c>
    </row>
    <row r="2081" spans="1:9" hidden="1" x14ac:dyDescent="0.25">
      <c r="A2081" t="s">
        <v>15</v>
      </c>
      <c r="B2081" s="7">
        <v>430541</v>
      </c>
      <c r="C2081" s="8">
        <v>44735</v>
      </c>
      <c r="D2081" s="9">
        <f t="shared" si="32"/>
        <v>44735</v>
      </c>
      <c r="E2081" s="7" t="s">
        <v>16</v>
      </c>
      <c r="F2081" s="7" t="s">
        <v>539</v>
      </c>
      <c r="G2081" s="295">
        <v>11.83</v>
      </c>
      <c r="H2081" s="296">
        <v>22100</v>
      </c>
      <c r="I2081" s="296">
        <v>12000</v>
      </c>
    </row>
    <row r="2082" spans="1:9" hidden="1" x14ac:dyDescent="0.25">
      <c r="A2082" t="s">
        <v>12</v>
      </c>
      <c r="B2082" s="7">
        <v>430546</v>
      </c>
      <c r="C2082" s="8">
        <v>44735</v>
      </c>
      <c r="D2082" s="9">
        <f t="shared" si="32"/>
        <v>44735</v>
      </c>
      <c r="E2082" s="7" t="s">
        <v>60</v>
      </c>
      <c r="F2082" s="7" t="s">
        <v>17</v>
      </c>
      <c r="G2082" s="295">
        <v>11.93</v>
      </c>
      <c r="H2082" s="296">
        <v>22100</v>
      </c>
      <c r="I2082" s="296">
        <v>12000</v>
      </c>
    </row>
    <row r="2083" spans="1:9" hidden="1" x14ac:dyDescent="0.25">
      <c r="A2083" t="s">
        <v>9</v>
      </c>
      <c r="B2083" s="7">
        <v>430547</v>
      </c>
      <c r="C2083" s="8">
        <v>44735</v>
      </c>
      <c r="D2083" s="9">
        <f t="shared" si="32"/>
        <v>44735</v>
      </c>
      <c r="E2083" s="7" t="s">
        <v>10</v>
      </c>
      <c r="F2083" s="7" t="s">
        <v>390</v>
      </c>
      <c r="G2083" s="295">
        <v>15.62</v>
      </c>
      <c r="H2083" s="296">
        <v>22100</v>
      </c>
      <c r="I2083" s="296">
        <v>12000</v>
      </c>
    </row>
    <row r="2084" spans="1:9" hidden="1" x14ac:dyDescent="0.25">
      <c r="A2084" t="s">
        <v>37</v>
      </c>
      <c r="B2084" s="7">
        <v>430550</v>
      </c>
      <c r="C2084" s="8">
        <v>44735</v>
      </c>
      <c r="D2084" s="9">
        <f t="shared" si="32"/>
        <v>44735</v>
      </c>
      <c r="E2084" s="7" t="s">
        <v>265</v>
      </c>
      <c r="F2084" s="7" t="s">
        <v>457</v>
      </c>
      <c r="G2084" s="295">
        <v>9.07</v>
      </c>
      <c r="H2084" s="296">
        <v>22100</v>
      </c>
      <c r="I2084" s="296">
        <v>12000</v>
      </c>
    </row>
    <row r="2085" spans="1:9" hidden="1" x14ac:dyDescent="0.25">
      <c r="A2085" t="s">
        <v>12</v>
      </c>
      <c r="B2085" s="7">
        <v>430601</v>
      </c>
      <c r="C2085" s="8">
        <v>44735</v>
      </c>
      <c r="D2085" s="9">
        <f t="shared" si="32"/>
        <v>44735</v>
      </c>
      <c r="E2085" s="7" t="s">
        <v>60</v>
      </c>
      <c r="F2085" s="7" t="s">
        <v>243</v>
      </c>
      <c r="G2085" s="295">
        <v>7.49</v>
      </c>
      <c r="H2085" s="296">
        <v>22100</v>
      </c>
      <c r="I2085" s="296">
        <v>12000</v>
      </c>
    </row>
    <row r="2086" spans="1:9" hidden="1" x14ac:dyDescent="0.25">
      <c r="A2086" t="s">
        <v>18</v>
      </c>
      <c r="B2086" s="7">
        <v>430603</v>
      </c>
      <c r="C2086" s="8">
        <v>44735</v>
      </c>
      <c r="D2086" s="9">
        <f t="shared" si="32"/>
        <v>44735</v>
      </c>
      <c r="E2086" s="7" t="s">
        <v>21</v>
      </c>
      <c r="F2086" s="7" t="s">
        <v>632</v>
      </c>
      <c r="G2086" s="295">
        <v>8.59</v>
      </c>
      <c r="H2086" s="296">
        <v>22100</v>
      </c>
      <c r="I2086" s="296">
        <v>12000</v>
      </c>
    </row>
    <row r="2087" spans="1:9" hidden="1" x14ac:dyDescent="0.25">
      <c r="A2087" t="s">
        <v>15</v>
      </c>
      <c r="B2087" s="7">
        <v>430604</v>
      </c>
      <c r="C2087" s="8">
        <v>44735</v>
      </c>
      <c r="D2087" s="9">
        <f t="shared" si="32"/>
        <v>44735</v>
      </c>
      <c r="E2087" s="7" t="s">
        <v>16</v>
      </c>
      <c r="F2087" s="7" t="s">
        <v>451</v>
      </c>
      <c r="G2087" s="295">
        <v>9.31</v>
      </c>
      <c r="H2087" s="296">
        <v>22100</v>
      </c>
      <c r="I2087" s="296">
        <v>12000</v>
      </c>
    </row>
    <row r="2088" spans="1:9" hidden="1" x14ac:dyDescent="0.25">
      <c r="A2088" t="s">
        <v>9</v>
      </c>
      <c r="B2088" s="7">
        <v>430608</v>
      </c>
      <c r="C2088" s="8">
        <v>44735</v>
      </c>
      <c r="D2088" s="9">
        <f t="shared" si="32"/>
        <v>44735</v>
      </c>
      <c r="E2088" s="7" t="s">
        <v>10</v>
      </c>
      <c r="F2088" s="7" t="s">
        <v>542</v>
      </c>
      <c r="G2088" s="295">
        <v>6.48</v>
      </c>
      <c r="H2088" s="296">
        <v>22100</v>
      </c>
      <c r="I2088" s="296">
        <v>12000</v>
      </c>
    </row>
    <row r="2089" spans="1:9" hidden="1" x14ac:dyDescent="0.25">
      <c r="A2089" t="s">
        <v>39</v>
      </c>
      <c r="B2089" s="7">
        <v>430702</v>
      </c>
      <c r="C2089" s="8">
        <v>44736</v>
      </c>
      <c r="D2089" s="9">
        <f t="shared" si="32"/>
        <v>44736</v>
      </c>
      <c r="E2089" s="7" t="s">
        <v>10</v>
      </c>
      <c r="F2089" s="7" t="s">
        <v>374</v>
      </c>
      <c r="G2089" s="297">
        <v>13.73</v>
      </c>
      <c r="H2089" s="296">
        <v>22100</v>
      </c>
      <c r="I2089" s="296">
        <v>12000</v>
      </c>
    </row>
    <row r="2090" spans="1:9" hidden="1" x14ac:dyDescent="0.25">
      <c r="A2090" t="s">
        <v>41</v>
      </c>
      <c r="B2090" s="7">
        <v>430711</v>
      </c>
      <c r="C2090" s="8">
        <v>44736</v>
      </c>
      <c r="D2090" s="9">
        <f t="shared" si="32"/>
        <v>44736</v>
      </c>
      <c r="E2090" s="7" t="s">
        <v>16</v>
      </c>
      <c r="F2090" s="7" t="s">
        <v>238</v>
      </c>
      <c r="G2090" s="297">
        <v>14</v>
      </c>
      <c r="H2090" s="296">
        <v>22100</v>
      </c>
      <c r="I2090" s="296">
        <v>12000</v>
      </c>
    </row>
    <row r="2091" spans="1:9" hidden="1" x14ac:dyDescent="0.25">
      <c r="A2091" t="s">
        <v>45</v>
      </c>
      <c r="B2091" s="7">
        <v>430716</v>
      </c>
      <c r="C2091" s="8">
        <v>44736</v>
      </c>
      <c r="D2091" s="9">
        <f t="shared" si="32"/>
        <v>44736</v>
      </c>
      <c r="E2091" s="7" t="s">
        <v>60</v>
      </c>
      <c r="F2091" s="7" t="s">
        <v>259</v>
      </c>
      <c r="G2091" s="297">
        <v>14.1</v>
      </c>
      <c r="H2091" s="296">
        <v>22100</v>
      </c>
      <c r="I2091" s="296">
        <v>12000</v>
      </c>
    </row>
    <row r="2092" spans="1:9" hidden="1" x14ac:dyDescent="0.25">
      <c r="A2092" t="s">
        <v>42</v>
      </c>
      <c r="B2092" s="7">
        <v>430723</v>
      </c>
      <c r="C2092" s="8">
        <v>44736</v>
      </c>
      <c r="D2092" s="9">
        <f t="shared" si="32"/>
        <v>44736</v>
      </c>
      <c r="E2092" s="7" t="s">
        <v>21</v>
      </c>
      <c r="F2092" s="7" t="s">
        <v>431</v>
      </c>
      <c r="G2092" s="297">
        <v>15.86</v>
      </c>
      <c r="H2092" s="296">
        <v>22100</v>
      </c>
      <c r="I2092" s="296">
        <v>12000</v>
      </c>
    </row>
    <row r="2093" spans="1:9" hidden="1" x14ac:dyDescent="0.25">
      <c r="A2093" t="s">
        <v>42</v>
      </c>
      <c r="B2093" s="7">
        <v>430726</v>
      </c>
      <c r="C2093" s="8">
        <v>44736</v>
      </c>
      <c r="D2093" s="9">
        <f t="shared" si="32"/>
        <v>44736</v>
      </c>
      <c r="E2093" s="7" t="s">
        <v>19</v>
      </c>
      <c r="F2093" s="7" t="s">
        <v>878</v>
      </c>
      <c r="G2093" s="297">
        <v>0.92</v>
      </c>
      <c r="H2093" s="296">
        <v>22100</v>
      </c>
      <c r="I2093" s="296">
        <v>12000</v>
      </c>
    </row>
    <row r="2094" spans="1:9" hidden="1" x14ac:dyDescent="0.25">
      <c r="A2094" t="s">
        <v>41</v>
      </c>
      <c r="B2094" s="7">
        <v>430799</v>
      </c>
      <c r="C2094" s="8">
        <v>44736</v>
      </c>
      <c r="D2094" s="9">
        <f t="shared" si="32"/>
        <v>44736</v>
      </c>
      <c r="E2094" s="7" t="s">
        <v>16</v>
      </c>
      <c r="F2094" s="7" t="s">
        <v>464</v>
      </c>
      <c r="G2094" s="297">
        <v>13.4</v>
      </c>
      <c r="H2094" s="296">
        <v>22100</v>
      </c>
      <c r="I2094" s="296">
        <v>12000</v>
      </c>
    </row>
    <row r="2095" spans="1:9" hidden="1" x14ac:dyDescent="0.25">
      <c r="A2095" t="s">
        <v>42</v>
      </c>
      <c r="B2095" s="7">
        <v>430805</v>
      </c>
      <c r="C2095" s="8">
        <v>44736</v>
      </c>
      <c r="D2095" s="9">
        <f t="shared" si="32"/>
        <v>44736</v>
      </c>
      <c r="E2095" s="7" t="s">
        <v>21</v>
      </c>
      <c r="F2095" s="7" t="s">
        <v>442</v>
      </c>
      <c r="G2095" s="297">
        <v>14.3</v>
      </c>
      <c r="H2095" s="296">
        <v>22100</v>
      </c>
      <c r="I2095" s="296">
        <v>12000</v>
      </c>
    </row>
    <row r="2096" spans="1:9" hidden="1" x14ac:dyDescent="0.25">
      <c r="A2096" t="s">
        <v>45</v>
      </c>
      <c r="B2096" s="7">
        <v>430810</v>
      </c>
      <c r="C2096" s="8">
        <v>44736</v>
      </c>
      <c r="D2096" s="9">
        <f t="shared" si="32"/>
        <v>44736</v>
      </c>
      <c r="E2096" s="7" t="s">
        <v>60</v>
      </c>
      <c r="F2096" s="7" t="s">
        <v>384</v>
      </c>
      <c r="G2096" s="297">
        <v>17.03</v>
      </c>
      <c r="H2096" s="296">
        <v>22100</v>
      </c>
      <c r="I2096" s="296">
        <v>12000</v>
      </c>
    </row>
    <row r="2097" spans="1:9" hidden="1" x14ac:dyDescent="0.25">
      <c r="A2097" t="s">
        <v>39</v>
      </c>
      <c r="B2097" s="7">
        <v>430813</v>
      </c>
      <c r="C2097" s="8">
        <v>44736</v>
      </c>
      <c r="D2097" s="9">
        <f t="shared" si="32"/>
        <v>44736</v>
      </c>
      <c r="E2097" s="7" t="s">
        <v>78</v>
      </c>
      <c r="F2097" s="7" t="s">
        <v>837</v>
      </c>
      <c r="G2097" s="297">
        <v>5.31</v>
      </c>
      <c r="H2097" s="296">
        <v>22100</v>
      </c>
      <c r="I2097" s="296">
        <v>12000</v>
      </c>
    </row>
    <row r="2098" spans="1:9" hidden="1" x14ac:dyDescent="0.25">
      <c r="A2098" t="s">
        <v>69</v>
      </c>
      <c r="B2098" s="7">
        <v>430821</v>
      </c>
      <c r="C2098" s="8">
        <v>44736</v>
      </c>
      <c r="D2098" s="9">
        <f t="shared" si="32"/>
        <v>44736</v>
      </c>
      <c r="E2098" s="7" t="s">
        <v>10</v>
      </c>
      <c r="F2098" s="7" t="s">
        <v>762</v>
      </c>
      <c r="G2098" s="297">
        <v>6.81</v>
      </c>
      <c r="H2098" s="296">
        <v>22100</v>
      </c>
      <c r="I2098" s="296">
        <v>12000</v>
      </c>
    </row>
    <row r="2099" spans="1:9" hidden="1" x14ac:dyDescent="0.25">
      <c r="A2099" t="s">
        <v>30</v>
      </c>
      <c r="B2099" s="7">
        <v>430852</v>
      </c>
      <c r="C2099" s="8">
        <v>44736</v>
      </c>
      <c r="D2099" s="9">
        <f t="shared" si="32"/>
        <v>44736</v>
      </c>
      <c r="E2099" s="7" t="s">
        <v>60</v>
      </c>
      <c r="F2099" s="20">
        <v>0.83263888888888893</v>
      </c>
      <c r="G2099" s="297">
        <v>8.5399999999999991</v>
      </c>
      <c r="H2099" s="296">
        <v>22100</v>
      </c>
      <c r="I2099" s="296">
        <v>12000</v>
      </c>
    </row>
    <row r="2100" spans="1:9" hidden="1" x14ac:dyDescent="0.25">
      <c r="A2100" t="s">
        <v>30</v>
      </c>
      <c r="B2100" s="7">
        <v>430853</v>
      </c>
      <c r="C2100" s="8">
        <v>44736</v>
      </c>
      <c r="D2100" s="9">
        <f t="shared" si="32"/>
        <v>44736</v>
      </c>
      <c r="E2100" s="7" t="s">
        <v>176</v>
      </c>
      <c r="F2100" s="20">
        <v>0.84652777777777777</v>
      </c>
      <c r="G2100" s="297">
        <v>8.01</v>
      </c>
      <c r="H2100" s="296">
        <v>22100</v>
      </c>
      <c r="I2100" s="296">
        <v>12000</v>
      </c>
    </row>
    <row r="2101" spans="1:9" hidden="1" x14ac:dyDescent="0.25">
      <c r="A2101" t="s">
        <v>30</v>
      </c>
      <c r="B2101" s="7">
        <v>430856</v>
      </c>
      <c r="C2101" s="8">
        <v>44736</v>
      </c>
      <c r="D2101" s="9">
        <f t="shared" si="32"/>
        <v>44736</v>
      </c>
      <c r="E2101" s="7" t="s">
        <v>174</v>
      </c>
      <c r="F2101" s="20">
        <v>0.87013888888888891</v>
      </c>
      <c r="G2101" s="297">
        <v>8.5299999999999994</v>
      </c>
      <c r="H2101" s="296">
        <v>22100</v>
      </c>
      <c r="I2101" s="296">
        <v>12000</v>
      </c>
    </row>
    <row r="2102" spans="1:9" hidden="1" x14ac:dyDescent="0.25">
      <c r="A2102" t="s">
        <v>30</v>
      </c>
      <c r="B2102" s="7">
        <v>430857</v>
      </c>
      <c r="C2102" s="8">
        <v>44736</v>
      </c>
      <c r="D2102" s="9">
        <f t="shared" si="32"/>
        <v>44736</v>
      </c>
      <c r="E2102" s="7" t="s">
        <v>35</v>
      </c>
      <c r="F2102" s="20">
        <v>0.875</v>
      </c>
      <c r="G2102" s="297">
        <v>7.38</v>
      </c>
      <c r="H2102" s="296">
        <v>22100</v>
      </c>
      <c r="I2102" s="296">
        <v>12000</v>
      </c>
    </row>
    <row r="2103" spans="1:9" hidden="1" x14ac:dyDescent="0.25">
      <c r="A2103" t="s">
        <v>63</v>
      </c>
      <c r="B2103" s="7">
        <v>430877</v>
      </c>
      <c r="C2103" s="8">
        <v>44737</v>
      </c>
      <c r="D2103" s="9">
        <f t="shared" si="32"/>
        <v>44737</v>
      </c>
      <c r="E2103" s="7" t="s">
        <v>21</v>
      </c>
      <c r="F2103" s="7" t="s">
        <v>927</v>
      </c>
      <c r="G2103" s="298">
        <v>16.149999999999999</v>
      </c>
      <c r="H2103" s="296">
        <v>22100</v>
      </c>
      <c r="I2103" s="296">
        <v>12000</v>
      </c>
    </row>
    <row r="2104" spans="1:9" hidden="1" x14ac:dyDescent="0.25">
      <c r="A2104" t="s">
        <v>67</v>
      </c>
      <c r="B2104" s="7">
        <v>430894</v>
      </c>
      <c r="C2104" s="8">
        <v>44737</v>
      </c>
      <c r="D2104" s="9">
        <f t="shared" si="32"/>
        <v>44737</v>
      </c>
      <c r="E2104" s="7" t="s">
        <v>60</v>
      </c>
      <c r="F2104" s="7" t="s">
        <v>358</v>
      </c>
      <c r="G2104" s="298">
        <v>15.87</v>
      </c>
      <c r="H2104" s="296">
        <v>22100</v>
      </c>
      <c r="I2104" s="296">
        <v>12000</v>
      </c>
    </row>
    <row r="2105" spans="1:9" hidden="1" x14ac:dyDescent="0.25">
      <c r="A2105" t="s">
        <v>65</v>
      </c>
      <c r="B2105" s="7">
        <v>430900</v>
      </c>
      <c r="C2105" s="8">
        <v>44737</v>
      </c>
      <c r="D2105" s="9">
        <f t="shared" si="32"/>
        <v>44737</v>
      </c>
      <c r="E2105" s="7" t="s">
        <v>798</v>
      </c>
      <c r="F2105" s="7" t="s">
        <v>210</v>
      </c>
      <c r="G2105" s="298">
        <v>14.55</v>
      </c>
      <c r="H2105" s="296">
        <v>22100</v>
      </c>
      <c r="I2105" s="296">
        <v>12000</v>
      </c>
    </row>
    <row r="2106" spans="1:9" hidden="1" x14ac:dyDescent="0.25">
      <c r="A2106" t="s">
        <v>69</v>
      </c>
      <c r="B2106" s="7">
        <v>430902</v>
      </c>
      <c r="C2106" s="8">
        <v>44737</v>
      </c>
      <c r="D2106" s="9">
        <f t="shared" si="32"/>
        <v>44737</v>
      </c>
      <c r="E2106" s="7" t="s">
        <v>10</v>
      </c>
      <c r="F2106" s="7" t="s">
        <v>390</v>
      </c>
      <c r="G2106" s="298">
        <v>13.3</v>
      </c>
      <c r="H2106" s="296">
        <v>22100</v>
      </c>
      <c r="I2106" s="296">
        <v>12000</v>
      </c>
    </row>
    <row r="2107" spans="1:9" hidden="1" x14ac:dyDescent="0.25">
      <c r="A2107" t="s">
        <v>63</v>
      </c>
      <c r="B2107" s="7">
        <v>430913</v>
      </c>
      <c r="C2107" s="8">
        <v>44737</v>
      </c>
      <c r="D2107" s="9">
        <f t="shared" si="32"/>
        <v>44737</v>
      </c>
      <c r="E2107" s="7" t="s">
        <v>19</v>
      </c>
      <c r="F2107" s="7" t="s">
        <v>166</v>
      </c>
      <c r="G2107" s="298">
        <v>1.7</v>
      </c>
      <c r="H2107" s="296">
        <v>22100</v>
      </c>
      <c r="I2107" s="296">
        <v>12000</v>
      </c>
    </row>
    <row r="2108" spans="1:9" hidden="1" x14ac:dyDescent="0.25">
      <c r="A2108" s="13" t="s">
        <v>46</v>
      </c>
      <c r="B2108" s="14">
        <v>430937</v>
      </c>
      <c r="C2108" s="15">
        <v>44737</v>
      </c>
      <c r="D2108" s="9">
        <f t="shared" si="32"/>
        <v>44737</v>
      </c>
      <c r="E2108" s="14" t="s">
        <v>760</v>
      </c>
      <c r="F2108" s="14" t="s">
        <v>563</v>
      </c>
      <c r="G2108" s="299">
        <v>2.36</v>
      </c>
      <c r="H2108" s="221">
        <v>22100</v>
      </c>
      <c r="I2108" s="221">
        <v>12000</v>
      </c>
    </row>
    <row r="2109" spans="1:9" hidden="1" x14ac:dyDescent="0.25">
      <c r="A2109" t="s">
        <v>67</v>
      </c>
      <c r="B2109" s="7">
        <v>430946</v>
      </c>
      <c r="C2109" s="8">
        <v>44737</v>
      </c>
      <c r="D2109" s="9">
        <f t="shared" si="32"/>
        <v>44737</v>
      </c>
      <c r="E2109" s="7" t="s">
        <v>60</v>
      </c>
      <c r="F2109" s="7" t="s">
        <v>377</v>
      </c>
      <c r="G2109" s="298">
        <v>7.21</v>
      </c>
      <c r="H2109" s="296">
        <v>22100</v>
      </c>
      <c r="I2109" s="296">
        <v>12000</v>
      </c>
    </row>
    <row r="2110" spans="1:9" hidden="1" x14ac:dyDescent="0.25">
      <c r="A2110" t="s">
        <v>63</v>
      </c>
      <c r="B2110" s="7">
        <v>430951</v>
      </c>
      <c r="C2110" s="8">
        <v>44737</v>
      </c>
      <c r="D2110" s="9">
        <f t="shared" si="32"/>
        <v>44737</v>
      </c>
      <c r="E2110" s="7" t="s">
        <v>21</v>
      </c>
      <c r="F2110" s="7" t="s">
        <v>496</v>
      </c>
      <c r="G2110" s="298">
        <v>13.14</v>
      </c>
      <c r="H2110" s="296">
        <v>22100</v>
      </c>
      <c r="I2110" s="296">
        <v>12000</v>
      </c>
    </row>
    <row r="2111" spans="1:9" hidden="1" x14ac:dyDescent="0.25">
      <c r="A2111" t="s">
        <v>69</v>
      </c>
      <c r="B2111" s="7">
        <v>430980</v>
      </c>
      <c r="C2111" s="8">
        <v>44737</v>
      </c>
      <c r="D2111" s="9">
        <f t="shared" si="32"/>
        <v>44737</v>
      </c>
      <c r="E2111" s="7" t="s">
        <v>10</v>
      </c>
      <c r="F2111" s="7" t="s">
        <v>411</v>
      </c>
      <c r="G2111" s="298">
        <v>12.18</v>
      </c>
      <c r="H2111" s="296">
        <v>22100</v>
      </c>
      <c r="I2111" s="296">
        <v>12000</v>
      </c>
    </row>
    <row r="2112" spans="1:9" hidden="1" x14ac:dyDescent="0.25">
      <c r="A2112" t="s">
        <v>65</v>
      </c>
      <c r="B2112" s="7">
        <v>430984</v>
      </c>
      <c r="C2112" s="8">
        <v>44737</v>
      </c>
      <c r="D2112" s="9">
        <f t="shared" si="32"/>
        <v>44737</v>
      </c>
      <c r="E2112" s="7" t="s">
        <v>798</v>
      </c>
      <c r="F2112" s="7" t="s">
        <v>513</v>
      </c>
      <c r="G2112" s="298">
        <v>12.59</v>
      </c>
      <c r="H2112" s="296">
        <v>22100</v>
      </c>
      <c r="I2112" s="296">
        <v>12000</v>
      </c>
    </row>
    <row r="2113" spans="1:9" hidden="1" x14ac:dyDescent="0.25">
      <c r="A2113" t="s">
        <v>18</v>
      </c>
      <c r="B2113" s="7">
        <v>431066</v>
      </c>
      <c r="C2113" s="8">
        <v>44739</v>
      </c>
      <c r="D2113" s="9">
        <f t="shared" si="32"/>
        <v>44739</v>
      </c>
      <c r="E2113" s="7" t="s">
        <v>21</v>
      </c>
      <c r="F2113" s="7" t="s">
        <v>539</v>
      </c>
      <c r="G2113" s="300">
        <v>17.2</v>
      </c>
      <c r="H2113" s="296">
        <v>22100</v>
      </c>
      <c r="I2113" s="296">
        <v>12000</v>
      </c>
    </row>
    <row r="2114" spans="1:9" hidden="1" x14ac:dyDescent="0.25">
      <c r="A2114" t="s">
        <v>9</v>
      </c>
      <c r="B2114" s="7">
        <v>431067</v>
      </c>
      <c r="C2114" s="8">
        <v>44739</v>
      </c>
      <c r="D2114" s="9">
        <f t="shared" si="32"/>
        <v>44739</v>
      </c>
      <c r="E2114" s="7" t="s">
        <v>10</v>
      </c>
      <c r="F2114" s="7" t="s">
        <v>239</v>
      </c>
      <c r="G2114" s="300">
        <v>16.29</v>
      </c>
      <c r="H2114" s="296">
        <v>22100</v>
      </c>
      <c r="I2114" s="296">
        <v>12000</v>
      </c>
    </row>
    <row r="2115" spans="1:9" hidden="1" x14ac:dyDescent="0.25">
      <c r="A2115" t="s">
        <v>12</v>
      </c>
      <c r="B2115" s="7">
        <v>431070</v>
      </c>
      <c r="C2115" s="8">
        <v>44739</v>
      </c>
      <c r="D2115" s="9">
        <f t="shared" ref="D2115:D2178" si="33">+C2115</f>
        <v>44739</v>
      </c>
      <c r="E2115" s="7" t="s">
        <v>817</v>
      </c>
      <c r="F2115" s="7" t="s">
        <v>375</v>
      </c>
      <c r="G2115" s="300">
        <v>11.16</v>
      </c>
      <c r="H2115" s="296">
        <v>22100</v>
      </c>
      <c r="I2115" s="296">
        <v>12000</v>
      </c>
    </row>
    <row r="2116" spans="1:9" hidden="1" x14ac:dyDescent="0.25">
      <c r="A2116" t="s">
        <v>12</v>
      </c>
      <c r="B2116" s="7">
        <v>431071</v>
      </c>
      <c r="C2116" s="8">
        <v>44739</v>
      </c>
      <c r="D2116" s="9">
        <f t="shared" si="33"/>
        <v>44739</v>
      </c>
      <c r="E2116" s="7" t="s">
        <v>430</v>
      </c>
      <c r="F2116" s="7" t="s">
        <v>158</v>
      </c>
      <c r="G2116" s="300">
        <v>8.61</v>
      </c>
      <c r="H2116" s="296">
        <v>22100</v>
      </c>
      <c r="I2116" s="296">
        <v>12000</v>
      </c>
    </row>
    <row r="2117" spans="1:9" hidden="1" x14ac:dyDescent="0.25">
      <c r="A2117" t="s">
        <v>15</v>
      </c>
      <c r="B2117" s="7">
        <v>431076</v>
      </c>
      <c r="C2117" s="8">
        <v>44739</v>
      </c>
      <c r="D2117" s="9">
        <f t="shared" si="33"/>
        <v>44739</v>
      </c>
      <c r="E2117" s="7" t="s">
        <v>16</v>
      </c>
      <c r="F2117" s="7" t="s">
        <v>334</v>
      </c>
      <c r="G2117" s="300">
        <v>17.399999999999999</v>
      </c>
      <c r="H2117" s="296">
        <v>22100</v>
      </c>
      <c r="I2117" s="296">
        <v>12000</v>
      </c>
    </row>
    <row r="2118" spans="1:9" hidden="1" x14ac:dyDescent="0.25">
      <c r="A2118" t="s">
        <v>23</v>
      </c>
      <c r="B2118" s="7">
        <v>431085</v>
      </c>
      <c r="C2118" s="8">
        <v>44739</v>
      </c>
      <c r="D2118" s="9">
        <f t="shared" si="33"/>
        <v>44739</v>
      </c>
      <c r="E2118" s="7" t="s">
        <v>265</v>
      </c>
      <c r="F2118" s="7" t="s">
        <v>326</v>
      </c>
      <c r="G2118" s="300">
        <v>7.51</v>
      </c>
      <c r="H2118" s="296">
        <v>22100</v>
      </c>
      <c r="I2118" s="296">
        <v>12000</v>
      </c>
    </row>
    <row r="2119" spans="1:9" hidden="1" x14ac:dyDescent="0.25">
      <c r="A2119" t="s">
        <v>18</v>
      </c>
      <c r="B2119" s="7">
        <v>431132</v>
      </c>
      <c r="C2119" s="8">
        <v>44739</v>
      </c>
      <c r="D2119" s="9">
        <f t="shared" si="33"/>
        <v>44739</v>
      </c>
      <c r="E2119" s="7" t="s">
        <v>19</v>
      </c>
      <c r="F2119" s="7" t="s">
        <v>161</v>
      </c>
      <c r="G2119" s="300">
        <v>2.14</v>
      </c>
      <c r="H2119" s="296">
        <v>22100</v>
      </c>
      <c r="I2119" s="296">
        <v>12000</v>
      </c>
    </row>
    <row r="2120" spans="1:9" hidden="1" x14ac:dyDescent="0.25">
      <c r="A2120" t="s">
        <v>12</v>
      </c>
      <c r="B2120" s="7">
        <v>431138</v>
      </c>
      <c r="C2120" s="8">
        <v>44739</v>
      </c>
      <c r="D2120" s="9">
        <f t="shared" si="33"/>
        <v>44739</v>
      </c>
      <c r="E2120" s="7" t="s">
        <v>817</v>
      </c>
      <c r="F2120" s="7" t="s">
        <v>620</v>
      </c>
      <c r="G2120" s="300">
        <v>7.45</v>
      </c>
      <c r="H2120" s="296">
        <v>22100</v>
      </c>
      <c r="I2120" s="296">
        <v>12000</v>
      </c>
    </row>
    <row r="2121" spans="1:9" hidden="1" x14ac:dyDescent="0.25">
      <c r="A2121" t="s">
        <v>18</v>
      </c>
      <c r="B2121" s="7">
        <v>431146</v>
      </c>
      <c r="C2121" s="8">
        <v>44739</v>
      </c>
      <c r="D2121" s="9">
        <f t="shared" si="33"/>
        <v>44739</v>
      </c>
      <c r="E2121" s="7" t="s">
        <v>21</v>
      </c>
      <c r="F2121" s="7" t="s">
        <v>750</v>
      </c>
      <c r="G2121" s="300">
        <v>16.04</v>
      </c>
      <c r="H2121" s="296">
        <v>22100</v>
      </c>
      <c r="I2121" s="296">
        <v>12000</v>
      </c>
    </row>
    <row r="2122" spans="1:9" hidden="1" x14ac:dyDescent="0.25">
      <c r="A2122" t="s">
        <v>9</v>
      </c>
      <c r="B2122" s="7">
        <v>431148</v>
      </c>
      <c r="C2122" s="8">
        <v>44739</v>
      </c>
      <c r="D2122" s="9">
        <f t="shared" si="33"/>
        <v>44739</v>
      </c>
      <c r="E2122" s="7" t="s">
        <v>10</v>
      </c>
      <c r="F2122" s="7" t="s">
        <v>250</v>
      </c>
      <c r="G2122" s="300">
        <v>15.21</v>
      </c>
      <c r="H2122" s="296">
        <v>22100</v>
      </c>
      <c r="I2122" s="296">
        <v>12000</v>
      </c>
    </row>
    <row r="2123" spans="1:9" hidden="1" x14ac:dyDescent="0.25">
      <c r="A2123" t="s">
        <v>41</v>
      </c>
      <c r="B2123" s="7">
        <v>431152</v>
      </c>
      <c r="C2123" s="8">
        <v>44739</v>
      </c>
      <c r="D2123" s="9">
        <f t="shared" si="33"/>
        <v>44739</v>
      </c>
      <c r="E2123" s="7" t="s">
        <v>16</v>
      </c>
      <c r="F2123" s="7" t="s">
        <v>517</v>
      </c>
      <c r="G2123" s="300">
        <v>13.4</v>
      </c>
      <c r="H2123" s="296">
        <v>22100</v>
      </c>
      <c r="I2123" s="296">
        <v>12000</v>
      </c>
    </row>
    <row r="2124" spans="1:9" hidden="1" x14ac:dyDescent="0.25">
      <c r="A2124" t="s">
        <v>30</v>
      </c>
      <c r="B2124" s="7">
        <v>431234</v>
      </c>
      <c r="C2124" s="8">
        <v>44739</v>
      </c>
      <c r="D2124" s="9">
        <f t="shared" si="33"/>
        <v>44739</v>
      </c>
      <c r="E2124" s="7" t="s">
        <v>897</v>
      </c>
      <c r="F2124" s="20">
        <v>0.91388888888888886</v>
      </c>
      <c r="G2124" s="278">
        <v>10.84</v>
      </c>
      <c r="H2124" s="296">
        <v>22100</v>
      </c>
      <c r="I2124" s="296">
        <v>12000</v>
      </c>
    </row>
    <row r="2125" spans="1:9" hidden="1" x14ac:dyDescent="0.25">
      <c r="A2125" t="s">
        <v>30</v>
      </c>
      <c r="B2125" s="7">
        <v>431235</v>
      </c>
      <c r="C2125" s="8">
        <v>44739</v>
      </c>
      <c r="D2125" s="9">
        <f t="shared" si="33"/>
        <v>44739</v>
      </c>
      <c r="E2125" s="7" t="s">
        <v>591</v>
      </c>
      <c r="F2125" s="20">
        <v>0.92152777777777783</v>
      </c>
      <c r="G2125" s="278">
        <v>10.119999999999999</v>
      </c>
      <c r="H2125" s="296">
        <v>22100</v>
      </c>
      <c r="I2125" s="296">
        <v>12000</v>
      </c>
    </row>
    <row r="2126" spans="1:9" hidden="1" x14ac:dyDescent="0.25">
      <c r="A2126" t="s">
        <v>30</v>
      </c>
      <c r="B2126" s="7">
        <v>431236</v>
      </c>
      <c r="C2126" s="8">
        <v>44739</v>
      </c>
      <c r="D2126" s="9">
        <f t="shared" si="33"/>
        <v>44739</v>
      </c>
      <c r="E2126" s="7" t="s">
        <v>816</v>
      </c>
      <c r="F2126" s="20">
        <v>0.95694444444444438</v>
      </c>
      <c r="G2126" s="278">
        <v>9.09</v>
      </c>
      <c r="H2126" s="296">
        <v>22100</v>
      </c>
      <c r="I2126" s="296">
        <v>12000</v>
      </c>
    </row>
    <row r="2127" spans="1:9" hidden="1" x14ac:dyDescent="0.25">
      <c r="A2127" t="s">
        <v>30</v>
      </c>
      <c r="B2127" s="7">
        <v>431237</v>
      </c>
      <c r="C2127" s="8">
        <v>44739</v>
      </c>
      <c r="D2127" s="9">
        <f t="shared" si="33"/>
        <v>44739</v>
      </c>
      <c r="E2127" s="7" t="s">
        <v>16</v>
      </c>
      <c r="F2127" s="20">
        <v>0.96597222222222223</v>
      </c>
      <c r="G2127" s="278">
        <v>9.39</v>
      </c>
      <c r="H2127" s="296">
        <v>22100</v>
      </c>
      <c r="I2127" s="296">
        <v>12000</v>
      </c>
    </row>
    <row r="2128" spans="1:9" hidden="1" x14ac:dyDescent="0.25">
      <c r="A2128" t="s">
        <v>41</v>
      </c>
      <c r="B2128" s="7">
        <v>431271</v>
      </c>
      <c r="C2128" s="8">
        <v>44740</v>
      </c>
      <c r="D2128" s="9">
        <f t="shared" si="33"/>
        <v>44740</v>
      </c>
      <c r="E2128" s="7" t="s">
        <v>16</v>
      </c>
      <c r="F2128" s="7" t="s">
        <v>659</v>
      </c>
      <c r="G2128" s="301">
        <v>14.83</v>
      </c>
      <c r="H2128" s="296">
        <v>22100</v>
      </c>
      <c r="I2128" s="296">
        <v>12000</v>
      </c>
    </row>
    <row r="2129" spans="1:9" hidden="1" x14ac:dyDescent="0.25">
      <c r="A2129" t="s">
        <v>42</v>
      </c>
      <c r="B2129" s="7">
        <v>431273</v>
      </c>
      <c r="C2129" s="8">
        <v>44740</v>
      </c>
      <c r="D2129" s="9">
        <f t="shared" si="33"/>
        <v>44740</v>
      </c>
      <c r="E2129" s="7" t="s">
        <v>21</v>
      </c>
      <c r="F2129" s="7" t="s">
        <v>238</v>
      </c>
      <c r="G2129" s="301">
        <v>15.85</v>
      </c>
      <c r="H2129" s="296">
        <v>22100</v>
      </c>
      <c r="I2129" s="296">
        <v>12000</v>
      </c>
    </row>
    <row r="2130" spans="1:9" hidden="1" x14ac:dyDescent="0.25">
      <c r="A2130" t="s">
        <v>45</v>
      </c>
      <c r="B2130" s="7">
        <v>431276</v>
      </c>
      <c r="C2130" s="8">
        <v>44740</v>
      </c>
      <c r="D2130" s="9">
        <f t="shared" si="33"/>
        <v>44740</v>
      </c>
      <c r="E2130" s="7" t="s">
        <v>591</v>
      </c>
      <c r="F2130" s="7" t="s">
        <v>429</v>
      </c>
      <c r="G2130" s="301">
        <v>12.1</v>
      </c>
      <c r="H2130" s="296">
        <v>22100</v>
      </c>
      <c r="I2130" s="296">
        <v>12000</v>
      </c>
    </row>
    <row r="2131" spans="1:9" hidden="1" x14ac:dyDescent="0.25">
      <c r="A2131" t="s">
        <v>39</v>
      </c>
      <c r="B2131" s="7">
        <v>431282</v>
      </c>
      <c r="C2131" s="8">
        <v>44740</v>
      </c>
      <c r="D2131" s="9">
        <f t="shared" si="33"/>
        <v>44740</v>
      </c>
      <c r="E2131" s="7" t="s">
        <v>10</v>
      </c>
      <c r="F2131" s="7" t="s">
        <v>17</v>
      </c>
      <c r="G2131" s="301">
        <v>15.46</v>
      </c>
      <c r="H2131" s="296">
        <v>22100</v>
      </c>
      <c r="I2131" s="296">
        <v>12000</v>
      </c>
    </row>
    <row r="2132" spans="1:9" hidden="1" x14ac:dyDescent="0.25">
      <c r="A2132" s="13" t="s">
        <v>46</v>
      </c>
      <c r="B2132" s="14">
        <v>431310</v>
      </c>
      <c r="C2132" s="15">
        <v>44740</v>
      </c>
      <c r="D2132" s="9">
        <f t="shared" si="33"/>
        <v>44740</v>
      </c>
      <c r="E2132" s="14" t="s">
        <v>760</v>
      </c>
      <c r="F2132" s="14" t="s">
        <v>731</v>
      </c>
      <c r="G2132" s="299">
        <v>1.36</v>
      </c>
      <c r="H2132" s="221">
        <v>22100</v>
      </c>
      <c r="I2132" s="221">
        <v>12000</v>
      </c>
    </row>
    <row r="2133" spans="1:9" hidden="1" x14ac:dyDescent="0.25">
      <c r="A2133" t="s">
        <v>42</v>
      </c>
      <c r="B2133" s="7">
        <v>431324</v>
      </c>
      <c r="C2133" s="8">
        <v>44740</v>
      </c>
      <c r="D2133" s="9">
        <f t="shared" si="33"/>
        <v>44740</v>
      </c>
      <c r="E2133" s="7" t="s">
        <v>19</v>
      </c>
      <c r="F2133" s="7" t="s">
        <v>189</v>
      </c>
      <c r="G2133" s="301">
        <v>1.66</v>
      </c>
      <c r="H2133" s="296">
        <v>22100</v>
      </c>
      <c r="I2133" s="296">
        <v>12000</v>
      </c>
    </row>
    <row r="2134" spans="1:9" hidden="1" x14ac:dyDescent="0.25">
      <c r="A2134" t="s">
        <v>42</v>
      </c>
      <c r="B2134" s="7">
        <v>431333</v>
      </c>
      <c r="C2134" s="8">
        <v>44740</v>
      </c>
      <c r="D2134" s="9">
        <f t="shared" si="33"/>
        <v>44740</v>
      </c>
      <c r="E2134" s="7" t="s">
        <v>80</v>
      </c>
      <c r="F2134" s="7" t="s">
        <v>336</v>
      </c>
      <c r="G2134" s="301">
        <v>9.89</v>
      </c>
      <c r="H2134" s="296">
        <v>22100</v>
      </c>
      <c r="I2134" s="296">
        <v>12000</v>
      </c>
    </row>
    <row r="2135" spans="1:9" hidden="1" x14ac:dyDescent="0.25">
      <c r="A2135" t="s">
        <v>41</v>
      </c>
      <c r="B2135" s="7">
        <v>431350</v>
      </c>
      <c r="C2135" s="8">
        <v>44740</v>
      </c>
      <c r="D2135" s="9">
        <f t="shared" si="33"/>
        <v>44740</v>
      </c>
      <c r="E2135" s="7" t="s">
        <v>16</v>
      </c>
      <c r="F2135" s="7" t="s">
        <v>463</v>
      </c>
      <c r="G2135" s="301">
        <v>13.33</v>
      </c>
      <c r="H2135" s="296">
        <v>22100</v>
      </c>
      <c r="I2135" s="296">
        <v>12000</v>
      </c>
    </row>
    <row r="2136" spans="1:9" hidden="1" x14ac:dyDescent="0.25">
      <c r="A2136" t="s">
        <v>42</v>
      </c>
      <c r="B2136" s="7">
        <v>431352</v>
      </c>
      <c r="C2136" s="8">
        <v>44740</v>
      </c>
      <c r="D2136" s="9">
        <f t="shared" si="33"/>
        <v>44740</v>
      </c>
      <c r="E2136" s="7" t="s">
        <v>21</v>
      </c>
      <c r="F2136" s="7" t="s">
        <v>513</v>
      </c>
      <c r="G2136" s="301">
        <v>16.829999999999998</v>
      </c>
      <c r="H2136" s="296">
        <v>22100</v>
      </c>
      <c r="I2136" s="296">
        <v>12000</v>
      </c>
    </row>
    <row r="2137" spans="1:9" hidden="1" x14ac:dyDescent="0.25">
      <c r="A2137" t="s">
        <v>45</v>
      </c>
      <c r="B2137" s="7">
        <v>431360</v>
      </c>
      <c r="C2137" s="8">
        <v>44740</v>
      </c>
      <c r="D2137" s="9">
        <f t="shared" si="33"/>
        <v>44740</v>
      </c>
      <c r="E2137" s="7" t="s">
        <v>591</v>
      </c>
      <c r="F2137" s="7" t="s">
        <v>309</v>
      </c>
      <c r="G2137" s="301">
        <v>12.41</v>
      </c>
      <c r="H2137" s="296">
        <v>22100</v>
      </c>
      <c r="I2137" s="296">
        <v>12000</v>
      </c>
    </row>
    <row r="2138" spans="1:9" hidden="1" x14ac:dyDescent="0.25">
      <c r="A2138" t="s">
        <v>45</v>
      </c>
      <c r="B2138" s="7">
        <v>431425</v>
      </c>
      <c r="C2138" s="8">
        <v>44740</v>
      </c>
      <c r="D2138" s="9">
        <f t="shared" si="33"/>
        <v>44740</v>
      </c>
      <c r="E2138" s="7" t="s">
        <v>237</v>
      </c>
      <c r="F2138" s="7" t="s">
        <v>61</v>
      </c>
      <c r="G2138" s="301">
        <v>12.34</v>
      </c>
      <c r="H2138" s="296">
        <v>22100</v>
      </c>
      <c r="I2138" s="296">
        <v>12000</v>
      </c>
    </row>
    <row r="2139" spans="1:9" hidden="1" x14ac:dyDescent="0.25">
      <c r="A2139" t="s">
        <v>42</v>
      </c>
      <c r="B2139" s="7">
        <v>431426</v>
      </c>
      <c r="C2139" s="8">
        <v>44740</v>
      </c>
      <c r="D2139" s="9">
        <f t="shared" si="33"/>
        <v>44740</v>
      </c>
      <c r="E2139" s="7" t="s">
        <v>21</v>
      </c>
      <c r="F2139" s="7" t="s">
        <v>907</v>
      </c>
      <c r="G2139" s="301">
        <v>12.33</v>
      </c>
      <c r="H2139" s="296">
        <v>22100</v>
      </c>
      <c r="I2139" s="296">
        <v>12000</v>
      </c>
    </row>
    <row r="2140" spans="1:9" hidden="1" x14ac:dyDescent="0.25">
      <c r="A2140" t="s">
        <v>41</v>
      </c>
      <c r="B2140" s="7">
        <v>431427</v>
      </c>
      <c r="C2140" s="8">
        <v>44740</v>
      </c>
      <c r="D2140" s="9">
        <f t="shared" si="33"/>
        <v>44740</v>
      </c>
      <c r="E2140" s="7" t="s">
        <v>16</v>
      </c>
      <c r="F2140" s="7" t="s">
        <v>928</v>
      </c>
      <c r="G2140" s="301">
        <v>13.36</v>
      </c>
      <c r="H2140" s="296">
        <v>22100</v>
      </c>
      <c r="I2140" s="296">
        <v>12000</v>
      </c>
    </row>
    <row r="2141" spans="1:9" hidden="1" x14ac:dyDescent="0.25">
      <c r="A2141" t="s">
        <v>39</v>
      </c>
      <c r="B2141" s="7">
        <v>431430</v>
      </c>
      <c r="C2141" s="8">
        <v>44740</v>
      </c>
      <c r="D2141" s="9">
        <f t="shared" si="33"/>
        <v>44740</v>
      </c>
      <c r="E2141" s="7" t="s">
        <v>313</v>
      </c>
      <c r="F2141" s="7" t="s">
        <v>651</v>
      </c>
      <c r="G2141" s="301">
        <v>10.41</v>
      </c>
      <c r="H2141" s="296">
        <v>22100</v>
      </c>
      <c r="I2141" s="296">
        <v>12000</v>
      </c>
    </row>
    <row r="2142" spans="1:9" hidden="1" x14ac:dyDescent="0.25">
      <c r="A2142" t="s">
        <v>39</v>
      </c>
      <c r="B2142" s="7">
        <v>431432</v>
      </c>
      <c r="C2142" s="8">
        <v>44740</v>
      </c>
      <c r="D2142" s="9">
        <f t="shared" si="33"/>
        <v>44740</v>
      </c>
      <c r="E2142" s="7" t="s">
        <v>10</v>
      </c>
      <c r="F2142" s="7" t="s">
        <v>929</v>
      </c>
      <c r="G2142" s="301">
        <v>13.63</v>
      </c>
      <c r="H2142" s="296">
        <v>22100</v>
      </c>
      <c r="I2142" s="296">
        <v>12000</v>
      </c>
    </row>
    <row r="2143" spans="1:9" hidden="1" x14ac:dyDescent="0.25">
      <c r="A2143" t="s">
        <v>63</v>
      </c>
      <c r="B2143" s="7">
        <v>431470</v>
      </c>
      <c r="C2143" s="8">
        <v>44741</v>
      </c>
      <c r="D2143" s="9">
        <f t="shared" si="33"/>
        <v>44741</v>
      </c>
      <c r="E2143" s="7" t="s">
        <v>21</v>
      </c>
      <c r="F2143" s="7" t="s">
        <v>374</v>
      </c>
      <c r="G2143" s="302">
        <v>15.66</v>
      </c>
      <c r="H2143" s="296">
        <v>22100</v>
      </c>
      <c r="I2143" s="296">
        <v>12000</v>
      </c>
    </row>
    <row r="2144" spans="1:9" hidden="1" x14ac:dyDescent="0.25">
      <c r="A2144" t="s">
        <v>67</v>
      </c>
      <c r="B2144" s="7">
        <v>431483</v>
      </c>
      <c r="C2144" s="8">
        <v>44741</v>
      </c>
      <c r="D2144" s="9">
        <f t="shared" si="33"/>
        <v>44741</v>
      </c>
      <c r="E2144" s="7" t="s">
        <v>574</v>
      </c>
      <c r="F2144" s="7" t="s">
        <v>562</v>
      </c>
      <c r="G2144" s="302">
        <v>15.07</v>
      </c>
      <c r="H2144" s="296">
        <v>22100</v>
      </c>
      <c r="I2144" s="296">
        <v>12000</v>
      </c>
    </row>
    <row r="2145" spans="1:9" hidden="1" x14ac:dyDescent="0.25">
      <c r="A2145" t="s">
        <v>69</v>
      </c>
      <c r="B2145" s="7">
        <v>431484</v>
      </c>
      <c r="C2145" s="8">
        <v>44741</v>
      </c>
      <c r="D2145" s="9">
        <f t="shared" si="33"/>
        <v>44741</v>
      </c>
      <c r="E2145" s="7" t="s">
        <v>10</v>
      </c>
      <c r="F2145" s="7" t="s">
        <v>240</v>
      </c>
      <c r="G2145" s="302">
        <v>16.66</v>
      </c>
      <c r="H2145" s="296">
        <v>22100</v>
      </c>
      <c r="I2145" s="296">
        <v>12000</v>
      </c>
    </row>
    <row r="2146" spans="1:9" hidden="1" x14ac:dyDescent="0.25">
      <c r="A2146" t="s">
        <v>65</v>
      </c>
      <c r="B2146" s="7">
        <v>431492</v>
      </c>
      <c r="C2146" s="8">
        <v>44741</v>
      </c>
      <c r="D2146" s="9">
        <f t="shared" si="33"/>
        <v>44741</v>
      </c>
      <c r="E2146" s="7" t="s">
        <v>16</v>
      </c>
      <c r="F2146" s="7" t="s">
        <v>645</v>
      </c>
      <c r="G2146" s="302">
        <v>18.04</v>
      </c>
      <c r="H2146" s="296">
        <v>22100</v>
      </c>
      <c r="I2146" s="296">
        <v>12000</v>
      </c>
    </row>
    <row r="2147" spans="1:9" hidden="1" x14ac:dyDescent="0.25">
      <c r="A2147" t="s">
        <v>63</v>
      </c>
      <c r="B2147" s="7">
        <v>431538</v>
      </c>
      <c r="C2147" s="8">
        <v>44741</v>
      </c>
      <c r="D2147" s="9">
        <f t="shared" si="33"/>
        <v>44741</v>
      </c>
      <c r="E2147" s="7" t="s">
        <v>21</v>
      </c>
      <c r="F2147" s="7" t="s">
        <v>589</v>
      </c>
      <c r="G2147" s="302">
        <v>11.76</v>
      </c>
      <c r="H2147" s="296">
        <v>22100</v>
      </c>
      <c r="I2147" s="296">
        <v>12000</v>
      </c>
    </row>
    <row r="2148" spans="1:9" hidden="1" x14ac:dyDescent="0.25">
      <c r="A2148" t="s">
        <v>63</v>
      </c>
      <c r="B2148" s="7">
        <v>431547</v>
      </c>
      <c r="C2148" s="8">
        <v>44741</v>
      </c>
      <c r="D2148" s="9">
        <f t="shared" si="33"/>
        <v>44741</v>
      </c>
      <c r="E2148" s="7" t="s">
        <v>897</v>
      </c>
      <c r="F2148" s="7" t="s">
        <v>733</v>
      </c>
      <c r="G2148" s="302">
        <v>10.199999999999999</v>
      </c>
      <c r="H2148" s="296">
        <v>22100</v>
      </c>
      <c r="I2148" s="296">
        <v>12000</v>
      </c>
    </row>
    <row r="2149" spans="1:9" hidden="1" x14ac:dyDescent="0.25">
      <c r="A2149" t="s">
        <v>69</v>
      </c>
      <c r="B2149" s="7">
        <v>431577</v>
      </c>
      <c r="C2149" s="8">
        <v>44741</v>
      </c>
      <c r="D2149" s="9">
        <f t="shared" si="33"/>
        <v>44741</v>
      </c>
      <c r="E2149" s="7" t="s">
        <v>237</v>
      </c>
      <c r="F2149" s="7" t="s">
        <v>862</v>
      </c>
      <c r="G2149" s="302">
        <v>0.91</v>
      </c>
      <c r="H2149" s="296">
        <v>22100</v>
      </c>
      <c r="I2149" s="296">
        <v>12000</v>
      </c>
    </row>
    <row r="2150" spans="1:9" hidden="1" x14ac:dyDescent="0.25">
      <c r="A2150" t="s">
        <v>69</v>
      </c>
      <c r="B2150" s="7">
        <v>431580</v>
      </c>
      <c r="C2150" s="8">
        <v>44741</v>
      </c>
      <c r="D2150" s="9">
        <f t="shared" si="33"/>
        <v>44741</v>
      </c>
      <c r="E2150" s="7" t="s">
        <v>10</v>
      </c>
      <c r="F2150" s="7" t="s">
        <v>603</v>
      </c>
      <c r="G2150" s="302">
        <v>14.66</v>
      </c>
      <c r="H2150" s="296">
        <v>22100</v>
      </c>
      <c r="I2150" s="296">
        <v>12000</v>
      </c>
    </row>
    <row r="2151" spans="1:9" hidden="1" x14ac:dyDescent="0.25">
      <c r="A2151" t="s">
        <v>65</v>
      </c>
      <c r="B2151" s="7">
        <v>431581</v>
      </c>
      <c r="C2151" s="8">
        <v>44741</v>
      </c>
      <c r="D2151" s="9">
        <f t="shared" si="33"/>
        <v>44741</v>
      </c>
      <c r="E2151" s="7" t="s">
        <v>16</v>
      </c>
      <c r="F2151" s="7" t="s">
        <v>684</v>
      </c>
      <c r="G2151" s="302">
        <v>15.18</v>
      </c>
      <c r="H2151" s="296">
        <v>22100</v>
      </c>
      <c r="I2151" s="296">
        <v>12000</v>
      </c>
    </row>
    <row r="2152" spans="1:9" hidden="1" x14ac:dyDescent="0.25">
      <c r="A2152" t="s">
        <v>67</v>
      </c>
      <c r="B2152" s="7">
        <v>431590</v>
      </c>
      <c r="C2152" s="8">
        <v>44741</v>
      </c>
      <c r="D2152" s="9">
        <f t="shared" si="33"/>
        <v>44741</v>
      </c>
      <c r="E2152" s="7" t="s">
        <v>574</v>
      </c>
      <c r="F2152" s="7" t="s">
        <v>926</v>
      </c>
      <c r="G2152" s="302">
        <v>14.12</v>
      </c>
      <c r="H2152" s="296">
        <v>22100</v>
      </c>
      <c r="I2152" s="296">
        <v>12000</v>
      </c>
    </row>
    <row r="2153" spans="1:9" hidden="1" x14ac:dyDescent="0.25">
      <c r="A2153" t="s">
        <v>63</v>
      </c>
      <c r="B2153" s="7">
        <v>431612</v>
      </c>
      <c r="C2153" s="8">
        <v>44741</v>
      </c>
      <c r="D2153" s="9">
        <f t="shared" si="33"/>
        <v>44741</v>
      </c>
      <c r="E2153" s="7" t="s">
        <v>21</v>
      </c>
      <c r="F2153" s="7" t="s">
        <v>84</v>
      </c>
      <c r="G2153" s="302">
        <v>9.06</v>
      </c>
      <c r="H2153" s="296">
        <v>22100</v>
      </c>
      <c r="I2153" s="296">
        <v>12000</v>
      </c>
    </row>
    <row r="2154" spans="1:9" hidden="1" x14ac:dyDescent="0.25">
      <c r="A2154" t="s">
        <v>30</v>
      </c>
      <c r="B2154" s="7">
        <v>431626</v>
      </c>
      <c r="C2154" s="8">
        <v>44741</v>
      </c>
      <c r="D2154" s="9">
        <f t="shared" si="33"/>
        <v>44741</v>
      </c>
      <c r="E2154" s="7" t="s">
        <v>669</v>
      </c>
      <c r="F2154" s="20">
        <v>0.8305555555555556</v>
      </c>
      <c r="G2154" s="302">
        <v>5.0999999999999996</v>
      </c>
      <c r="H2154" s="296">
        <v>22100</v>
      </c>
      <c r="I2154" s="296">
        <v>12000</v>
      </c>
    </row>
    <row r="2155" spans="1:9" hidden="1" x14ac:dyDescent="0.25">
      <c r="A2155" t="s">
        <v>30</v>
      </c>
      <c r="B2155" s="7">
        <v>431628</v>
      </c>
      <c r="C2155" s="8">
        <v>44741</v>
      </c>
      <c r="D2155" s="9">
        <f t="shared" si="33"/>
        <v>44741</v>
      </c>
      <c r="E2155" s="7" t="s">
        <v>253</v>
      </c>
      <c r="F2155" s="20">
        <v>0.84791666666666676</v>
      </c>
      <c r="G2155" s="302">
        <v>7.39</v>
      </c>
      <c r="H2155" s="296">
        <v>22100</v>
      </c>
      <c r="I2155" s="296">
        <v>12000</v>
      </c>
    </row>
    <row r="2156" spans="1:9" hidden="1" x14ac:dyDescent="0.25">
      <c r="A2156" t="s">
        <v>30</v>
      </c>
      <c r="B2156" s="7">
        <v>431631</v>
      </c>
      <c r="C2156" s="8">
        <v>44741</v>
      </c>
      <c r="D2156" s="9">
        <f t="shared" si="33"/>
        <v>44741</v>
      </c>
      <c r="E2156" s="7" t="s">
        <v>752</v>
      </c>
      <c r="F2156" s="20">
        <v>0.87638888888888899</v>
      </c>
      <c r="G2156" s="302">
        <v>6.17</v>
      </c>
      <c r="H2156" s="296">
        <v>22100</v>
      </c>
      <c r="I2156" s="296">
        <v>12000</v>
      </c>
    </row>
    <row r="2157" spans="1:9" hidden="1" x14ac:dyDescent="0.25">
      <c r="A2157" t="s">
        <v>30</v>
      </c>
      <c r="B2157" s="7">
        <v>431634</v>
      </c>
      <c r="C2157" s="8">
        <v>44741</v>
      </c>
      <c r="D2157" s="9">
        <f t="shared" si="33"/>
        <v>44741</v>
      </c>
      <c r="E2157" s="7" t="s">
        <v>16</v>
      </c>
      <c r="F2157" s="20">
        <v>0.87986111111111109</v>
      </c>
      <c r="G2157" s="302">
        <v>8.15</v>
      </c>
      <c r="H2157" s="296">
        <v>22100</v>
      </c>
      <c r="I2157" s="296">
        <v>12000</v>
      </c>
    </row>
    <row r="2158" spans="1:9" x14ac:dyDescent="0.25">
      <c r="A2158" t="s">
        <v>355</v>
      </c>
      <c r="B2158" s="7">
        <v>431667</v>
      </c>
      <c r="C2158" s="8">
        <v>44742</v>
      </c>
      <c r="D2158" s="9">
        <f t="shared" si="33"/>
        <v>44742</v>
      </c>
      <c r="E2158" s="7" t="s">
        <v>80</v>
      </c>
      <c r="F2158" s="7" t="s">
        <v>624</v>
      </c>
      <c r="G2158" s="303">
        <v>11.43</v>
      </c>
      <c r="H2158" s="296">
        <v>22100</v>
      </c>
      <c r="I2158" s="296">
        <v>12000</v>
      </c>
    </row>
    <row r="2159" spans="1:9" hidden="1" x14ac:dyDescent="0.25">
      <c r="A2159" t="s">
        <v>9</v>
      </c>
      <c r="B2159" s="7">
        <v>431674</v>
      </c>
      <c r="C2159" s="8">
        <v>44742</v>
      </c>
      <c r="D2159" s="9">
        <f t="shared" si="33"/>
        <v>44742</v>
      </c>
      <c r="E2159" s="7" t="s">
        <v>10</v>
      </c>
      <c r="F2159" s="7" t="s">
        <v>223</v>
      </c>
      <c r="G2159" s="303">
        <v>13.02</v>
      </c>
      <c r="H2159" s="296">
        <v>22100</v>
      </c>
      <c r="I2159" s="296">
        <v>12000</v>
      </c>
    </row>
    <row r="2160" spans="1:9" hidden="1" x14ac:dyDescent="0.25">
      <c r="A2160" t="s">
        <v>12</v>
      </c>
      <c r="B2160" s="7">
        <v>431676</v>
      </c>
      <c r="C2160" s="8">
        <v>44742</v>
      </c>
      <c r="D2160" s="9">
        <f t="shared" si="33"/>
        <v>44742</v>
      </c>
      <c r="E2160" s="7" t="s">
        <v>817</v>
      </c>
      <c r="F2160" s="7" t="s">
        <v>455</v>
      </c>
      <c r="G2160" s="303">
        <v>9.26</v>
      </c>
      <c r="H2160" s="296">
        <v>22100</v>
      </c>
      <c r="I2160" s="296">
        <v>12000</v>
      </c>
    </row>
    <row r="2161" spans="1:14" hidden="1" x14ac:dyDescent="0.25">
      <c r="A2161" t="s">
        <v>18</v>
      </c>
      <c r="B2161" s="7">
        <v>431684</v>
      </c>
      <c r="C2161" s="8">
        <v>44742</v>
      </c>
      <c r="D2161" s="9">
        <f t="shared" si="33"/>
        <v>44742</v>
      </c>
      <c r="E2161" s="7" t="s">
        <v>669</v>
      </c>
      <c r="F2161" s="7" t="s">
        <v>14</v>
      </c>
      <c r="G2161" s="303">
        <v>12.24</v>
      </c>
      <c r="H2161" s="296">
        <v>22100</v>
      </c>
      <c r="I2161" s="296">
        <v>12000</v>
      </c>
    </row>
    <row r="2162" spans="1:14" x14ac:dyDescent="0.25">
      <c r="A2162" t="s">
        <v>355</v>
      </c>
      <c r="B2162" s="7">
        <v>431699</v>
      </c>
      <c r="C2162" s="8">
        <v>44742</v>
      </c>
      <c r="D2162" s="9">
        <f t="shared" si="33"/>
        <v>44742</v>
      </c>
      <c r="E2162" s="7" t="s">
        <v>574</v>
      </c>
      <c r="F2162" s="7" t="s">
        <v>512</v>
      </c>
      <c r="G2162" s="303">
        <v>7.54</v>
      </c>
      <c r="H2162" s="296">
        <v>22100</v>
      </c>
      <c r="I2162" s="296">
        <v>12000</v>
      </c>
    </row>
    <row r="2163" spans="1:14" hidden="1" x14ac:dyDescent="0.25">
      <c r="A2163" t="s">
        <v>12</v>
      </c>
      <c r="B2163" s="7">
        <v>431706</v>
      </c>
      <c r="C2163" s="8">
        <v>44742</v>
      </c>
      <c r="D2163" s="9">
        <f t="shared" si="33"/>
        <v>44742</v>
      </c>
      <c r="E2163" s="7" t="s">
        <v>430</v>
      </c>
      <c r="F2163" s="7" t="s">
        <v>588</v>
      </c>
      <c r="G2163" s="303">
        <v>1.79</v>
      </c>
      <c r="H2163" s="296">
        <v>22100</v>
      </c>
      <c r="I2163" s="296">
        <v>12000</v>
      </c>
    </row>
    <row r="2164" spans="1:14" hidden="1" x14ac:dyDescent="0.25">
      <c r="A2164" t="s">
        <v>15</v>
      </c>
      <c r="B2164" s="7">
        <v>431714</v>
      </c>
      <c r="C2164" s="8">
        <v>44742</v>
      </c>
      <c r="D2164" s="9">
        <f t="shared" si="33"/>
        <v>44742</v>
      </c>
      <c r="E2164" s="7" t="s">
        <v>16</v>
      </c>
      <c r="F2164" s="7" t="s">
        <v>376</v>
      </c>
      <c r="G2164" s="303">
        <v>14.77</v>
      </c>
      <c r="H2164" s="296">
        <v>22100</v>
      </c>
      <c r="I2164" s="296">
        <v>12000</v>
      </c>
    </row>
    <row r="2165" spans="1:14" x14ac:dyDescent="0.25">
      <c r="A2165" t="s">
        <v>355</v>
      </c>
      <c r="B2165" s="7">
        <v>431716</v>
      </c>
      <c r="C2165" s="8">
        <v>44742</v>
      </c>
      <c r="D2165" s="9">
        <f t="shared" si="33"/>
        <v>44742</v>
      </c>
      <c r="E2165" s="7" t="s">
        <v>80</v>
      </c>
      <c r="F2165" s="7" t="s">
        <v>480</v>
      </c>
      <c r="G2165" s="303">
        <v>7.29</v>
      </c>
      <c r="H2165" s="296">
        <v>22100</v>
      </c>
      <c r="I2165" s="296">
        <v>12000</v>
      </c>
    </row>
    <row r="2166" spans="1:14" hidden="1" x14ac:dyDescent="0.25">
      <c r="A2166" t="s">
        <v>12</v>
      </c>
      <c r="B2166" s="7">
        <v>431732</v>
      </c>
      <c r="C2166" s="8">
        <v>44742</v>
      </c>
      <c r="D2166" s="9">
        <f t="shared" si="33"/>
        <v>44742</v>
      </c>
      <c r="E2166" s="7" t="s">
        <v>817</v>
      </c>
      <c r="F2166" s="7" t="s">
        <v>51</v>
      </c>
      <c r="G2166" s="303">
        <v>8.9499999999999993</v>
      </c>
      <c r="H2166" s="296">
        <v>22100</v>
      </c>
      <c r="I2166" s="296">
        <v>12000</v>
      </c>
    </row>
    <row r="2167" spans="1:14" x14ac:dyDescent="0.25">
      <c r="A2167" t="s">
        <v>355</v>
      </c>
      <c r="B2167" s="7">
        <v>431773</v>
      </c>
      <c r="C2167" s="8">
        <v>44742</v>
      </c>
      <c r="D2167" s="9">
        <f t="shared" si="33"/>
        <v>44742</v>
      </c>
      <c r="E2167" s="7" t="s">
        <v>10</v>
      </c>
      <c r="F2167" s="7" t="s">
        <v>387</v>
      </c>
      <c r="G2167" s="303">
        <v>9.83</v>
      </c>
      <c r="H2167" s="296">
        <v>22100</v>
      </c>
      <c r="I2167" s="296">
        <v>12000</v>
      </c>
      <c r="N2167" s="296"/>
    </row>
    <row r="2168" spans="1:14" hidden="1" x14ac:dyDescent="0.25">
      <c r="A2168" t="s">
        <v>42</v>
      </c>
      <c r="B2168" s="7">
        <v>431786</v>
      </c>
      <c r="C2168" s="8">
        <v>44742</v>
      </c>
      <c r="D2168" s="9">
        <f t="shared" si="33"/>
        <v>44742</v>
      </c>
      <c r="E2168" s="7" t="s">
        <v>669</v>
      </c>
      <c r="F2168" s="7" t="s">
        <v>930</v>
      </c>
      <c r="G2168" s="304">
        <v>11.3</v>
      </c>
      <c r="H2168" s="296">
        <v>22100</v>
      </c>
      <c r="I2168" s="296">
        <v>12000</v>
      </c>
      <c r="N2168" s="296"/>
    </row>
    <row r="2169" spans="1:14" x14ac:dyDescent="0.25">
      <c r="A2169" t="s">
        <v>355</v>
      </c>
      <c r="B2169" s="7">
        <v>431795</v>
      </c>
      <c r="C2169" s="8">
        <v>44742</v>
      </c>
      <c r="D2169" s="9">
        <f t="shared" si="33"/>
        <v>44742</v>
      </c>
      <c r="E2169" s="7" t="s">
        <v>78</v>
      </c>
      <c r="F2169" s="7" t="s">
        <v>784</v>
      </c>
      <c r="G2169" s="305">
        <v>6.43</v>
      </c>
      <c r="H2169" s="296">
        <v>22100</v>
      </c>
      <c r="I2169" s="296">
        <v>12000</v>
      </c>
      <c r="N2169" s="296"/>
    </row>
    <row r="2170" spans="1:14" x14ac:dyDescent="0.25">
      <c r="A2170" t="s">
        <v>355</v>
      </c>
      <c r="B2170" s="7">
        <v>431796</v>
      </c>
      <c r="C2170" s="8">
        <v>44742</v>
      </c>
      <c r="D2170" s="9">
        <f t="shared" si="33"/>
        <v>44742</v>
      </c>
      <c r="E2170" s="7" t="s">
        <v>574</v>
      </c>
      <c r="F2170" s="7" t="s">
        <v>483</v>
      </c>
      <c r="G2170" s="305">
        <v>6.3</v>
      </c>
      <c r="H2170" s="296">
        <v>22100</v>
      </c>
      <c r="I2170" s="296">
        <v>12000</v>
      </c>
      <c r="N2170" s="296"/>
    </row>
    <row r="2171" spans="1:14" x14ac:dyDescent="0.25">
      <c r="A2171" t="s">
        <v>355</v>
      </c>
      <c r="B2171" s="7">
        <v>431799</v>
      </c>
      <c r="C2171" s="8">
        <v>44742</v>
      </c>
      <c r="D2171" s="9">
        <f t="shared" si="33"/>
        <v>44742</v>
      </c>
      <c r="E2171" s="7" t="s">
        <v>237</v>
      </c>
      <c r="F2171" s="7" t="s">
        <v>472</v>
      </c>
      <c r="G2171" s="305">
        <v>0.48</v>
      </c>
      <c r="H2171" s="296">
        <v>22100</v>
      </c>
      <c r="I2171" s="296">
        <v>12000</v>
      </c>
      <c r="N2171" s="296"/>
    </row>
    <row r="2172" spans="1:14" x14ac:dyDescent="0.25">
      <c r="A2172" t="s">
        <v>355</v>
      </c>
      <c r="B2172" s="7">
        <v>431800</v>
      </c>
      <c r="C2172" s="8">
        <v>44742</v>
      </c>
      <c r="D2172" s="9">
        <f t="shared" si="33"/>
        <v>44742</v>
      </c>
      <c r="E2172" s="7" t="s">
        <v>778</v>
      </c>
      <c r="F2172" s="7" t="s">
        <v>83</v>
      </c>
      <c r="G2172" s="305">
        <v>1.22</v>
      </c>
      <c r="H2172" s="296">
        <v>22100</v>
      </c>
      <c r="I2172" s="296">
        <v>12000</v>
      </c>
      <c r="N2172" s="296"/>
    </row>
    <row r="2173" spans="1:14" x14ac:dyDescent="0.25">
      <c r="A2173" t="s">
        <v>355</v>
      </c>
      <c r="B2173" s="7">
        <v>431801</v>
      </c>
      <c r="C2173" s="8">
        <v>44742</v>
      </c>
      <c r="D2173" s="9">
        <f t="shared" si="33"/>
        <v>44742</v>
      </c>
      <c r="E2173" s="7" t="s">
        <v>16</v>
      </c>
      <c r="F2173" s="7" t="s">
        <v>786</v>
      </c>
      <c r="G2173" s="305">
        <v>9.8000000000000007</v>
      </c>
      <c r="H2173" s="296">
        <v>22100</v>
      </c>
      <c r="I2173" s="296">
        <v>12000</v>
      </c>
      <c r="N2173" s="296"/>
    </row>
    <row r="2174" spans="1:14" x14ac:dyDescent="0.25">
      <c r="A2174" t="s">
        <v>355</v>
      </c>
      <c r="B2174" s="7">
        <v>431809</v>
      </c>
      <c r="C2174" s="8">
        <v>44742</v>
      </c>
      <c r="D2174" s="9">
        <f t="shared" si="33"/>
        <v>44742</v>
      </c>
      <c r="E2174" s="7" t="s">
        <v>174</v>
      </c>
      <c r="F2174" s="7" t="s">
        <v>84</v>
      </c>
      <c r="G2174" s="305">
        <v>4.47</v>
      </c>
      <c r="H2174" s="296">
        <v>22100</v>
      </c>
      <c r="I2174" s="296">
        <v>12000</v>
      </c>
      <c r="N2174" s="296"/>
    </row>
    <row r="2175" spans="1:14" hidden="1" x14ac:dyDescent="0.25">
      <c r="A2175" t="s">
        <v>37</v>
      </c>
      <c r="B2175" s="7">
        <v>431833</v>
      </c>
      <c r="C2175" s="8">
        <v>44743</v>
      </c>
      <c r="D2175" s="9">
        <f t="shared" si="33"/>
        <v>44743</v>
      </c>
      <c r="E2175" s="7" t="s">
        <v>265</v>
      </c>
      <c r="F2175" s="7" t="s">
        <v>266</v>
      </c>
      <c r="G2175" s="306">
        <v>7.32</v>
      </c>
      <c r="H2175" s="296">
        <v>22100</v>
      </c>
      <c r="I2175" s="296">
        <v>12000</v>
      </c>
      <c r="N2175" s="296"/>
    </row>
    <row r="2176" spans="1:14" hidden="1" x14ac:dyDescent="0.25">
      <c r="A2176" t="s">
        <v>39</v>
      </c>
      <c r="B2176" s="7">
        <v>431845</v>
      </c>
      <c r="C2176" s="8">
        <v>44743</v>
      </c>
      <c r="D2176" s="9">
        <f t="shared" si="33"/>
        <v>44743</v>
      </c>
      <c r="E2176" s="7" t="s">
        <v>10</v>
      </c>
      <c r="F2176" s="7" t="s">
        <v>222</v>
      </c>
      <c r="G2176" s="306">
        <v>13.68</v>
      </c>
      <c r="H2176" s="296">
        <v>22100</v>
      </c>
      <c r="I2176" s="296">
        <v>12000</v>
      </c>
      <c r="N2176" s="296"/>
    </row>
    <row r="2177" spans="1:14" hidden="1" x14ac:dyDescent="0.25">
      <c r="A2177" t="s">
        <v>41</v>
      </c>
      <c r="B2177" s="7">
        <v>431853</v>
      </c>
      <c r="C2177" s="8">
        <v>44743</v>
      </c>
      <c r="D2177" s="9">
        <f t="shared" si="33"/>
        <v>44743</v>
      </c>
      <c r="E2177" s="7" t="s">
        <v>16</v>
      </c>
      <c r="F2177" s="7" t="s">
        <v>210</v>
      </c>
      <c r="G2177" s="306">
        <v>15.02</v>
      </c>
      <c r="H2177" s="296">
        <v>22100</v>
      </c>
      <c r="I2177" s="296">
        <v>12000</v>
      </c>
      <c r="N2177" s="296"/>
    </row>
    <row r="2178" spans="1:14" hidden="1" x14ac:dyDescent="0.25">
      <c r="A2178" t="s">
        <v>42</v>
      </c>
      <c r="B2178" s="7">
        <v>431854</v>
      </c>
      <c r="C2178" s="8">
        <v>44743</v>
      </c>
      <c r="D2178" s="9">
        <f t="shared" si="33"/>
        <v>44743</v>
      </c>
      <c r="E2178" s="7" t="s">
        <v>574</v>
      </c>
      <c r="F2178" s="7" t="s">
        <v>224</v>
      </c>
      <c r="G2178" s="306">
        <v>14.54</v>
      </c>
      <c r="H2178" s="296">
        <v>22100</v>
      </c>
      <c r="I2178" s="296">
        <v>12000</v>
      </c>
      <c r="N2178" s="296"/>
    </row>
    <row r="2179" spans="1:14" hidden="1" x14ac:dyDescent="0.25">
      <c r="A2179" t="s">
        <v>45</v>
      </c>
      <c r="B2179" s="7">
        <v>431862</v>
      </c>
      <c r="C2179" s="8">
        <v>44743</v>
      </c>
      <c r="D2179" s="9">
        <f t="shared" ref="D2179:D2242" si="34">+C2179</f>
        <v>44743</v>
      </c>
      <c r="E2179" s="7" t="s">
        <v>897</v>
      </c>
      <c r="F2179" s="7" t="s">
        <v>437</v>
      </c>
      <c r="G2179" s="306">
        <v>12.79</v>
      </c>
      <c r="H2179" s="296">
        <v>22100</v>
      </c>
      <c r="I2179" s="296">
        <v>12000</v>
      </c>
      <c r="N2179" s="296"/>
    </row>
    <row r="2180" spans="1:14" hidden="1" x14ac:dyDescent="0.25">
      <c r="A2180" t="s">
        <v>42</v>
      </c>
      <c r="B2180" s="7">
        <v>431863</v>
      </c>
      <c r="C2180" s="8">
        <v>44743</v>
      </c>
      <c r="D2180" s="9">
        <f t="shared" si="34"/>
        <v>44743</v>
      </c>
      <c r="E2180" s="7" t="s">
        <v>19</v>
      </c>
      <c r="F2180" s="7" t="s">
        <v>458</v>
      </c>
      <c r="G2180" s="306">
        <v>1.0900000000000001</v>
      </c>
      <c r="H2180" s="296">
        <v>22100</v>
      </c>
      <c r="I2180" s="296">
        <v>12000</v>
      </c>
      <c r="N2180" s="296"/>
    </row>
    <row r="2181" spans="1:14" hidden="1" x14ac:dyDescent="0.25">
      <c r="A2181" t="s">
        <v>37</v>
      </c>
      <c r="B2181" s="7">
        <v>431896</v>
      </c>
      <c r="C2181" s="8">
        <v>44743</v>
      </c>
      <c r="D2181" s="9">
        <f t="shared" si="34"/>
        <v>44743</v>
      </c>
      <c r="E2181" s="7" t="s">
        <v>265</v>
      </c>
      <c r="F2181" s="7" t="s">
        <v>631</v>
      </c>
      <c r="G2181" s="306">
        <v>11.29</v>
      </c>
      <c r="H2181" s="296">
        <v>22100</v>
      </c>
      <c r="I2181" s="296">
        <v>12000</v>
      </c>
      <c r="N2181" s="296"/>
    </row>
    <row r="2182" spans="1:14" hidden="1" x14ac:dyDescent="0.25">
      <c r="A2182" t="s">
        <v>42</v>
      </c>
      <c r="B2182" s="7">
        <v>431906</v>
      </c>
      <c r="C2182" s="8">
        <v>44743</v>
      </c>
      <c r="D2182" s="9">
        <f t="shared" si="34"/>
        <v>44743</v>
      </c>
      <c r="E2182" s="7" t="s">
        <v>574</v>
      </c>
      <c r="F2182" s="7" t="s">
        <v>931</v>
      </c>
      <c r="G2182" s="306">
        <v>9.4700000000000006</v>
      </c>
      <c r="H2182" s="296">
        <v>22100</v>
      </c>
      <c r="I2182" s="296">
        <v>12000</v>
      </c>
      <c r="N2182" s="296"/>
    </row>
    <row r="2183" spans="1:14" hidden="1" x14ac:dyDescent="0.25">
      <c r="A2183" t="s">
        <v>39</v>
      </c>
      <c r="B2183" s="7">
        <v>431915</v>
      </c>
      <c r="C2183" s="8">
        <v>44743</v>
      </c>
      <c r="D2183" s="9">
        <f t="shared" si="34"/>
        <v>44743</v>
      </c>
      <c r="E2183" s="7" t="s">
        <v>10</v>
      </c>
      <c r="F2183" s="7" t="s">
        <v>192</v>
      </c>
      <c r="G2183" s="306">
        <v>10.61</v>
      </c>
      <c r="H2183" s="296">
        <v>22100</v>
      </c>
      <c r="I2183" s="296">
        <v>12000</v>
      </c>
      <c r="N2183" s="296"/>
    </row>
    <row r="2184" spans="1:14" hidden="1" x14ac:dyDescent="0.25">
      <c r="A2184" t="s">
        <v>41</v>
      </c>
      <c r="B2184" s="7">
        <v>431917</v>
      </c>
      <c r="C2184" s="8">
        <v>44743</v>
      </c>
      <c r="D2184" s="9">
        <f t="shared" si="34"/>
        <v>44743</v>
      </c>
      <c r="E2184" s="7" t="s">
        <v>16</v>
      </c>
      <c r="F2184" s="7" t="s">
        <v>755</v>
      </c>
      <c r="G2184" s="306">
        <v>11.29</v>
      </c>
      <c r="H2184" s="296">
        <v>22100</v>
      </c>
      <c r="I2184" s="296">
        <v>12000</v>
      </c>
    </row>
    <row r="2185" spans="1:14" hidden="1" x14ac:dyDescent="0.25">
      <c r="A2185" t="s">
        <v>45</v>
      </c>
      <c r="B2185" s="7">
        <v>431942</v>
      </c>
      <c r="C2185" s="8">
        <v>44743</v>
      </c>
      <c r="D2185" s="9">
        <f t="shared" si="34"/>
        <v>44743</v>
      </c>
      <c r="E2185" s="7" t="s">
        <v>897</v>
      </c>
      <c r="F2185" s="7" t="s">
        <v>310</v>
      </c>
      <c r="G2185" s="306">
        <v>12.84</v>
      </c>
      <c r="H2185" s="296">
        <v>22100</v>
      </c>
      <c r="I2185" s="296">
        <v>12000</v>
      </c>
    </row>
    <row r="2186" spans="1:14" hidden="1" x14ac:dyDescent="0.25">
      <c r="A2186" t="s">
        <v>45</v>
      </c>
      <c r="B2186" s="7">
        <v>431944</v>
      </c>
      <c r="C2186" s="8">
        <v>44743</v>
      </c>
      <c r="D2186" s="9">
        <f t="shared" si="34"/>
        <v>44743</v>
      </c>
      <c r="E2186" s="7" t="s">
        <v>78</v>
      </c>
      <c r="F2186" s="7" t="s">
        <v>838</v>
      </c>
      <c r="G2186" s="306">
        <v>4.0599999999999996</v>
      </c>
      <c r="H2186" s="296">
        <v>22100</v>
      </c>
      <c r="I2186" s="296">
        <v>12000</v>
      </c>
    </row>
    <row r="2187" spans="1:14" hidden="1" x14ac:dyDescent="0.25">
      <c r="A2187" t="s">
        <v>30</v>
      </c>
      <c r="B2187" s="7">
        <v>431980</v>
      </c>
      <c r="C2187" s="8">
        <v>44743</v>
      </c>
      <c r="D2187" s="9">
        <f t="shared" si="34"/>
        <v>44743</v>
      </c>
      <c r="E2187" s="7" t="s">
        <v>357</v>
      </c>
      <c r="F2187" s="20">
        <v>0.84722222222222221</v>
      </c>
      <c r="G2187" s="306">
        <v>7.34</v>
      </c>
      <c r="H2187" s="296">
        <v>22100</v>
      </c>
      <c r="I2187" s="296">
        <v>12000</v>
      </c>
    </row>
    <row r="2188" spans="1:14" hidden="1" x14ac:dyDescent="0.25">
      <c r="A2188" t="s">
        <v>30</v>
      </c>
      <c r="B2188" s="7">
        <v>431981</v>
      </c>
      <c r="C2188" s="8">
        <v>44743</v>
      </c>
      <c r="D2188" s="9">
        <f t="shared" si="34"/>
        <v>44743</v>
      </c>
      <c r="E2188" s="7" t="s">
        <v>816</v>
      </c>
      <c r="F2188" s="20">
        <v>0.85277777777777775</v>
      </c>
      <c r="G2188" s="306">
        <v>6.63</v>
      </c>
      <c r="H2188" s="296">
        <v>22100</v>
      </c>
      <c r="I2188" s="296">
        <v>12000</v>
      </c>
    </row>
    <row r="2189" spans="1:14" hidden="1" x14ac:dyDescent="0.25">
      <c r="A2189" t="s">
        <v>30</v>
      </c>
      <c r="B2189" s="7">
        <v>431983</v>
      </c>
      <c r="C2189" s="8">
        <v>44743</v>
      </c>
      <c r="D2189" s="9">
        <f t="shared" si="34"/>
        <v>44743</v>
      </c>
      <c r="E2189" s="7" t="s">
        <v>253</v>
      </c>
      <c r="F2189" s="20">
        <v>0.86388888888888893</v>
      </c>
      <c r="G2189" s="306">
        <v>8.52</v>
      </c>
      <c r="H2189" s="296">
        <v>22100</v>
      </c>
      <c r="I2189" s="296">
        <v>12000</v>
      </c>
    </row>
    <row r="2190" spans="1:14" hidden="1" x14ac:dyDescent="0.25">
      <c r="A2190" t="s">
        <v>30</v>
      </c>
      <c r="B2190" s="217">
        <v>431988</v>
      </c>
      <c r="C2190" s="8">
        <v>44743</v>
      </c>
      <c r="D2190" s="9">
        <f t="shared" si="34"/>
        <v>44743</v>
      </c>
      <c r="E2190" s="7" t="s">
        <v>669</v>
      </c>
      <c r="F2190" s="20">
        <v>0.92013888888888884</v>
      </c>
      <c r="G2190" s="306">
        <v>8.98</v>
      </c>
      <c r="H2190" s="296">
        <v>22100</v>
      </c>
      <c r="I2190" s="296">
        <v>12000</v>
      </c>
    </row>
    <row r="2191" spans="1:14" hidden="1" x14ac:dyDescent="0.25">
      <c r="A2191" t="s">
        <v>65</v>
      </c>
      <c r="B2191" s="7">
        <v>431995</v>
      </c>
      <c r="C2191" s="8">
        <v>44744</v>
      </c>
      <c r="D2191" s="9">
        <f t="shared" si="34"/>
        <v>44744</v>
      </c>
      <c r="E2191" s="7" t="s">
        <v>16</v>
      </c>
      <c r="F2191" s="7" t="s">
        <v>932</v>
      </c>
      <c r="G2191" s="307">
        <v>10.93</v>
      </c>
      <c r="H2191" s="296">
        <v>22100</v>
      </c>
      <c r="I2191" s="296">
        <v>12000</v>
      </c>
    </row>
    <row r="2192" spans="1:14" hidden="1" x14ac:dyDescent="0.25">
      <c r="A2192" t="s">
        <v>63</v>
      </c>
      <c r="B2192" s="7">
        <v>432013</v>
      </c>
      <c r="C2192" s="8">
        <v>44744</v>
      </c>
      <c r="D2192" s="9">
        <f t="shared" si="34"/>
        <v>44744</v>
      </c>
      <c r="E2192" s="7" t="s">
        <v>574</v>
      </c>
      <c r="F2192" s="7" t="s">
        <v>933</v>
      </c>
      <c r="G2192" s="307">
        <v>15.37</v>
      </c>
      <c r="H2192" s="296">
        <v>22100</v>
      </c>
      <c r="I2192" s="296">
        <v>12000</v>
      </c>
    </row>
    <row r="2193" spans="1:9" hidden="1" x14ac:dyDescent="0.25">
      <c r="A2193" t="s">
        <v>67</v>
      </c>
      <c r="B2193" s="7">
        <v>432016</v>
      </c>
      <c r="C2193" s="8">
        <v>44744</v>
      </c>
      <c r="D2193" s="9">
        <f t="shared" si="34"/>
        <v>44744</v>
      </c>
      <c r="E2193" s="7" t="s">
        <v>204</v>
      </c>
      <c r="F2193" s="7" t="s">
        <v>279</v>
      </c>
      <c r="G2193" s="307">
        <v>13.63</v>
      </c>
      <c r="H2193" s="296">
        <v>22100</v>
      </c>
      <c r="I2193" s="296">
        <v>12000</v>
      </c>
    </row>
    <row r="2194" spans="1:9" hidden="1" x14ac:dyDescent="0.25">
      <c r="A2194" t="s">
        <v>69</v>
      </c>
      <c r="B2194" s="7">
        <v>432034</v>
      </c>
      <c r="C2194" s="8">
        <v>44744</v>
      </c>
      <c r="D2194" s="9">
        <f t="shared" si="34"/>
        <v>44744</v>
      </c>
      <c r="E2194" s="7" t="s">
        <v>10</v>
      </c>
      <c r="F2194" s="7" t="s">
        <v>166</v>
      </c>
      <c r="G2194" s="307">
        <v>14.98</v>
      </c>
      <c r="H2194" s="296">
        <v>22100</v>
      </c>
      <c r="I2194" s="296">
        <v>12000</v>
      </c>
    </row>
    <row r="2195" spans="1:9" hidden="1" x14ac:dyDescent="0.25">
      <c r="A2195" t="s">
        <v>65</v>
      </c>
      <c r="B2195" s="7">
        <v>432041</v>
      </c>
      <c r="C2195" s="8">
        <v>44744</v>
      </c>
      <c r="D2195" s="9">
        <f t="shared" si="34"/>
        <v>44744</v>
      </c>
      <c r="E2195" s="7" t="s">
        <v>16</v>
      </c>
      <c r="F2195" s="7" t="s">
        <v>460</v>
      </c>
      <c r="G2195" s="307">
        <v>11.76</v>
      </c>
      <c r="H2195" s="296">
        <v>22100</v>
      </c>
      <c r="I2195" s="296">
        <v>12000</v>
      </c>
    </row>
    <row r="2196" spans="1:9" hidden="1" x14ac:dyDescent="0.25">
      <c r="A2196" s="13" t="s">
        <v>46</v>
      </c>
      <c r="B2196" s="14">
        <v>432059</v>
      </c>
      <c r="C2196" s="15">
        <v>44744</v>
      </c>
      <c r="D2196" s="9">
        <f t="shared" si="34"/>
        <v>44744</v>
      </c>
      <c r="E2196" s="14" t="s">
        <v>760</v>
      </c>
      <c r="F2196" s="14" t="s">
        <v>934</v>
      </c>
      <c r="G2196" s="308">
        <v>2.2200000000000002</v>
      </c>
      <c r="H2196" s="296">
        <v>22100</v>
      </c>
      <c r="I2196" s="296">
        <v>12000</v>
      </c>
    </row>
    <row r="2197" spans="1:9" hidden="1" x14ac:dyDescent="0.25">
      <c r="A2197" t="s">
        <v>63</v>
      </c>
      <c r="B2197" s="7">
        <v>432060</v>
      </c>
      <c r="C2197" s="8">
        <v>44744</v>
      </c>
      <c r="D2197" s="9">
        <f t="shared" si="34"/>
        <v>44744</v>
      </c>
      <c r="E2197" s="7" t="s">
        <v>19</v>
      </c>
      <c r="F2197" s="7" t="s">
        <v>935</v>
      </c>
      <c r="G2197" s="307">
        <v>0.21</v>
      </c>
      <c r="H2197" s="296">
        <v>22100</v>
      </c>
      <c r="I2197" s="296">
        <v>12000</v>
      </c>
    </row>
    <row r="2198" spans="1:9" hidden="1" x14ac:dyDescent="0.25">
      <c r="A2198" t="s">
        <v>63</v>
      </c>
      <c r="B2198" s="7">
        <v>432071</v>
      </c>
      <c r="C2198" s="8">
        <v>44744</v>
      </c>
      <c r="D2198" s="9">
        <f t="shared" si="34"/>
        <v>44744</v>
      </c>
      <c r="E2198" s="7" t="s">
        <v>574</v>
      </c>
      <c r="F2198" s="7" t="s">
        <v>534</v>
      </c>
      <c r="G2198" s="307">
        <v>10.92</v>
      </c>
      <c r="H2198" s="296">
        <v>22100</v>
      </c>
      <c r="I2198" s="296">
        <v>12000</v>
      </c>
    </row>
    <row r="2199" spans="1:9" hidden="1" x14ac:dyDescent="0.25">
      <c r="A2199" t="s">
        <v>67</v>
      </c>
      <c r="B2199" s="7">
        <v>432080</v>
      </c>
      <c r="C2199" s="8">
        <v>44744</v>
      </c>
      <c r="D2199" s="9">
        <f t="shared" si="34"/>
        <v>44744</v>
      </c>
      <c r="E2199" s="7" t="s">
        <v>204</v>
      </c>
      <c r="F2199" s="7" t="s">
        <v>378</v>
      </c>
      <c r="G2199" s="307">
        <v>10.1</v>
      </c>
      <c r="H2199" s="296">
        <v>22100</v>
      </c>
      <c r="I2199" s="296">
        <v>12000</v>
      </c>
    </row>
    <row r="2200" spans="1:9" hidden="1" x14ac:dyDescent="0.25">
      <c r="A2200" t="s">
        <v>69</v>
      </c>
      <c r="B2200" s="7">
        <v>432093</v>
      </c>
      <c r="C2200" s="8">
        <v>44744</v>
      </c>
      <c r="D2200" s="9">
        <f t="shared" si="34"/>
        <v>44744</v>
      </c>
      <c r="E2200" s="7" t="s">
        <v>185</v>
      </c>
      <c r="F2200" s="7" t="s">
        <v>320</v>
      </c>
      <c r="G2200" s="307">
        <v>11.98</v>
      </c>
      <c r="H2200" s="296">
        <v>22100</v>
      </c>
      <c r="I2200" s="296">
        <v>12000</v>
      </c>
    </row>
    <row r="2201" spans="1:9" hidden="1" x14ac:dyDescent="0.25">
      <c r="A2201" t="s">
        <v>12</v>
      </c>
      <c r="B2201" s="7">
        <v>432147</v>
      </c>
      <c r="C2201" s="8">
        <v>44746</v>
      </c>
      <c r="D2201" s="9">
        <f t="shared" si="34"/>
        <v>44746</v>
      </c>
      <c r="E2201" s="7" t="s">
        <v>430</v>
      </c>
      <c r="F2201" s="7" t="s">
        <v>936</v>
      </c>
      <c r="G2201" s="309">
        <v>10.119999999999999</v>
      </c>
      <c r="H2201" s="296">
        <v>22100</v>
      </c>
      <c r="I2201" s="296">
        <v>12000</v>
      </c>
    </row>
    <row r="2202" spans="1:9" hidden="1" x14ac:dyDescent="0.25">
      <c r="A2202" t="s">
        <v>9</v>
      </c>
      <c r="B2202" s="7">
        <v>432154</v>
      </c>
      <c r="C2202" s="8">
        <v>44746</v>
      </c>
      <c r="D2202" s="9">
        <f t="shared" si="34"/>
        <v>44746</v>
      </c>
      <c r="E2202" s="7" t="s">
        <v>10</v>
      </c>
      <c r="F2202" s="7" t="s">
        <v>223</v>
      </c>
      <c r="G2202" s="309">
        <v>15.07</v>
      </c>
      <c r="H2202" s="296">
        <v>22100</v>
      </c>
      <c r="I2202" s="296">
        <v>12000</v>
      </c>
    </row>
    <row r="2203" spans="1:9" hidden="1" x14ac:dyDescent="0.25">
      <c r="A2203" t="s">
        <v>18</v>
      </c>
      <c r="B2203" s="7">
        <v>432156</v>
      </c>
      <c r="C2203" s="8">
        <v>44746</v>
      </c>
      <c r="D2203" s="9">
        <f t="shared" si="34"/>
        <v>44746</v>
      </c>
      <c r="E2203" s="7" t="s">
        <v>591</v>
      </c>
      <c r="F2203" s="7" t="s">
        <v>318</v>
      </c>
      <c r="G2203" s="309">
        <v>11.92</v>
      </c>
      <c r="H2203" s="296">
        <v>22100</v>
      </c>
      <c r="I2203" s="296">
        <v>12000</v>
      </c>
    </row>
    <row r="2204" spans="1:9" hidden="1" x14ac:dyDescent="0.25">
      <c r="A2204" t="s">
        <v>15</v>
      </c>
      <c r="B2204" s="7">
        <v>432173</v>
      </c>
      <c r="C2204" s="8">
        <v>44746</v>
      </c>
      <c r="D2204" s="9">
        <f t="shared" si="34"/>
        <v>44746</v>
      </c>
      <c r="E2204" s="7" t="s">
        <v>16</v>
      </c>
      <c r="F2204" s="7" t="s">
        <v>664</v>
      </c>
      <c r="G2204" s="309">
        <v>16.97</v>
      </c>
      <c r="H2204" s="296">
        <v>22100</v>
      </c>
      <c r="I2204" s="296">
        <v>12000</v>
      </c>
    </row>
    <row r="2205" spans="1:9" hidden="1" x14ac:dyDescent="0.25">
      <c r="A2205" t="s">
        <v>12</v>
      </c>
      <c r="B2205" s="7">
        <v>432210</v>
      </c>
      <c r="C2205" s="8">
        <v>44746</v>
      </c>
      <c r="D2205" s="9">
        <f t="shared" si="34"/>
        <v>44746</v>
      </c>
      <c r="E2205" s="7" t="s">
        <v>430</v>
      </c>
      <c r="F2205" s="7" t="s">
        <v>328</v>
      </c>
      <c r="G2205" s="309">
        <v>9.24</v>
      </c>
      <c r="H2205" s="296">
        <v>22100</v>
      </c>
      <c r="I2205" s="296">
        <v>12000</v>
      </c>
    </row>
    <row r="2206" spans="1:9" hidden="1" x14ac:dyDescent="0.25">
      <c r="A2206" t="s">
        <v>9</v>
      </c>
      <c r="B2206" s="7">
        <v>432214</v>
      </c>
      <c r="C2206" s="8">
        <v>44746</v>
      </c>
      <c r="D2206" s="9">
        <f t="shared" si="34"/>
        <v>44746</v>
      </c>
      <c r="E2206" s="7" t="s">
        <v>10</v>
      </c>
      <c r="F2206" s="7" t="s">
        <v>283</v>
      </c>
      <c r="G2206" s="309">
        <v>13.9</v>
      </c>
      <c r="H2206" s="296">
        <v>22100</v>
      </c>
      <c r="I2206" s="296">
        <v>12000</v>
      </c>
    </row>
    <row r="2207" spans="1:9" hidden="1" x14ac:dyDescent="0.25">
      <c r="A2207" t="s">
        <v>18</v>
      </c>
      <c r="B2207" s="7">
        <v>432223</v>
      </c>
      <c r="C2207" s="8">
        <v>44746</v>
      </c>
      <c r="D2207" s="9">
        <f t="shared" si="34"/>
        <v>44746</v>
      </c>
      <c r="E2207" s="7" t="s">
        <v>678</v>
      </c>
      <c r="F2207" s="7" t="s">
        <v>75</v>
      </c>
      <c r="G2207" s="309">
        <v>11.54</v>
      </c>
      <c r="H2207" s="296">
        <v>22100</v>
      </c>
      <c r="I2207" s="296">
        <v>12000</v>
      </c>
    </row>
    <row r="2208" spans="1:9" hidden="1" x14ac:dyDescent="0.25">
      <c r="A2208" t="s">
        <v>18</v>
      </c>
      <c r="B2208" s="7">
        <v>432239</v>
      </c>
      <c r="C2208" s="8">
        <v>44746</v>
      </c>
      <c r="D2208" s="9">
        <f t="shared" si="34"/>
        <v>44746</v>
      </c>
      <c r="E2208" s="7" t="s">
        <v>19</v>
      </c>
      <c r="F2208" s="7" t="s">
        <v>440</v>
      </c>
      <c r="G2208" s="309">
        <v>1.26</v>
      </c>
      <c r="H2208" s="296">
        <v>22100</v>
      </c>
      <c r="I2208" s="296">
        <v>12000</v>
      </c>
    </row>
    <row r="2209" spans="1:9" hidden="1" x14ac:dyDescent="0.25">
      <c r="A2209" t="s">
        <v>15</v>
      </c>
      <c r="B2209" s="7">
        <v>432257</v>
      </c>
      <c r="C2209" s="8">
        <v>44746</v>
      </c>
      <c r="D2209" s="9">
        <f t="shared" si="34"/>
        <v>44746</v>
      </c>
      <c r="E2209" s="7" t="s">
        <v>16</v>
      </c>
      <c r="F2209" s="7" t="s">
        <v>229</v>
      </c>
      <c r="G2209" s="309">
        <v>13.01</v>
      </c>
      <c r="H2209" s="296">
        <v>22100</v>
      </c>
      <c r="I2209" s="296">
        <v>12000</v>
      </c>
    </row>
    <row r="2210" spans="1:9" hidden="1" x14ac:dyDescent="0.25">
      <c r="A2210" t="s">
        <v>12</v>
      </c>
      <c r="B2210" s="7">
        <v>432284</v>
      </c>
      <c r="C2210" s="8">
        <v>44746</v>
      </c>
      <c r="D2210" s="9">
        <f t="shared" si="34"/>
        <v>44746</v>
      </c>
      <c r="E2210" s="7" t="s">
        <v>430</v>
      </c>
      <c r="F2210" s="7" t="s">
        <v>813</v>
      </c>
      <c r="G2210" s="309">
        <v>7.48</v>
      </c>
      <c r="H2210" s="296">
        <v>22100</v>
      </c>
      <c r="I2210" s="296">
        <v>12000</v>
      </c>
    </row>
    <row r="2211" spans="1:9" hidden="1" x14ac:dyDescent="0.25">
      <c r="A2211" t="s">
        <v>18</v>
      </c>
      <c r="B2211" s="7">
        <v>432286</v>
      </c>
      <c r="C2211" s="8">
        <v>44746</v>
      </c>
      <c r="D2211" s="9">
        <f t="shared" si="34"/>
        <v>44746</v>
      </c>
      <c r="E2211" s="7" t="s">
        <v>591</v>
      </c>
      <c r="F2211" s="7" t="s">
        <v>937</v>
      </c>
      <c r="G2211" s="309">
        <v>8.67</v>
      </c>
      <c r="H2211" s="296">
        <v>22100</v>
      </c>
      <c r="I2211" s="296">
        <v>12000</v>
      </c>
    </row>
    <row r="2212" spans="1:9" hidden="1" x14ac:dyDescent="0.25">
      <c r="A2212" t="s">
        <v>30</v>
      </c>
      <c r="B2212" s="7">
        <v>432324</v>
      </c>
      <c r="C2212" s="8">
        <v>44746</v>
      </c>
      <c r="D2212" s="9">
        <f t="shared" si="34"/>
        <v>44746</v>
      </c>
      <c r="E2212" s="7" t="s">
        <v>253</v>
      </c>
      <c r="F2212" s="20">
        <v>0.84861111111111109</v>
      </c>
      <c r="G2212" s="309">
        <v>10.72</v>
      </c>
      <c r="H2212" s="296">
        <v>22100</v>
      </c>
      <c r="I2212" s="296">
        <v>12000</v>
      </c>
    </row>
    <row r="2213" spans="1:9" hidden="1" x14ac:dyDescent="0.25">
      <c r="A2213" t="s">
        <v>30</v>
      </c>
      <c r="B2213" s="7">
        <v>432325</v>
      </c>
      <c r="C2213" s="8">
        <v>44746</v>
      </c>
      <c r="D2213" s="9">
        <f t="shared" si="34"/>
        <v>44746</v>
      </c>
      <c r="E2213" s="7" t="s">
        <v>87</v>
      </c>
      <c r="F2213" s="20">
        <v>0.85138888888888886</v>
      </c>
      <c r="G2213" s="309">
        <v>8.6300000000000008</v>
      </c>
      <c r="H2213" s="296">
        <v>22100</v>
      </c>
      <c r="I2213" s="296">
        <v>12000</v>
      </c>
    </row>
    <row r="2214" spans="1:9" hidden="1" x14ac:dyDescent="0.25">
      <c r="A2214" t="s">
        <v>30</v>
      </c>
      <c r="B2214" s="7">
        <v>432326</v>
      </c>
      <c r="C2214" s="8">
        <v>44746</v>
      </c>
      <c r="D2214" s="9">
        <f t="shared" si="34"/>
        <v>44746</v>
      </c>
      <c r="E2214" s="7" t="s">
        <v>174</v>
      </c>
      <c r="F2214" s="20">
        <v>0.88402777777777775</v>
      </c>
      <c r="G2214" s="309">
        <v>10.27</v>
      </c>
      <c r="H2214" s="296">
        <v>22100</v>
      </c>
      <c r="I2214" s="296">
        <v>12000</v>
      </c>
    </row>
    <row r="2215" spans="1:9" hidden="1" x14ac:dyDescent="0.25">
      <c r="A2215" t="s">
        <v>30</v>
      </c>
      <c r="B2215" s="7">
        <v>432327</v>
      </c>
      <c r="C2215" s="8">
        <v>44746</v>
      </c>
      <c r="D2215" s="9">
        <f t="shared" si="34"/>
        <v>44746</v>
      </c>
      <c r="E2215" s="7" t="s">
        <v>816</v>
      </c>
      <c r="F2215" s="20">
        <v>0.91805555555555562</v>
      </c>
      <c r="G2215" s="309">
        <v>9.69</v>
      </c>
      <c r="H2215" s="296">
        <v>22100</v>
      </c>
      <c r="I2215" s="296">
        <v>12000</v>
      </c>
    </row>
    <row r="2216" spans="1:9" hidden="1" x14ac:dyDescent="0.25">
      <c r="A2216" t="s">
        <v>23</v>
      </c>
      <c r="B2216" s="7">
        <v>432337</v>
      </c>
      <c r="C2216" s="8">
        <v>44747</v>
      </c>
      <c r="D2216" s="9">
        <f t="shared" si="34"/>
        <v>44747</v>
      </c>
      <c r="E2216" s="7" t="s">
        <v>396</v>
      </c>
      <c r="F2216" s="7" t="s">
        <v>938</v>
      </c>
      <c r="G2216" s="310">
        <v>8.32</v>
      </c>
      <c r="H2216" s="296">
        <v>22100</v>
      </c>
      <c r="I2216" s="296">
        <v>12000</v>
      </c>
    </row>
    <row r="2217" spans="1:9" hidden="1" x14ac:dyDescent="0.25">
      <c r="A2217" t="s">
        <v>45</v>
      </c>
      <c r="B2217" s="7">
        <v>432349</v>
      </c>
      <c r="C2217" s="8">
        <v>44747</v>
      </c>
      <c r="D2217" s="9">
        <f t="shared" si="34"/>
        <v>44747</v>
      </c>
      <c r="E2217" s="7" t="s">
        <v>430</v>
      </c>
      <c r="F2217" s="7" t="s">
        <v>300</v>
      </c>
      <c r="G2217" s="310">
        <v>9.7100000000000009</v>
      </c>
      <c r="H2217" s="296">
        <v>22100</v>
      </c>
      <c r="I2217" s="296">
        <v>12000</v>
      </c>
    </row>
    <row r="2218" spans="1:9" hidden="1" x14ac:dyDescent="0.25">
      <c r="A2218" t="s">
        <v>42</v>
      </c>
      <c r="B2218" s="7">
        <v>432354</v>
      </c>
      <c r="C2218" s="8">
        <v>44747</v>
      </c>
      <c r="D2218" s="9">
        <f t="shared" si="34"/>
        <v>44747</v>
      </c>
      <c r="E2218" s="7" t="s">
        <v>817</v>
      </c>
      <c r="F2218" s="7" t="s">
        <v>40</v>
      </c>
      <c r="G2218" s="310">
        <v>9.61</v>
      </c>
      <c r="H2218" s="296">
        <v>22100</v>
      </c>
      <c r="I2218" s="296">
        <v>12000</v>
      </c>
    </row>
    <row r="2219" spans="1:9" hidden="1" x14ac:dyDescent="0.25">
      <c r="A2219" t="s">
        <v>39</v>
      </c>
      <c r="B2219" s="7">
        <v>432355</v>
      </c>
      <c r="C2219" s="8">
        <v>44747</v>
      </c>
      <c r="D2219" s="9">
        <f t="shared" si="34"/>
        <v>44747</v>
      </c>
      <c r="E2219" s="7" t="s">
        <v>10</v>
      </c>
      <c r="F2219" s="7" t="s">
        <v>40</v>
      </c>
      <c r="G2219" s="310">
        <v>14.92</v>
      </c>
      <c r="H2219" s="296">
        <v>22100</v>
      </c>
      <c r="I2219" s="296">
        <v>12000</v>
      </c>
    </row>
    <row r="2220" spans="1:9" hidden="1" x14ac:dyDescent="0.25">
      <c r="A2220" t="s">
        <v>41</v>
      </c>
      <c r="B2220" s="7">
        <v>432362</v>
      </c>
      <c r="C2220" s="8">
        <v>44747</v>
      </c>
      <c r="D2220" s="9">
        <f t="shared" si="34"/>
        <v>44747</v>
      </c>
      <c r="E2220" s="7" t="s">
        <v>16</v>
      </c>
      <c r="F2220" s="7" t="s">
        <v>210</v>
      </c>
      <c r="G2220" s="310">
        <v>15.05</v>
      </c>
      <c r="H2220" s="296">
        <v>22100</v>
      </c>
      <c r="I2220" s="296">
        <v>12000</v>
      </c>
    </row>
    <row r="2221" spans="1:9" hidden="1" x14ac:dyDescent="0.25">
      <c r="A2221" s="13" t="s">
        <v>46</v>
      </c>
      <c r="B2221" s="14">
        <v>432382</v>
      </c>
      <c r="C2221" s="15">
        <v>44747</v>
      </c>
      <c r="D2221" s="9">
        <f t="shared" si="34"/>
        <v>44747</v>
      </c>
      <c r="E2221" s="14" t="s">
        <v>760</v>
      </c>
      <c r="F2221" s="14" t="s">
        <v>939</v>
      </c>
      <c r="G2221" s="308">
        <v>1.74</v>
      </c>
      <c r="H2221" s="296">
        <v>22100</v>
      </c>
      <c r="I2221" s="296">
        <v>12000</v>
      </c>
    </row>
    <row r="2222" spans="1:9" hidden="1" x14ac:dyDescent="0.25">
      <c r="A2222" t="s">
        <v>45</v>
      </c>
      <c r="B2222" s="7">
        <v>432407</v>
      </c>
      <c r="C2222" s="8">
        <v>44747</v>
      </c>
      <c r="D2222" s="9">
        <f t="shared" si="34"/>
        <v>44747</v>
      </c>
      <c r="E2222" s="7" t="s">
        <v>430</v>
      </c>
      <c r="F2222" s="7" t="s">
        <v>825</v>
      </c>
      <c r="G2222" s="310">
        <v>10.75</v>
      </c>
      <c r="H2222" s="296">
        <v>22100</v>
      </c>
      <c r="I2222" s="296">
        <v>12000</v>
      </c>
    </row>
    <row r="2223" spans="1:9" hidden="1" x14ac:dyDescent="0.25">
      <c r="A2223" t="s">
        <v>39</v>
      </c>
      <c r="B2223" s="7">
        <v>432423</v>
      </c>
      <c r="C2223" s="8">
        <v>44747</v>
      </c>
      <c r="D2223" s="9">
        <f t="shared" si="34"/>
        <v>44747</v>
      </c>
      <c r="E2223" s="7" t="s">
        <v>10</v>
      </c>
      <c r="F2223" s="7" t="s">
        <v>261</v>
      </c>
      <c r="G2223" s="310">
        <v>13.64</v>
      </c>
      <c r="H2223" s="296">
        <v>22100</v>
      </c>
      <c r="I2223" s="296">
        <v>12000</v>
      </c>
    </row>
    <row r="2224" spans="1:9" hidden="1" x14ac:dyDescent="0.25">
      <c r="A2224" t="s">
        <v>42</v>
      </c>
      <c r="B2224" s="7">
        <v>432425</v>
      </c>
      <c r="C2224" s="8">
        <v>44747</v>
      </c>
      <c r="D2224" s="9">
        <f t="shared" si="34"/>
        <v>44747</v>
      </c>
      <c r="E2224" s="7" t="s">
        <v>817</v>
      </c>
      <c r="F2224" s="7" t="s">
        <v>261</v>
      </c>
      <c r="G2224" s="310">
        <v>10</v>
      </c>
      <c r="H2224" s="296">
        <v>22100</v>
      </c>
      <c r="I2224" s="296">
        <v>12000</v>
      </c>
    </row>
    <row r="2225" spans="1:9" hidden="1" x14ac:dyDescent="0.25">
      <c r="A2225" t="s">
        <v>41</v>
      </c>
      <c r="B2225" s="7">
        <v>432440</v>
      </c>
      <c r="C2225" s="8">
        <v>44747</v>
      </c>
      <c r="D2225" s="9">
        <f t="shared" si="34"/>
        <v>44747</v>
      </c>
      <c r="E2225" s="7" t="s">
        <v>16</v>
      </c>
      <c r="F2225" s="7" t="s">
        <v>620</v>
      </c>
      <c r="G2225" s="310">
        <v>13.38</v>
      </c>
      <c r="H2225" s="296">
        <v>22100</v>
      </c>
      <c r="I2225" s="296">
        <v>12000</v>
      </c>
    </row>
    <row r="2226" spans="1:9" hidden="1" x14ac:dyDescent="0.25">
      <c r="A2226" t="s">
        <v>45</v>
      </c>
      <c r="B2226" s="7">
        <v>432482</v>
      </c>
      <c r="C2226" s="8">
        <v>44747</v>
      </c>
      <c r="D2226" s="9">
        <f t="shared" si="34"/>
        <v>44747</v>
      </c>
      <c r="E2226" s="7" t="s">
        <v>176</v>
      </c>
      <c r="F2226" s="7" t="s">
        <v>940</v>
      </c>
      <c r="G2226" s="310">
        <v>6.82</v>
      </c>
      <c r="H2226" s="296">
        <v>22100</v>
      </c>
      <c r="I2226" s="296">
        <v>12000</v>
      </c>
    </row>
    <row r="2227" spans="1:9" hidden="1" x14ac:dyDescent="0.25">
      <c r="A2227" t="s">
        <v>45</v>
      </c>
      <c r="B2227" s="7">
        <v>432483</v>
      </c>
      <c r="C2227" s="8">
        <v>44747</v>
      </c>
      <c r="D2227" s="9">
        <f t="shared" si="34"/>
        <v>44747</v>
      </c>
      <c r="E2227" s="7" t="s">
        <v>430</v>
      </c>
      <c r="F2227" s="7" t="s">
        <v>436</v>
      </c>
      <c r="G2227" s="310">
        <v>8.24</v>
      </c>
      <c r="H2227" s="296">
        <v>22100</v>
      </c>
      <c r="I2227" s="296">
        <v>12000</v>
      </c>
    </row>
    <row r="2228" spans="1:9" hidden="1" x14ac:dyDescent="0.25">
      <c r="A2228" t="s">
        <v>39</v>
      </c>
      <c r="B2228" s="7">
        <v>432488</v>
      </c>
      <c r="C2228" s="8">
        <v>44747</v>
      </c>
      <c r="D2228" s="9">
        <f t="shared" si="34"/>
        <v>44747</v>
      </c>
      <c r="E2228" s="7" t="s">
        <v>10</v>
      </c>
      <c r="F2228" s="7" t="s">
        <v>930</v>
      </c>
      <c r="G2228" s="310">
        <v>9.5399999999999991</v>
      </c>
      <c r="H2228" s="296">
        <v>22100</v>
      </c>
      <c r="I2228" s="296">
        <v>12000</v>
      </c>
    </row>
    <row r="2229" spans="1:9" hidden="1" x14ac:dyDescent="0.25">
      <c r="A2229" t="s">
        <v>42</v>
      </c>
      <c r="B2229" s="7">
        <v>432490</v>
      </c>
      <c r="C2229" s="8">
        <v>44747</v>
      </c>
      <c r="D2229" s="9">
        <f t="shared" si="34"/>
        <v>44747</v>
      </c>
      <c r="E2229" s="7" t="s">
        <v>174</v>
      </c>
      <c r="F2229" s="7" t="s">
        <v>595</v>
      </c>
      <c r="G2229" s="310">
        <v>15.46</v>
      </c>
      <c r="H2229" s="296">
        <v>22100</v>
      </c>
      <c r="I2229" s="296">
        <v>12000</v>
      </c>
    </row>
    <row r="2230" spans="1:9" hidden="1" x14ac:dyDescent="0.25">
      <c r="A2230" t="s">
        <v>42</v>
      </c>
      <c r="B2230" s="7">
        <v>432491</v>
      </c>
      <c r="C2230" s="8">
        <v>44747</v>
      </c>
      <c r="D2230" s="9">
        <f t="shared" si="34"/>
        <v>44747</v>
      </c>
      <c r="E2230" s="7" t="s">
        <v>60</v>
      </c>
      <c r="F2230" s="7" t="s">
        <v>746</v>
      </c>
      <c r="G2230" s="310">
        <v>12</v>
      </c>
      <c r="H2230" s="296">
        <v>22100</v>
      </c>
      <c r="I2230" s="296">
        <v>12000</v>
      </c>
    </row>
    <row r="2231" spans="1:9" hidden="1" x14ac:dyDescent="0.25">
      <c r="A2231" t="s">
        <v>41</v>
      </c>
      <c r="B2231" s="7">
        <v>432508</v>
      </c>
      <c r="C2231" s="8">
        <v>44747</v>
      </c>
      <c r="D2231" s="9">
        <f t="shared" si="34"/>
        <v>44747</v>
      </c>
      <c r="E2231" s="7" t="s">
        <v>16</v>
      </c>
      <c r="F2231" s="7" t="s">
        <v>895</v>
      </c>
      <c r="G2231" s="310">
        <v>13.88</v>
      </c>
      <c r="H2231" s="296">
        <v>22100</v>
      </c>
      <c r="I2231" s="296">
        <v>12000</v>
      </c>
    </row>
    <row r="2232" spans="1:9" hidden="1" x14ac:dyDescent="0.25">
      <c r="A2232" t="s">
        <v>63</v>
      </c>
      <c r="B2232" s="7">
        <v>432554</v>
      </c>
      <c r="C2232" s="8">
        <v>44748</v>
      </c>
      <c r="D2232" s="9">
        <f t="shared" si="34"/>
        <v>44748</v>
      </c>
      <c r="E2232" s="7" t="s">
        <v>574</v>
      </c>
      <c r="F2232" s="7" t="s">
        <v>300</v>
      </c>
      <c r="G2232" s="311">
        <v>14.2</v>
      </c>
      <c r="H2232" s="296">
        <v>22100</v>
      </c>
      <c r="I2232" s="296">
        <v>12000</v>
      </c>
    </row>
    <row r="2233" spans="1:9" hidden="1" x14ac:dyDescent="0.25">
      <c r="A2233" t="s">
        <v>67</v>
      </c>
      <c r="B2233" s="7">
        <v>432561</v>
      </c>
      <c r="C2233" s="8">
        <v>44748</v>
      </c>
      <c r="D2233" s="9">
        <f t="shared" si="34"/>
        <v>44748</v>
      </c>
      <c r="E2233" s="7" t="s">
        <v>591</v>
      </c>
      <c r="F2233" s="7" t="s">
        <v>163</v>
      </c>
      <c r="G2233" s="311">
        <v>12.96</v>
      </c>
      <c r="H2233" s="296">
        <v>22100</v>
      </c>
      <c r="I2233" s="296">
        <v>12000</v>
      </c>
    </row>
    <row r="2234" spans="1:9" hidden="1" x14ac:dyDescent="0.25">
      <c r="A2234" t="s">
        <v>65</v>
      </c>
      <c r="B2234" s="7">
        <v>432564</v>
      </c>
      <c r="C2234" s="8">
        <v>44748</v>
      </c>
      <c r="D2234" s="9">
        <f t="shared" si="34"/>
        <v>44748</v>
      </c>
      <c r="E2234" s="7" t="s">
        <v>16</v>
      </c>
      <c r="F2234" s="7" t="s">
        <v>70</v>
      </c>
      <c r="G2234" s="311">
        <v>16.55</v>
      </c>
      <c r="H2234" s="296">
        <v>22100</v>
      </c>
      <c r="I2234" s="296">
        <v>12000</v>
      </c>
    </row>
    <row r="2235" spans="1:9" hidden="1" x14ac:dyDescent="0.25">
      <c r="A2235" t="s">
        <v>69</v>
      </c>
      <c r="B2235" s="7">
        <v>432567</v>
      </c>
      <c r="C2235" s="8">
        <v>44748</v>
      </c>
      <c r="D2235" s="9">
        <f t="shared" si="34"/>
        <v>44748</v>
      </c>
      <c r="E2235" s="7" t="s">
        <v>10</v>
      </c>
      <c r="F2235" s="7" t="s">
        <v>157</v>
      </c>
      <c r="G2235" s="311">
        <v>14.23</v>
      </c>
      <c r="H2235" s="296">
        <v>22100</v>
      </c>
      <c r="I2235" s="296">
        <v>12000</v>
      </c>
    </row>
    <row r="2236" spans="1:9" hidden="1" x14ac:dyDescent="0.25">
      <c r="A2236" t="s">
        <v>63</v>
      </c>
      <c r="B2236" s="7">
        <v>432617</v>
      </c>
      <c r="C2236" s="8">
        <v>44748</v>
      </c>
      <c r="D2236" s="9">
        <f t="shared" si="34"/>
        <v>44748</v>
      </c>
      <c r="E2236" s="7" t="s">
        <v>574</v>
      </c>
      <c r="F2236" s="7" t="s">
        <v>546</v>
      </c>
      <c r="G2236" s="311">
        <v>14.05</v>
      </c>
      <c r="H2236" s="296">
        <v>22100</v>
      </c>
      <c r="I2236" s="296">
        <v>12000</v>
      </c>
    </row>
    <row r="2237" spans="1:9" hidden="1" x14ac:dyDescent="0.25">
      <c r="A2237" t="s">
        <v>67</v>
      </c>
      <c r="B2237" s="7">
        <v>432624</v>
      </c>
      <c r="C2237" s="8">
        <v>44748</v>
      </c>
      <c r="D2237" s="9">
        <f t="shared" si="34"/>
        <v>44748</v>
      </c>
      <c r="E2237" s="7" t="s">
        <v>591</v>
      </c>
      <c r="F2237" s="7" t="s">
        <v>931</v>
      </c>
      <c r="G2237" s="311">
        <v>11.06</v>
      </c>
      <c r="H2237" s="296">
        <v>22100</v>
      </c>
      <c r="I2237" s="296">
        <v>12000</v>
      </c>
    </row>
    <row r="2238" spans="1:9" hidden="1" x14ac:dyDescent="0.25">
      <c r="A2238" t="s">
        <v>63</v>
      </c>
      <c r="B2238" s="7">
        <v>432666</v>
      </c>
      <c r="C2238" s="8">
        <v>44748</v>
      </c>
      <c r="D2238" s="9">
        <f t="shared" si="34"/>
        <v>44748</v>
      </c>
      <c r="E2238" s="7" t="s">
        <v>19</v>
      </c>
      <c r="F2238" s="7" t="s">
        <v>339</v>
      </c>
      <c r="G2238" s="311">
        <v>1.7</v>
      </c>
      <c r="H2238" s="296">
        <v>22100</v>
      </c>
      <c r="I2238" s="296">
        <v>12000</v>
      </c>
    </row>
    <row r="2239" spans="1:9" hidden="1" x14ac:dyDescent="0.25">
      <c r="A2239" t="s">
        <v>65</v>
      </c>
      <c r="B2239" s="7">
        <v>432669</v>
      </c>
      <c r="C2239" s="8">
        <v>44748</v>
      </c>
      <c r="D2239" s="9">
        <f t="shared" si="34"/>
        <v>44748</v>
      </c>
      <c r="E2239" s="7" t="s">
        <v>78</v>
      </c>
      <c r="F2239" s="7" t="s">
        <v>482</v>
      </c>
      <c r="G2239" s="311">
        <v>12.17</v>
      </c>
      <c r="H2239" s="296">
        <v>22100</v>
      </c>
      <c r="I2239" s="296">
        <v>12000</v>
      </c>
    </row>
    <row r="2240" spans="1:9" hidden="1" x14ac:dyDescent="0.25">
      <c r="A2240" t="s">
        <v>67</v>
      </c>
      <c r="B2240" s="7">
        <v>432697</v>
      </c>
      <c r="C2240" s="8">
        <v>44748</v>
      </c>
      <c r="D2240" s="9">
        <f t="shared" si="34"/>
        <v>44748</v>
      </c>
      <c r="E2240" s="7" t="s">
        <v>817</v>
      </c>
      <c r="F2240" s="7" t="s">
        <v>62</v>
      </c>
      <c r="G2240" s="311">
        <v>4.8899999999999997</v>
      </c>
      <c r="H2240" s="296">
        <v>22100</v>
      </c>
      <c r="I2240" s="296">
        <v>12000</v>
      </c>
    </row>
    <row r="2241" spans="1:9" hidden="1" x14ac:dyDescent="0.25">
      <c r="A2241" t="s">
        <v>69</v>
      </c>
      <c r="B2241" s="7">
        <v>432702</v>
      </c>
      <c r="C2241" s="8">
        <v>44748</v>
      </c>
      <c r="D2241" s="9">
        <f t="shared" si="34"/>
        <v>44748</v>
      </c>
      <c r="E2241" s="7" t="s">
        <v>10</v>
      </c>
      <c r="F2241" s="7" t="s">
        <v>719</v>
      </c>
      <c r="G2241" s="311">
        <v>12.8</v>
      </c>
      <c r="H2241" s="296">
        <v>22100</v>
      </c>
      <c r="I2241" s="296">
        <v>12000</v>
      </c>
    </row>
    <row r="2242" spans="1:9" hidden="1" x14ac:dyDescent="0.25">
      <c r="A2242" t="s">
        <v>63</v>
      </c>
      <c r="B2242" s="7">
        <v>432703</v>
      </c>
      <c r="C2242" s="8">
        <v>44748</v>
      </c>
      <c r="D2242" s="9">
        <f t="shared" si="34"/>
        <v>44748</v>
      </c>
      <c r="E2242" s="7" t="s">
        <v>574</v>
      </c>
      <c r="F2242" s="7" t="s">
        <v>843</v>
      </c>
      <c r="G2242" s="311">
        <v>8.56</v>
      </c>
      <c r="H2242" s="296">
        <v>22100</v>
      </c>
      <c r="I2242" s="296">
        <v>12000</v>
      </c>
    </row>
    <row r="2243" spans="1:9" hidden="1" x14ac:dyDescent="0.25">
      <c r="A2243" t="s">
        <v>67</v>
      </c>
      <c r="B2243" s="7">
        <v>432705</v>
      </c>
      <c r="C2243" s="8">
        <v>44748</v>
      </c>
      <c r="D2243" s="9">
        <f t="shared" ref="D2243:D2306" si="35">+C2243</f>
        <v>44748</v>
      </c>
      <c r="E2243" s="7" t="s">
        <v>591</v>
      </c>
      <c r="F2243" s="7" t="s">
        <v>941</v>
      </c>
      <c r="G2243" s="311">
        <v>4.76</v>
      </c>
      <c r="H2243" s="296">
        <v>22100</v>
      </c>
      <c r="I2243" s="296">
        <v>12000</v>
      </c>
    </row>
    <row r="2244" spans="1:9" hidden="1" x14ac:dyDescent="0.25">
      <c r="A2244" t="s">
        <v>65</v>
      </c>
      <c r="B2244" s="7">
        <v>432710</v>
      </c>
      <c r="C2244" s="8">
        <v>44748</v>
      </c>
      <c r="D2244" s="9">
        <f t="shared" si="35"/>
        <v>44748</v>
      </c>
      <c r="E2244" s="7" t="s">
        <v>16</v>
      </c>
      <c r="F2244" s="7" t="s">
        <v>942</v>
      </c>
      <c r="G2244" s="311">
        <v>17.989999999999998</v>
      </c>
      <c r="H2244" s="296">
        <v>22100</v>
      </c>
      <c r="I2244" s="296">
        <v>12000</v>
      </c>
    </row>
    <row r="2245" spans="1:9" hidden="1" x14ac:dyDescent="0.25">
      <c r="A2245" t="s">
        <v>30</v>
      </c>
      <c r="B2245" s="7">
        <v>432714</v>
      </c>
      <c r="C2245" s="8">
        <v>44748</v>
      </c>
      <c r="D2245" s="9">
        <f t="shared" si="35"/>
        <v>44748</v>
      </c>
      <c r="E2245" s="7" t="s">
        <v>752</v>
      </c>
      <c r="F2245" s="7" t="s">
        <v>715</v>
      </c>
      <c r="G2245" s="312">
        <v>6.71</v>
      </c>
      <c r="H2245" s="296">
        <v>22100</v>
      </c>
      <c r="I2245" s="296">
        <v>12000</v>
      </c>
    </row>
    <row r="2246" spans="1:9" hidden="1" x14ac:dyDescent="0.25">
      <c r="A2246" t="s">
        <v>30</v>
      </c>
      <c r="B2246" s="7">
        <v>432715</v>
      </c>
      <c r="C2246" s="8">
        <v>44748</v>
      </c>
      <c r="D2246" s="9">
        <f t="shared" si="35"/>
        <v>44748</v>
      </c>
      <c r="E2246" s="7" t="s">
        <v>60</v>
      </c>
      <c r="F2246" s="7" t="s">
        <v>887</v>
      </c>
      <c r="G2246" s="312">
        <v>7.26</v>
      </c>
      <c r="H2246" s="296">
        <v>22100</v>
      </c>
      <c r="I2246" s="296">
        <v>12000</v>
      </c>
    </row>
    <row r="2247" spans="1:9" hidden="1" x14ac:dyDescent="0.25">
      <c r="A2247" t="s">
        <v>30</v>
      </c>
      <c r="B2247" s="7">
        <v>432716</v>
      </c>
      <c r="C2247" s="8">
        <v>44748</v>
      </c>
      <c r="D2247" s="9">
        <f t="shared" si="35"/>
        <v>44748</v>
      </c>
      <c r="E2247" s="7" t="s">
        <v>816</v>
      </c>
      <c r="F2247" s="7" t="s">
        <v>943</v>
      </c>
      <c r="G2247" s="312">
        <v>6.9</v>
      </c>
      <c r="H2247" s="296">
        <v>22100</v>
      </c>
      <c r="I2247" s="296">
        <v>12000</v>
      </c>
    </row>
    <row r="2248" spans="1:9" hidden="1" x14ac:dyDescent="0.25">
      <c r="A2248" t="s">
        <v>30</v>
      </c>
      <c r="B2248" s="7">
        <v>432719</v>
      </c>
      <c r="C2248" s="8">
        <v>44748</v>
      </c>
      <c r="D2248" s="9">
        <f t="shared" si="35"/>
        <v>44748</v>
      </c>
      <c r="E2248" s="7" t="s">
        <v>669</v>
      </c>
      <c r="F2248" s="7" t="s">
        <v>944</v>
      </c>
      <c r="G2248" s="312">
        <v>6.66</v>
      </c>
      <c r="H2248" s="296">
        <v>22100</v>
      </c>
      <c r="I2248" s="296">
        <v>12000</v>
      </c>
    </row>
    <row r="2249" spans="1:9" hidden="1" x14ac:dyDescent="0.25">
      <c r="A2249" t="s">
        <v>18</v>
      </c>
      <c r="B2249" s="7">
        <v>432750</v>
      </c>
      <c r="C2249" s="8">
        <v>44749</v>
      </c>
      <c r="D2249" s="9">
        <f t="shared" si="35"/>
        <v>44749</v>
      </c>
      <c r="E2249" s="7" t="s">
        <v>574</v>
      </c>
      <c r="F2249" s="7" t="s">
        <v>300</v>
      </c>
      <c r="G2249" s="313">
        <v>12.46</v>
      </c>
      <c r="H2249" s="296">
        <v>22100</v>
      </c>
      <c r="I2249" s="296">
        <v>12000</v>
      </c>
    </row>
    <row r="2250" spans="1:9" hidden="1" x14ac:dyDescent="0.25">
      <c r="A2250" t="s">
        <v>12</v>
      </c>
      <c r="B2250" s="7">
        <v>432752</v>
      </c>
      <c r="C2250" s="8">
        <v>44749</v>
      </c>
      <c r="D2250" s="9">
        <f t="shared" si="35"/>
        <v>44749</v>
      </c>
      <c r="E2250" s="7" t="s">
        <v>430</v>
      </c>
      <c r="F2250" s="7" t="s">
        <v>555</v>
      </c>
      <c r="G2250" s="313">
        <v>10.050000000000001</v>
      </c>
      <c r="H2250" s="296">
        <v>22100</v>
      </c>
      <c r="I2250" s="296">
        <v>12000</v>
      </c>
    </row>
    <row r="2251" spans="1:9" hidden="1" x14ac:dyDescent="0.25">
      <c r="A2251" t="s">
        <v>18</v>
      </c>
      <c r="B2251" s="7">
        <v>432754</v>
      </c>
      <c r="C2251" s="8">
        <v>44749</v>
      </c>
      <c r="D2251" s="9">
        <f t="shared" si="35"/>
        <v>44749</v>
      </c>
      <c r="E2251" s="7" t="s">
        <v>19</v>
      </c>
      <c r="F2251" s="7" t="s">
        <v>223</v>
      </c>
      <c r="G2251" s="313">
        <v>0.92</v>
      </c>
      <c r="H2251" s="296">
        <v>22100</v>
      </c>
      <c r="I2251" s="296">
        <v>12000</v>
      </c>
    </row>
    <row r="2252" spans="1:9" hidden="1" x14ac:dyDescent="0.25">
      <c r="A2252" t="s">
        <v>9</v>
      </c>
      <c r="B2252" s="7">
        <v>432755</v>
      </c>
      <c r="C2252" s="8">
        <v>44749</v>
      </c>
      <c r="D2252" s="9">
        <f t="shared" si="35"/>
        <v>44749</v>
      </c>
      <c r="E2252" s="7" t="s">
        <v>10</v>
      </c>
      <c r="F2252" s="7" t="s">
        <v>365</v>
      </c>
      <c r="G2252" s="313">
        <v>13.16</v>
      </c>
      <c r="H2252" s="296">
        <v>22100</v>
      </c>
      <c r="I2252" s="296">
        <v>12000</v>
      </c>
    </row>
    <row r="2253" spans="1:9" hidden="1" x14ac:dyDescent="0.25">
      <c r="A2253" t="s">
        <v>12</v>
      </c>
      <c r="B2253" s="7">
        <v>432804</v>
      </c>
      <c r="C2253" s="8">
        <v>44749</v>
      </c>
      <c r="D2253" s="9">
        <f t="shared" si="35"/>
        <v>44749</v>
      </c>
      <c r="E2253" s="7" t="s">
        <v>817</v>
      </c>
      <c r="F2253" s="7" t="s">
        <v>577</v>
      </c>
      <c r="G2253" s="313">
        <v>8.36</v>
      </c>
      <c r="H2253" s="296">
        <v>22100</v>
      </c>
      <c r="I2253" s="296">
        <v>12000</v>
      </c>
    </row>
    <row r="2254" spans="1:9" hidden="1" x14ac:dyDescent="0.25">
      <c r="A2254" t="s">
        <v>15</v>
      </c>
      <c r="B2254" s="7">
        <v>432812</v>
      </c>
      <c r="C2254" s="8">
        <v>44749</v>
      </c>
      <c r="D2254" s="9">
        <f t="shared" si="35"/>
        <v>44749</v>
      </c>
      <c r="E2254" s="7" t="s">
        <v>16</v>
      </c>
      <c r="F2254" s="7" t="s">
        <v>439</v>
      </c>
      <c r="G2254" s="313">
        <v>17.579999999999998</v>
      </c>
      <c r="H2254" s="296">
        <v>22100</v>
      </c>
      <c r="I2254" s="296">
        <v>12000</v>
      </c>
    </row>
    <row r="2255" spans="1:9" hidden="1" x14ac:dyDescent="0.25">
      <c r="A2255" t="s">
        <v>18</v>
      </c>
      <c r="B2255" s="7">
        <v>432824</v>
      </c>
      <c r="C2255" s="8">
        <v>44749</v>
      </c>
      <c r="D2255" s="9">
        <f t="shared" si="35"/>
        <v>44749</v>
      </c>
      <c r="E2255" s="7" t="s">
        <v>574</v>
      </c>
      <c r="F2255" s="7" t="s">
        <v>627</v>
      </c>
      <c r="G2255" s="313">
        <v>7.82</v>
      </c>
      <c r="H2255" s="296">
        <v>22100</v>
      </c>
      <c r="I2255" s="296">
        <v>12000</v>
      </c>
    </row>
    <row r="2256" spans="1:9" hidden="1" x14ac:dyDescent="0.25">
      <c r="A2256" t="s">
        <v>9</v>
      </c>
      <c r="B2256" s="7">
        <v>432827</v>
      </c>
      <c r="C2256" s="8">
        <v>44749</v>
      </c>
      <c r="D2256" s="9">
        <f t="shared" si="35"/>
        <v>44749</v>
      </c>
      <c r="E2256" s="7" t="s">
        <v>10</v>
      </c>
      <c r="F2256" s="7" t="s">
        <v>691</v>
      </c>
      <c r="G2256" s="313">
        <v>6.12</v>
      </c>
      <c r="H2256" s="296">
        <v>22100</v>
      </c>
      <c r="I2256" s="296">
        <v>12000</v>
      </c>
    </row>
    <row r="2257" spans="1:9" hidden="1" x14ac:dyDescent="0.25">
      <c r="A2257" t="s">
        <v>39</v>
      </c>
      <c r="B2257" s="7">
        <v>432924</v>
      </c>
      <c r="C2257" s="8">
        <v>44750</v>
      </c>
      <c r="D2257" s="9">
        <f t="shared" si="35"/>
        <v>44750</v>
      </c>
      <c r="E2257" s="7" t="s">
        <v>10</v>
      </c>
      <c r="F2257" s="7" t="s">
        <v>358</v>
      </c>
      <c r="G2257" s="314">
        <v>13.16</v>
      </c>
      <c r="H2257" s="296">
        <v>22100</v>
      </c>
      <c r="I2257" s="296">
        <v>12000</v>
      </c>
    </row>
    <row r="2258" spans="1:9" hidden="1" x14ac:dyDescent="0.25">
      <c r="A2258" t="s">
        <v>41</v>
      </c>
      <c r="B2258" s="7">
        <v>432933</v>
      </c>
      <c r="C2258" s="8">
        <v>44750</v>
      </c>
      <c r="D2258" s="9">
        <f t="shared" si="35"/>
        <v>44750</v>
      </c>
      <c r="E2258" s="7" t="s">
        <v>16</v>
      </c>
      <c r="F2258" s="7" t="s">
        <v>562</v>
      </c>
      <c r="G2258" s="314">
        <v>15.06</v>
      </c>
      <c r="H2258" s="296">
        <v>22100</v>
      </c>
      <c r="I2258" s="296">
        <v>12000</v>
      </c>
    </row>
    <row r="2259" spans="1:9" hidden="1" x14ac:dyDescent="0.25">
      <c r="A2259" t="s">
        <v>45</v>
      </c>
      <c r="B2259" s="7">
        <v>432936</v>
      </c>
      <c r="C2259" s="8">
        <v>44750</v>
      </c>
      <c r="D2259" s="9">
        <f t="shared" si="35"/>
        <v>44750</v>
      </c>
      <c r="E2259" s="7" t="s">
        <v>752</v>
      </c>
      <c r="F2259" s="7" t="s">
        <v>225</v>
      </c>
      <c r="G2259" s="314">
        <v>11.75</v>
      </c>
      <c r="H2259" s="296">
        <v>22100</v>
      </c>
      <c r="I2259" s="296">
        <v>12000</v>
      </c>
    </row>
    <row r="2260" spans="1:9" hidden="1" x14ac:dyDescent="0.25">
      <c r="A2260" t="s">
        <v>42</v>
      </c>
      <c r="B2260" s="7">
        <v>432937</v>
      </c>
      <c r="C2260" s="8">
        <v>44750</v>
      </c>
      <c r="D2260" s="9">
        <f t="shared" si="35"/>
        <v>44750</v>
      </c>
      <c r="E2260" s="7" t="s">
        <v>817</v>
      </c>
      <c r="F2260" s="7" t="s">
        <v>776</v>
      </c>
      <c r="G2260" s="314">
        <v>10.119999999999999</v>
      </c>
      <c r="H2260" s="296">
        <v>22100</v>
      </c>
      <c r="I2260" s="296">
        <v>12000</v>
      </c>
    </row>
    <row r="2261" spans="1:9" hidden="1" x14ac:dyDescent="0.25">
      <c r="A2261" t="s">
        <v>42</v>
      </c>
      <c r="B2261" s="7">
        <v>432947</v>
      </c>
      <c r="C2261" s="8">
        <v>44750</v>
      </c>
      <c r="D2261" s="9">
        <f t="shared" si="35"/>
        <v>44750</v>
      </c>
      <c r="E2261" s="7" t="s">
        <v>574</v>
      </c>
      <c r="F2261" s="7" t="s">
        <v>945</v>
      </c>
      <c r="G2261" s="314">
        <v>14.4</v>
      </c>
      <c r="H2261" s="296">
        <v>22100</v>
      </c>
      <c r="I2261" s="296">
        <v>12000</v>
      </c>
    </row>
    <row r="2262" spans="1:9" hidden="1" x14ac:dyDescent="0.25">
      <c r="A2262" t="s">
        <v>42</v>
      </c>
      <c r="B2262" s="7">
        <v>433006</v>
      </c>
      <c r="C2262" s="8">
        <v>44750</v>
      </c>
      <c r="D2262" s="9">
        <f t="shared" si="35"/>
        <v>44750</v>
      </c>
      <c r="E2262" s="7" t="s">
        <v>19</v>
      </c>
      <c r="F2262" s="7" t="s">
        <v>28</v>
      </c>
      <c r="G2262" s="314">
        <v>1.06</v>
      </c>
      <c r="H2262" s="296">
        <v>22100</v>
      </c>
      <c r="I2262" s="296">
        <v>12000</v>
      </c>
    </row>
    <row r="2263" spans="1:9" hidden="1" x14ac:dyDescent="0.25">
      <c r="A2263" t="s">
        <v>45</v>
      </c>
      <c r="B2263" s="7">
        <v>433031</v>
      </c>
      <c r="C2263" s="8">
        <v>44750</v>
      </c>
      <c r="D2263" s="9">
        <f t="shared" si="35"/>
        <v>44750</v>
      </c>
      <c r="E2263" s="7" t="s">
        <v>752</v>
      </c>
      <c r="F2263" s="7" t="s">
        <v>751</v>
      </c>
      <c r="G2263" s="314">
        <v>14.16</v>
      </c>
      <c r="H2263" s="296">
        <v>22100</v>
      </c>
      <c r="I2263" s="296">
        <v>12000</v>
      </c>
    </row>
    <row r="2264" spans="1:9" hidden="1" x14ac:dyDescent="0.25">
      <c r="A2264" t="s">
        <v>42</v>
      </c>
      <c r="B2264" s="7">
        <v>433057</v>
      </c>
      <c r="C2264" s="8">
        <v>44750</v>
      </c>
      <c r="D2264" s="9">
        <f t="shared" si="35"/>
        <v>44750</v>
      </c>
      <c r="E2264" s="7" t="s">
        <v>574</v>
      </c>
      <c r="F2264" s="20">
        <v>0.79236111111111107</v>
      </c>
      <c r="G2264" s="314">
        <v>8.24</v>
      </c>
      <c r="H2264" s="296">
        <v>22100</v>
      </c>
      <c r="I2264" s="296">
        <v>12000</v>
      </c>
    </row>
    <row r="2265" spans="1:9" hidden="1" x14ac:dyDescent="0.25">
      <c r="A2265" t="s">
        <v>41</v>
      </c>
      <c r="B2265" s="7">
        <v>433059</v>
      </c>
      <c r="C2265" s="8">
        <v>44750</v>
      </c>
      <c r="D2265" s="9">
        <f t="shared" si="35"/>
        <v>44750</v>
      </c>
      <c r="E2265" s="7" t="s">
        <v>237</v>
      </c>
      <c r="F2265" s="20">
        <v>0.79375000000000007</v>
      </c>
      <c r="G2265" s="314">
        <v>7.43</v>
      </c>
      <c r="H2265" s="296">
        <v>22100</v>
      </c>
      <c r="I2265" s="296">
        <v>12000</v>
      </c>
    </row>
    <row r="2266" spans="1:9" hidden="1" x14ac:dyDescent="0.25">
      <c r="A2266" t="s">
        <v>39</v>
      </c>
      <c r="B2266" s="7">
        <v>433061</v>
      </c>
      <c r="C2266" s="8">
        <v>44750</v>
      </c>
      <c r="D2266" s="9">
        <f t="shared" si="35"/>
        <v>44750</v>
      </c>
      <c r="E2266" s="7" t="s">
        <v>10</v>
      </c>
      <c r="F2266" s="20">
        <v>0.80902777777777779</v>
      </c>
      <c r="G2266" s="314">
        <v>11.27</v>
      </c>
      <c r="H2266" s="296">
        <v>22100</v>
      </c>
      <c r="I2266" s="296">
        <v>12000</v>
      </c>
    </row>
    <row r="2267" spans="1:9" hidden="1" x14ac:dyDescent="0.25">
      <c r="A2267" t="s">
        <v>41</v>
      </c>
      <c r="B2267" s="7">
        <v>433062</v>
      </c>
      <c r="C2267" s="8">
        <v>44750</v>
      </c>
      <c r="D2267" s="9">
        <f t="shared" si="35"/>
        <v>44750</v>
      </c>
      <c r="E2267" s="7" t="s">
        <v>16</v>
      </c>
      <c r="F2267" s="20">
        <v>0.80972222222222223</v>
      </c>
      <c r="G2267" s="314">
        <v>8.59</v>
      </c>
      <c r="H2267" s="296">
        <v>22100</v>
      </c>
      <c r="I2267" s="296">
        <v>12000</v>
      </c>
    </row>
    <row r="2268" spans="1:9" hidden="1" x14ac:dyDescent="0.25">
      <c r="A2268" t="s">
        <v>30</v>
      </c>
      <c r="B2268" s="7">
        <v>433067</v>
      </c>
      <c r="C2268" s="8">
        <v>44750</v>
      </c>
      <c r="D2268" s="9">
        <f t="shared" si="35"/>
        <v>44750</v>
      </c>
      <c r="E2268" s="7" t="s">
        <v>669</v>
      </c>
      <c r="F2268" s="20">
        <v>0.88750000000000007</v>
      </c>
      <c r="G2268" s="314">
        <v>8.2799999999999994</v>
      </c>
      <c r="H2268" s="296">
        <v>22100</v>
      </c>
      <c r="I2268" s="296">
        <v>12000</v>
      </c>
    </row>
    <row r="2269" spans="1:9" hidden="1" x14ac:dyDescent="0.25">
      <c r="A2269" t="s">
        <v>30</v>
      </c>
      <c r="B2269" s="7">
        <v>433068</v>
      </c>
      <c r="C2269" s="8">
        <v>44750</v>
      </c>
      <c r="D2269" s="9">
        <f t="shared" si="35"/>
        <v>44750</v>
      </c>
      <c r="E2269" s="7" t="s">
        <v>352</v>
      </c>
      <c r="F2269" s="20">
        <v>0.90347222222222223</v>
      </c>
      <c r="G2269" s="314">
        <v>6.95</v>
      </c>
      <c r="H2269" s="296">
        <v>22100</v>
      </c>
      <c r="I2269" s="296">
        <v>12000</v>
      </c>
    </row>
    <row r="2270" spans="1:9" hidden="1" x14ac:dyDescent="0.25">
      <c r="A2270" t="s">
        <v>30</v>
      </c>
      <c r="B2270" s="7">
        <v>433069</v>
      </c>
      <c r="C2270" s="8">
        <v>44750</v>
      </c>
      <c r="D2270" s="9">
        <f t="shared" si="35"/>
        <v>44750</v>
      </c>
      <c r="E2270" s="7" t="s">
        <v>816</v>
      </c>
      <c r="F2270" s="20">
        <v>0.91666666666666663</v>
      </c>
      <c r="G2270" s="314">
        <v>7.77</v>
      </c>
      <c r="H2270" s="296">
        <v>22100</v>
      </c>
      <c r="I2270" s="296">
        <v>12000</v>
      </c>
    </row>
    <row r="2271" spans="1:9" hidden="1" x14ac:dyDescent="0.25">
      <c r="A2271" t="s">
        <v>30</v>
      </c>
      <c r="B2271" s="7">
        <v>433071</v>
      </c>
      <c r="C2271" s="8">
        <v>44750</v>
      </c>
      <c r="D2271" s="9">
        <f t="shared" si="35"/>
        <v>44750</v>
      </c>
      <c r="E2271" s="7" t="s">
        <v>897</v>
      </c>
      <c r="F2271" s="20">
        <v>0.93402777777777779</v>
      </c>
      <c r="G2271" s="314">
        <v>8.1300000000000008</v>
      </c>
      <c r="H2271" s="296">
        <v>22100</v>
      </c>
      <c r="I2271" s="296">
        <v>12000</v>
      </c>
    </row>
    <row r="2272" spans="1:9" hidden="1" x14ac:dyDescent="0.25">
      <c r="A2272" t="s">
        <v>63</v>
      </c>
      <c r="B2272" s="7">
        <v>433082</v>
      </c>
      <c r="C2272" s="8">
        <v>44751</v>
      </c>
      <c r="D2272" s="9">
        <f t="shared" si="35"/>
        <v>44751</v>
      </c>
      <c r="E2272" s="7" t="s">
        <v>574</v>
      </c>
      <c r="F2272" s="7" t="s">
        <v>946</v>
      </c>
      <c r="G2272" s="315">
        <v>14.12</v>
      </c>
      <c r="H2272" s="296">
        <v>22100</v>
      </c>
      <c r="I2272" s="296">
        <v>12000</v>
      </c>
    </row>
    <row r="2273" spans="1:9" hidden="1" x14ac:dyDescent="0.25">
      <c r="A2273" t="s">
        <v>65</v>
      </c>
      <c r="B2273" s="7">
        <v>433084</v>
      </c>
      <c r="C2273" s="8">
        <v>44751</v>
      </c>
      <c r="D2273" s="9">
        <f t="shared" si="35"/>
        <v>44751</v>
      </c>
      <c r="E2273" s="7" t="s">
        <v>237</v>
      </c>
      <c r="F2273" s="7" t="s">
        <v>947</v>
      </c>
      <c r="G2273" s="315">
        <v>14.37</v>
      </c>
      <c r="H2273" s="296">
        <v>22100</v>
      </c>
      <c r="I2273" s="296">
        <v>12000</v>
      </c>
    </row>
    <row r="2274" spans="1:9" hidden="1" x14ac:dyDescent="0.25">
      <c r="A2274" t="s">
        <v>69</v>
      </c>
      <c r="B2274" s="7">
        <v>433097</v>
      </c>
      <c r="C2274" s="8">
        <v>44751</v>
      </c>
      <c r="D2274" s="9">
        <f t="shared" si="35"/>
        <v>44751</v>
      </c>
      <c r="E2274" s="7" t="s">
        <v>10</v>
      </c>
      <c r="F2274" s="7" t="s">
        <v>70</v>
      </c>
      <c r="G2274" s="315">
        <v>13.81</v>
      </c>
      <c r="H2274" s="296">
        <v>22100</v>
      </c>
      <c r="I2274" s="296">
        <v>12000</v>
      </c>
    </row>
    <row r="2275" spans="1:9" hidden="1" x14ac:dyDescent="0.25">
      <c r="A2275" t="s">
        <v>67</v>
      </c>
      <c r="B2275" s="7">
        <v>433101</v>
      </c>
      <c r="C2275" s="8">
        <v>44751</v>
      </c>
      <c r="D2275" s="9">
        <f t="shared" si="35"/>
        <v>44751</v>
      </c>
      <c r="E2275" s="7" t="s">
        <v>16</v>
      </c>
      <c r="F2275" s="7" t="s">
        <v>334</v>
      </c>
      <c r="G2275" s="315">
        <v>15.47</v>
      </c>
      <c r="H2275" s="296">
        <v>22100</v>
      </c>
      <c r="I2275" s="296">
        <v>12000</v>
      </c>
    </row>
    <row r="2276" spans="1:9" hidden="1" x14ac:dyDescent="0.25">
      <c r="A2276" s="13" t="s">
        <v>46</v>
      </c>
      <c r="B2276" s="14">
        <v>433124</v>
      </c>
      <c r="C2276" s="15">
        <v>44751</v>
      </c>
      <c r="D2276" s="9">
        <f t="shared" si="35"/>
        <v>44751</v>
      </c>
      <c r="E2276" s="14" t="s">
        <v>861</v>
      </c>
      <c r="F2276" s="14" t="s">
        <v>282</v>
      </c>
      <c r="G2276" s="316">
        <v>2.5</v>
      </c>
      <c r="H2276" s="296">
        <v>22100</v>
      </c>
      <c r="I2276" s="296">
        <v>12000</v>
      </c>
    </row>
    <row r="2277" spans="1:9" hidden="1" x14ac:dyDescent="0.25">
      <c r="A2277" t="s">
        <v>65</v>
      </c>
      <c r="B2277" s="7">
        <v>433131</v>
      </c>
      <c r="C2277" s="8">
        <v>44751</v>
      </c>
      <c r="D2277" s="9">
        <f t="shared" si="35"/>
        <v>44751</v>
      </c>
      <c r="E2277" s="7" t="s">
        <v>43</v>
      </c>
      <c r="F2277" s="7" t="s">
        <v>327</v>
      </c>
      <c r="G2277" s="315">
        <v>12.21</v>
      </c>
      <c r="H2277" s="296">
        <v>22100</v>
      </c>
      <c r="I2277" s="296">
        <v>12000</v>
      </c>
    </row>
    <row r="2278" spans="1:9" hidden="1" x14ac:dyDescent="0.25">
      <c r="A2278" t="s">
        <v>63</v>
      </c>
      <c r="B2278" s="7">
        <v>433135</v>
      </c>
      <c r="C2278" s="8">
        <v>44751</v>
      </c>
      <c r="D2278" s="9">
        <f t="shared" si="35"/>
        <v>44751</v>
      </c>
      <c r="E2278" s="7" t="s">
        <v>19</v>
      </c>
      <c r="F2278" s="7" t="s">
        <v>690</v>
      </c>
      <c r="G2278" s="315">
        <v>1.76</v>
      </c>
      <c r="H2278" s="296">
        <v>22100</v>
      </c>
      <c r="I2278" s="296">
        <v>12000</v>
      </c>
    </row>
    <row r="2279" spans="1:9" hidden="1" x14ac:dyDescent="0.25">
      <c r="A2279" t="s">
        <v>63</v>
      </c>
      <c r="B2279" s="7">
        <v>433139</v>
      </c>
      <c r="C2279" s="8">
        <v>44751</v>
      </c>
      <c r="D2279" s="9">
        <f t="shared" si="35"/>
        <v>44751</v>
      </c>
      <c r="E2279" s="7" t="s">
        <v>574</v>
      </c>
      <c r="F2279" s="7" t="s">
        <v>820</v>
      </c>
      <c r="G2279" s="315">
        <v>14.23</v>
      </c>
      <c r="H2279" s="296">
        <v>22100</v>
      </c>
      <c r="I2279" s="296">
        <v>12000</v>
      </c>
    </row>
    <row r="2280" spans="1:9" hidden="1" x14ac:dyDescent="0.25">
      <c r="A2280" t="s">
        <v>67</v>
      </c>
      <c r="B2280" s="7">
        <v>433145</v>
      </c>
      <c r="C2280" s="8">
        <v>44751</v>
      </c>
      <c r="D2280" s="9">
        <f t="shared" si="35"/>
        <v>44751</v>
      </c>
      <c r="E2280" s="7" t="s">
        <v>16</v>
      </c>
      <c r="F2280" s="7" t="s">
        <v>691</v>
      </c>
      <c r="G2280" s="315">
        <v>8.2200000000000006</v>
      </c>
      <c r="H2280" s="296">
        <v>22100</v>
      </c>
      <c r="I2280" s="296">
        <v>12000</v>
      </c>
    </row>
    <row r="2281" spans="1:9" hidden="1" x14ac:dyDescent="0.25">
      <c r="A2281" t="s">
        <v>69</v>
      </c>
      <c r="B2281" s="7">
        <v>433195</v>
      </c>
      <c r="C2281" s="8">
        <v>44751</v>
      </c>
      <c r="D2281" s="9">
        <f t="shared" si="35"/>
        <v>44751</v>
      </c>
      <c r="E2281" s="7" t="s">
        <v>185</v>
      </c>
      <c r="F2281" s="7" t="s">
        <v>55</v>
      </c>
      <c r="G2281" s="315">
        <v>11.67</v>
      </c>
      <c r="H2281" s="296">
        <v>22100</v>
      </c>
      <c r="I2281" s="296">
        <v>12000</v>
      </c>
    </row>
    <row r="2282" spans="1:9" hidden="1" x14ac:dyDescent="0.25">
      <c r="A2282" t="s">
        <v>9</v>
      </c>
      <c r="B2282" s="7">
        <v>433264</v>
      </c>
      <c r="C2282" s="8">
        <v>44753</v>
      </c>
      <c r="D2282" s="9">
        <f t="shared" si="35"/>
        <v>44753</v>
      </c>
      <c r="E2282" s="7" t="s">
        <v>10</v>
      </c>
      <c r="F2282" s="7" t="s">
        <v>194</v>
      </c>
      <c r="G2282" s="317">
        <v>15.52</v>
      </c>
      <c r="H2282" s="296">
        <v>22100</v>
      </c>
      <c r="I2282" s="296">
        <v>12000</v>
      </c>
    </row>
    <row r="2283" spans="1:9" hidden="1" x14ac:dyDescent="0.25">
      <c r="A2283" t="s">
        <v>12</v>
      </c>
      <c r="B2283" s="7">
        <v>433267</v>
      </c>
      <c r="C2283" s="8">
        <v>44753</v>
      </c>
      <c r="D2283" s="9">
        <f t="shared" si="35"/>
        <v>44753</v>
      </c>
      <c r="E2283" s="7" t="s">
        <v>13</v>
      </c>
      <c r="F2283" s="7" t="s">
        <v>14</v>
      </c>
      <c r="G2283" s="317">
        <v>15.53</v>
      </c>
      <c r="H2283" s="296">
        <v>22100</v>
      </c>
      <c r="I2283" s="296">
        <v>12000</v>
      </c>
    </row>
    <row r="2284" spans="1:9" hidden="1" x14ac:dyDescent="0.25">
      <c r="A2284" t="s">
        <v>15</v>
      </c>
      <c r="B2284" s="7">
        <v>433269</v>
      </c>
      <c r="C2284" s="8">
        <v>44753</v>
      </c>
      <c r="D2284" s="9">
        <f t="shared" si="35"/>
        <v>44753</v>
      </c>
      <c r="E2284" s="7" t="s">
        <v>16</v>
      </c>
      <c r="F2284" s="7" t="s">
        <v>245</v>
      </c>
      <c r="G2284" s="317">
        <v>14.9</v>
      </c>
      <c r="H2284" s="296">
        <v>22100</v>
      </c>
      <c r="I2284" s="296">
        <v>12000</v>
      </c>
    </row>
    <row r="2285" spans="1:9" hidden="1" x14ac:dyDescent="0.25">
      <c r="A2285" t="s">
        <v>18</v>
      </c>
      <c r="B2285" s="7">
        <v>433271</v>
      </c>
      <c r="C2285" s="8">
        <v>44753</v>
      </c>
      <c r="D2285" s="9">
        <f t="shared" si="35"/>
        <v>44753</v>
      </c>
      <c r="E2285" s="7" t="s">
        <v>430</v>
      </c>
      <c r="F2285" s="7" t="s">
        <v>604</v>
      </c>
      <c r="G2285" s="317">
        <v>11.06</v>
      </c>
      <c r="H2285" s="296">
        <v>22100</v>
      </c>
      <c r="I2285" s="296">
        <v>12000</v>
      </c>
    </row>
    <row r="2286" spans="1:9" hidden="1" x14ac:dyDescent="0.25">
      <c r="A2286" t="s">
        <v>18</v>
      </c>
      <c r="B2286" s="7">
        <v>433272</v>
      </c>
      <c r="C2286" s="8">
        <v>44753</v>
      </c>
      <c r="D2286" s="9">
        <f t="shared" si="35"/>
        <v>44753</v>
      </c>
      <c r="E2286" s="7" t="s">
        <v>817</v>
      </c>
      <c r="F2286" s="7" t="s">
        <v>457</v>
      </c>
      <c r="G2286" s="317">
        <v>9.9700000000000006</v>
      </c>
      <c r="H2286" s="296">
        <v>22100</v>
      </c>
      <c r="I2286" s="296">
        <v>12000</v>
      </c>
    </row>
    <row r="2287" spans="1:9" hidden="1" x14ac:dyDescent="0.25">
      <c r="A2287" t="s">
        <v>23</v>
      </c>
      <c r="B2287" s="7">
        <v>433293</v>
      </c>
      <c r="C2287" s="8">
        <v>44753</v>
      </c>
      <c r="D2287" s="9">
        <f t="shared" si="35"/>
        <v>44753</v>
      </c>
      <c r="E2287" s="7" t="s">
        <v>265</v>
      </c>
      <c r="F2287" s="7" t="s">
        <v>625</v>
      </c>
      <c r="G2287" s="317">
        <v>7.71</v>
      </c>
      <c r="H2287" s="296">
        <v>22100</v>
      </c>
      <c r="I2287" s="296">
        <v>12000</v>
      </c>
    </row>
    <row r="2288" spans="1:9" hidden="1" x14ac:dyDescent="0.25">
      <c r="A2288" t="s">
        <v>37</v>
      </c>
      <c r="B2288" s="7">
        <v>433334</v>
      </c>
      <c r="C2288" s="8">
        <v>44753</v>
      </c>
      <c r="D2288" s="9">
        <f t="shared" si="35"/>
        <v>44753</v>
      </c>
      <c r="E2288" s="7" t="s">
        <v>265</v>
      </c>
      <c r="F2288" s="7" t="s">
        <v>724</v>
      </c>
      <c r="G2288" s="317">
        <v>16.649999999999999</v>
      </c>
      <c r="H2288" s="296">
        <v>22100</v>
      </c>
      <c r="I2288" s="296">
        <v>12000</v>
      </c>
    </row>
    <row r="2289" spans="1:9" hidden="1" x14ac:dyDescent="0.25">
      <c r="A2289" t="s">
        <v>12</v>
      </c>
      <c r="B2289" s="7">
        <v>433366</v>
      </c>
      <c r="C2289" s="8">
        <v>44753</v>
      </c>
      <c r="D2289" s="9">
        <f t="shared" si="35"/>
        <v>44753</v>
      </c>
      <c r="E2289" s="7" t="s">
        <v>13</v>
      </c>
      <c r="F2289" s="7" t="s">
        <v>386</v>
      </c>
      <c r="G2289" s="317">
        <v>12.88</v>
      </c>
      <c r="H2289" s="296">
        <v>22100</v>
      </c>
      <c r="I2289" s="296">
        <v>12000</v>
      </c>
    </row>
    <row r="2290" spans="1:9" hidden="1" x14ac:dyDescent="0.25">
      <c r="A2290" t="s">
        <v>37</v>
      </c>
      <c r="B2290" s="7">
        <v>433371</v>
      </c>
      <c r="C2290" s="8">
        <v>44753</v>
      </c>
      <c r="D2290" s="9">
        <f t="shared" si="35"/>
        <v>44753</v>
      </c>
      <c r="E2290" s="7" t="s">
        <v>265</v>
      </c>
      <c r="F2290" s="7" t="s">
        <v>948</v>
      </c>
      <c r="G2290" s="317">
        <v>15.03</v>
      </c>
      <c r="H2290" s="296">
        <v>22100</v>
      </c>
      <c r="I2290" s="296">
        <v>12000</v>
      </c>
    </row>
    <row r="2291" spans="1:9" hidden="1" x14ac:dyDescent="0.25">
      <c r="A2291" t="s">
        <v>18</v>
      </c>
      <c r="B2291" s="7">
        <v>433376</v>
      </c>
      <c r="C2291" s="8">
        <v>44753</v>
      </c>
      <c r="D2291" s="9">
        <f t="shared" si="35"/>
        <v>44753</v>
      </c>
      <c r="E2291" s="7" t="s">
        <v>430</v>
      </c>
      <c r="F2291" s="7" t="s">
        <v>949</v>
      </c>
      <c r="G2291" s="317">
        <v>6.42</v>
      </c>
      <c r="H2291" s="296">
        <v>22100</v>
      </c>
      <c r="I2291" s="296">
        <v>12000</v>
      </c>
    </row>
    <row r="2292" spans="1:9" hidden="1" x14ac:dyDescent="0.25">
      <c r="A2292" t="s">
        <v>9</v>
      </c>
      <c r="B2292" s="7">
        <v>433384</v>
      </c>
      <c r="C2292" s="8">
        <v>44753</v>
      </c>
      <c r="D2292" s="9">
        <f t="shared" si="35"/>
        <v>44753</v>
      </c>
      <c r="E2292" s="7" t="s">
        <v>10</v>
      </c>
      <c r="F2292" s="7" t="s">
        <v>835</v>
      </c>
      <c r="G2292" s="317">
        <v>14.63</v>
      </c>
      <c r="H2292" s="296">
        <v>22100</v>
      </c>
      <c r="I2292" s="296">
        <v>12000</v>
      </c>
    </row>
    <row r="2293" spans="1:9" hidden="1" x14ac:dyDescent="0.25">
      <c r="A2293" t="s">
        <v>15</v>
      </c>
      <c r="B2293" s="7">
        <v>433388</v>
      </c>
      <c r="C2293" s="8">
        <v>44753</v>
      </c>
      <c r="D2293" s="9">
        <f t="shared" si="35"/>
        <v>44753</v>
      </c>
      <c r="E2293" s="7" t="s">
        <v>16</v>
      </c>
      <c r="F2293" s="7" t="s">
        <v>950</v>
      </c>
      <c r="G2293" s="317">
        <v>14.56</v>
      </c>
      <c r="H2293" s="296">
        <v>22100</v>
      </c>
      <c r="I2293" s="296">
        <v>12000</v>
      </c>
    </row>
    <row r="2294" spans="1:9" hidden="1" x14ac:dyDescent="0.25">
      <c r="A2294" t="s">
        <v>18</v>
      </c>
      <c r="B2294" s="7">
        <v>433389</v>
      </c>
      <c r="C2294" s="8">
        <v>44753</v>
      </c>
      <c r="D2294" s="9">
        <f t="shared" si="35"/>
        <v>44753</v>
      </c>
      <c r="E2294" s="7" t="s">
        <v>19</v>
      </c>
      <c r="F2294" s="7" t="s">
        <v>951</v>
      </c>
      <c r="G2294" s="317">
        <v>1.68</v>
      </c>
      <c r="H2294" s="296">
        <v>22100</v>
      </c>
      <c r="I2294" s="296">
        <v>12000</v>
      </c>
    </row>
    <row r="2295" spans="1:9" hidden="1" x14ac:dyDescent="0.25">
      <c r="A2295" t="s">
        <v>18</v>
      </c>
      <c r="B2295" s="7">
        <v>433393</v>
      </c>
      <c r="C2295" s="8">
        <v>44753</v>
      </c>
      <c r="D2295" s="9">
        <f t="shared" si="35"/>
        <v>44753</v>
      </c>
      <c r="E2295" s="7" t="s">
        <v>817</v>
      </c>
      <c r="F2295" s="7" t="s">
        <v>697</v>
      </c>
      <c r="G2295" s="317">
        <v>7.55</v>
      </c>
      <c r="H2295" s="296">
        <v>22100</v>
      </c>
      <c r="I2295" s="296">
        <v>12000</v>
      </c>
    </row>
    <row r="2296" spans="1:9" hidden="1" x14ac:dyDescent="0.25">
      <c r="A2296" t="s">
        <v>30</v>
      </c>
      <c r="B2296" s="7">
        <v>433424</v>
      </c>
      <c r="C2296" s="8">
        <v>44753</v>
      </c>
      <c r="D2296" s="9">
        <f t="shared" si="35"/>
        <v>44753</v>
      </c>
      <c r="E2296" s="7" t="s">
        <v>799</v>
      </c>
      <c r="F2296" s="20">
        <v>0.90625</v>
      </c>
      <c r="G2296" s="317">
        <v>9.82</v>
      </c>
      <c r="H2296" s="296">
        <v>22100</v>
      </c>
      <c r="I2296" s="296">
        <v>12000</v>
      </c>
    </row>
    <row r="2297" spans="1:9" hidden="1" x14ac:dyDescent="0.25">
      <c r="A2297" t="s">
        <v>30</v>
      </c>
      <c r="B2297" s="7">
        <v>433426</v>
      </c>
      <c r="C2297" s="8">
        <v>44753</v>
      </c>
      <c r="D2297" s="9">
        <f t="shared" si="35"/>
        <v>44753</v>
      </c>
      <c r="E2297" s="7" t="s">
        <v>778</v>
      </c>
      <c r="F2297" s="20">
        <v>0.9277777777777777</v>
      </c>
      <c r="G2297" s="278">
        <v>10.23</v>
      </c>
      <c r="H2297" s="296">
        <v>22100</v>
      </c>
      <c r="I2297" s="296">
        <v>12000</v>
      </c>
    </row>
    <row r="2298" spans="1:9" hidden="1" x14ac:dyDescent="0.25">
      <c r="A2298" t="s">
        <v>30</v>
      </c>
      <c r="B2298" s="7">
        <v>433427</v>
      </c>
      <c r="C2298" s="8">
        <v>44753</v>
      </c>
      <c r="D2298" s="9">
        <f t="shared" si="35"/>
        <v>44753</v>
      </c>
      <c r="E2298" s="7" t="s">
        <v>13</v>
      </c>
      <c r="F2298" s="20">
        <v>0.93263888888888891</v>
      </c>
      <c r="G2298" s="278">
        <v>8.4600000000000009</v>
      </c>
      <c r="H2298" s="296">
        <v>22100</v>
      </c>
      <c r="I2298" s="296">
        <v>12000</v>
      </c>
    </row>
    <row r="2299" spans="1:9" hidden="1" x14ac:dyDescent="0.25">
      <c r="A2299" t="s">
        <v>30</v>
      </c>
      <c r="B2299" s="7">
        <v>433428</v>
      </c>
      <c r="C2299" s="8">
        <v>44753</v>
      </c>
      <c r="D2299" s="9">
        <f t="shared" si="35"/>
        <v>44753</v>
      </c>
      <c r="E2299" s="7" t="s">
        <v>591</v>
      </c>
      <c r="F2299" s="20">
        <v>0.96875</v>
      </c>
      <c r="G2299" s="278">
        <v>8.52</v>
      </c>
      <c r="H2299" s="296">
        <v>22100</v>
      </c>
      <c r="I2299" s="296">
        <v>12000</v>
      </c>
    </row>
    <row r="2300" spans="1:9" hidden="1" x14ac:dyDescent="0.25">
      <c r="A2300" t="s">
        <v>39</v>
      </c>
      <c r="B2300" s="7">
        <v>433459</v>
      </c>
      <c r="C2300" s="8">
        <v>44754</v>
      </c>
      <c r="D2300" s="9">
        <f t="shared" si="35"/>
        <v>44754</v>
      </c>
      <c r="E2300" s="7" t="s">
        <v>10</v>
      </c>
      <c r="F2300" s="7" t="s">
        <v>183</v>
      </c>
      <c r="G2300" s="318">
        <v>14.09</v>
      </c>
      <c r="H2300" s="296">
        <v>22100</v>
      </c>
      <c r="I2300" s="296">
        <v>12000</v>
      </c>
    </row>
    <row r="2301" spans="1:9" hidden="1" x14ac:dyDescent="0.25">
      <c r="A2301" t="s">
        <v>41</v>
      </c>
      <c r="B2301" s="7">
        <v>433463</v>
      </c>
      <c r="C2301" s="8">
        <v>44754</v>
      </c>
      <c r="D2301" s="9">
        <f t="shared" si="35"/>
        <v>44754</v>
      </c>
      <c r="E2301" s="7" t="s">
        <v>16</v>
      </c>
      <c r="F2301" s="7" t="s">
        <v>454</v>
      </c>
      <c r="G2301" s="318">
        <v>14.23</v>
      </c>
      <c r="H2301" s="296">
        <v>22100</v>
      </c>
      <c r="I2301" s="296">
        <v>12000</v>
      </c>
    </row>
    <row r="2302" spans="1:9" hidden="1" x14ac:dyDescent="0.25">
      <c r="A2302" t="s">
        <v>42</v>
      </c>
      <c r="B2302" s="7">
        <v>433472</v>
      </c>
      <c r="C2302" s="8">
        <v>44754</v>
      </c>
      <c r="D2302" s="9">
        <f t="shared" si="35"/>
        <v>44754</v>
      </c>
      <c r="E2302" s="7" t="s">
        <v>817</v>
      </c>
      <c r="F2302" s="7" t="s">
        <v>210</v>
      </c>
      <c r="G2302" s="318">
        <v>9.8000000000000007</v>
      </c>
      <c r="H2302" s="296">
        <v>22100</v>
      </c>
      <c r="I2302" s="296">
        <v>12000</v>
      </c>
    </row>
    <row r="2303" spans="1:9" hidden="1" x14ac:dyDescent="0.25">
      <c r="A2303" t="s">
        <v>45</v>
      </c>
      <c r="B2303" s="7">
        <v>433482</v>
      </c>
      <c r="C2303" s="8">
        <v>44754</v>
      </c>
      <c r="D2303" s="9">
        <f t="shared" si="35"/>
        <v>44754</v>
      </c>
      <c r="E2303" s="7" t="s">
        <v>13</v>
      </c>
      <c r="F2303" s="7" t="s">
        <v>509</v>
      </c>
      <c r="G2303" s="318">
        <v>16.059999999999999</v>
      </c>
      <c r="H2303" s="296">
        <v>22100</v>
      </c>
      <c r="I2303" s="296">
        <v>12000</v>
      </c>
    </row>
    <row r="2304" spans="1:9" hidden="1" x14ac:dyDescent="0.25">
      <c r="A2304" s="13" t="s">
        <v>46</v>
      </c>
      <c r="B2304" s="14">
        <v>433510</v>
      </c>
      <c r="C2304" s="15">
        <v>44754</v>
      </c>
      <c r="D2304" s="9">
        <f t="shared" si="35"/>
        <v>44754</v>
      </c>
      <c r="E2304" s="14" t="s">
        <v>760</v>
      </c>
      <c r="F2304" s="14" t="s">
        <v>378</v>
      </c>
      <c r="G2304" s="316">
        <v>1.71</v>
      </c>
      <c r="H2304" s="296">
        <v>22100</v>
      </c>
      <c r="I2304" s="296">
        <v>12000</v>
      </c>
    </row>
    <row r="2305" spans="1:9" hidden="1" x14ac:dyDescent="0.25">
      <c r="A2305" t="s">
        <v>42</v>
      </c>
      <c r="B2305" s="7">
        <v>433570</v>
      </c>
      <c r="C2305" s="8">
        <v>44754</v>
      </c>
      <c r="D2305" s="9">
        <f t="shared" si="35"/>
        <v>44754</v>
      </c>
      <c r="E2305" s="7" t="s">
        <v>574</v>
      </c>
      <c r="F2305" s="7" t="s">
        <v>295</v>
      </c>
      <c r="G2305" s="318">
        <v>15.71</v>
      </c>
      <c r="H2305" s="296">
        <v>22100</v>
      </c>
      <c r="I2305" s="296">
        <v>12000</v>
      </c>
    </row>
    <row r="2306" spans="1:9" hidden="1" x14ac:dyDescent="0.25">
      <c r="A2306" t="s">
        <v>42</v>
      </c>
      <c r="B2306" s="7">
        <v>433575</v>
      </c>
      <c r="C2306" s="8">
        <v>44754</v>
      </c>
      <c r="D2306" s="9">
        <f t="shared" si="35"/>
        <v>44754</v>
      </c>
      <c r="E2306" s="7" t="s">
        <v>817</v>
      </c>
      <c r="F2306" s="7" t="s">
        <v>602</v>
      </c>
      <c r="G2306" s="318">
        <v>10.52</v>
      </c>
      <c r="H2306" s="296">
        <v>22100</v>
      </c>
      <c r="I2306" s="296">
        <v>12000</v>
      </c>
    </row>
    <row r="2307" spans="1:9" hidden="1" x14ac:dyDescent="0.25">
      <c r="A2307" t="s">
        <v>45</v>
      </c>
      <c r="B2307" s="7">
        <v>433581</v>
      </c>
      <c r="C2307" s="8">
        <v>44754</v>
      </c>
      <c r="D2307" s="9">
        <f t="shared" ref="D2307:D2370" si="36">+C2307</f>
        <v>44754</v>
      </c>
      <c r="E2307" s="7" t="s">
        <v>13</v>
      </c>
      <c r="F2307" s="7" t="s">
        <v>340</v>
      </c>
      <c r="G2307" s="318">
        <v>16.170000000000002</v>
      </c>
      <c r="H2307" s="296">
        <v>22100</v>
      </c>
      <c r="I2307" s="296">
        <v>12000</v>
      </c>
    </row>
    <row r="2308" spans="1:9" hidden="1" x14ac:dyDescent="0.25">
      <c r="A2308" t="s">
        <v>39</v>
      </c>
      <c r="B2308" s="7">
        <v>433582</v>
      </c>
      <c r="C2308" s="8">
        <v>44754</v>
      </c>
      <c r="D2308" s="9">
        <f t="shared" si="36"/>
        <v>44754</v>
      </c>
      <c r="E2308" s="7" t="s">
        <v>237</v>
      </c>
      <c r="F2308" s="7" t="s">
        <v>657</v>
      </c>
      <c r="G2308" s="318">
        <v>7.34</v>
      </c>
      <c r="H2308" s="296">
        <v>22100</v>
      </c>
      <c r="I2308" s="296">
        <v>12000</v>
      </c>
    </row>
    <row r="2309" spans="1:9" hidden="1" x14ac:dyDescent="0.25">
      <c r="A2309" t="s">
        <v>39</v>
      </c>
      <c r="B2309" s="7">
        <v>433583</v>
      </c>
      <c r="C2309" s="8">
        <v>44754</v>
      </c>
      <c r="D2309" s="9">
        <f t="shared" si="36"/>
        <v>44754</v>
      </c>
      <c r="E2309" s="7" t="s">
        <v>10</v>
      </c>
      <c r="F2309" s="7" t="s">
        <v>406</v>
      </c>
      <c r="G2309" s="318">
        <v>13.92</v>
      </c>
      <c r="H2309" s="296">
        <v>22100</v>
      </c>
      <c r="I2309" s="296">
        <v>12000</v>
      </c>
    </row>
    <row r="2310" spans="1:9" hidden="1" x14ac:dyDescent="0.25">
      <c r="A2310" t="s">
        <v>42</v>
      </c>
      <c r="B2310" s="7">
        <v>433585</v>
      </c>
      <c r="C2310" s="8">
        <v>44754</v>
      </c>
      <c r="D2310" s="9">
        <f t="shared" si="36"/>
        <v>44754</v>
      </c>
      <c r="E2310" s="7" t="s">
        <v>19</v>
      </c>
      <c r="F2310" s="7" t="s">
        <v>751</v>
      </c>
      <c r="G2310" s="318">
        <v>1.19</v>
      </c>
      <c r="H2310" s="296">
        <v>22100</v>
      </c>
      <c r="I2310" s="296">
        <v>12000</v>
      </c>
    </row>
    <row r="2311" spans="1:9" hidden="1" x14ac:dyDescent="0.25">
      <c r="A2311" t="s">
        <v>41</v>
      </c>
      <c r="B2311" s="7">
        <v>433590</v>
      </c>
      <c r="C2311" s="8">
        <v>44754</v>
      </c>
      <c r="D2311" s="9">
        <f t="shared" si="36"/>
        <v>44754</v>
      </c>
      <c r="E2311" s="7" t="s">
        <v>78</v>
      </c>
      <c r="F2311" s="7" t="s">
        <v>471</v>
      </c>
      <c r="G2311" s="318">
        <v>8.64</v>
      </c>
      <c r="H2311" s="296">
        <v>22100</v>
      </c>
      <c r="I2311" s="296">
        <v>12000</v>
      </c>
    </row>
    <row r="2312" spans="1:9" hidden="1" x14ac:dyDescent="0.25">
      <c r="A2312" t="s">
        <v>42</v>
      </c>
      <c r="B2312" s="7">
        <v>433597</v>
      </c>
      <c r="C2312" s="8">
        <v>44754</v>
      </c>
      <c r="D2312" s="9">
        <f t="shared" si="36"/>
        <v>44754</v>
      </c>
      <c r="E2312" s="7" t="s">
        <v>313</v>
      </c>
      <c r="F2312" s="7" t="s">
        <v>784</v>
      </c>
      <c r="G2312" s="318">
        <v>8.7100000000000009</v>
      </c>
      <c r="H2312" s="296">
        <v>22100</v>
      </c>
      <c r="I2312" s="296">
        <v>12000</v>
      </c>
    </row>
    <row r="2313" spans="1:9" hidden="1" x14ac:dyDescent="0.25">
      <c r="A2313" t="s">
        <v>41</v>
      </c>
      <c r="B2313" s="7">
        <v>433600</v>
      </c>
      <c r="C2313" s="8">
        <v>44754</v>
      </c>
      <c r="D2313" s="9">
        <f t="shared" si="36"/>
        <v>44754</v>
      </c>
      <c r="E2313" s="7" t="s">
        <v>16</v>
      </c>
      <c r="F2313" s="7" t="s">
        <v>952</v>
      </c>
      <c r="G2313" s="318">
        <v>17.07</v>
      </c>
      <c r="H2313" s="296">
        <v>22100</v>
      </c>
      <c r="I2313" s="296">
        <v>12000</v>
      </c>
    </row>
    <row r="2314" spans="1:9" hidden="1" x14ac:dyDescent="0.25">
      <c r="A2314" t="s">
        <v>63</v>
      </c>
      <c r="B2314" s="7">
        <v>433650</v>
      </c>
      <c r="C2314" s="8">
        <v>44755</v>
      </c>
      <c r="D2314" s="9">
        <f t="shared" si="36"/>
        <v>44755</v>
      </c>
      <c r="E2314" s="7" t="s">
        <v>574</v>
      </c>
      <c r="F2314" s="7" t="s">
        <v>543</v>
      </c>
      <c r="G2314" s="319">
        <v>15.18</v>
      </c>
      <c r="H2314" s="296">
        <v>22100</v>
      </c>
      <c r="I2314" s="296">
        <v>12000</v>
      </c>
    </row>
    <row r="2315" spans="1:9" hidden="1" x14ac:dyDescent="0.25">
      <c r="A2315" t="s">
        <v>67</v>
      </c>
      <c r="B2315" s="7">
        <v>433659</v>
      </c>
      <c r="C2315" s="8">
        <v>44755</v>
      </c>
      <c r="D2315" s="9">
        <f t="shared" si="36"/>
        <v>44755</v>
      </c>
      <c r="E2315" s="7" t="s">
        <v>13</v>
      </c>
      <c r="F2315" s="7" t="s">
        <v>258</v>
      </c>
      <c r="G2315" s="319">
        <v>14.5</v>
      </c>
      <c r="H2315" s="296">
        <v>22100</v>
      </c>
      <c r="I2315" s="296">
        <v>12000</v>
      </c>
    </row>
    <row r="2316" spans="1:9" hidden="1" x14ac:dyDescent="0.25">
      <c r="A2316" t="s">
        <v>65</v>
      </c>
      <c r="B2316" s="7">
        <v>433668</v>
      </c>
      <c r="C2316" s="8">
        <v>44755</v>
      </c>
      <c r="D2316" s="9">
        <f t="shared" si="36"/>
        <v>44755</v>
      </c>
      <c r="E2316" s="7" t="s">
        <v>16</v>
      </c>
      <c r="F2316" s="7" t="s">
        <v>14</v>
      </c>
      <c r="G2316" s="319">
        <v>16.97</v>
      </c>
      <c r="H2316" s="296">
        <v>22100</v>
      </c>
      <c r="I2316" s="296">
        <v>12000</v>
      </c>
    </row>
    <row r="2317" spans="1:9" hidden="1" x14ac:dyDescent="0.25">
      <c r="A2317" t="s">
        <v>69</v>
      </c>
      <c r="B2317" s="7">
        <v>433672</v>
      </c>
      <c r="C2317" s="8">
        <v>44755</v>
      </c>
      <c r="D2317" s="9">
        <f t="shared" si="36"/>
        <v>44755</v>
      </c>
      <c r="E2317" s="7" t="s">
        <v>10</v>
      </c>
      <c r="F2317" s="7" t="s">
        <v>580</v>
      </c>
      <c r="G2317" s="319">
        <v>13.04</v>
      </c>
      <c r="H2317" s="296">
        <v>22100</v>
      </c>
      <c r="I2317" s="296">
        <v>12000</v>
      </c>
    </row>
    <row r="2318" spans="1:9" hidden="1" x14ac:dyDescent="0.25">
      <c r="A2318" t="s">
        <v>67</v>
      </c>
      <c r="B2318" s="7">
        <v>433732</v>
      </c>
      <c r="C2318" s="8">
        <v>44755</v>
      </c>
      <c r="D2318" s="9">
        <f t="shared" si="36"/>
        <v>44755</v>
      </c>
      <c r="E2318" s="7" t="s">
        <v>13</v>
      </c>
      <c r="F2318" s="7" t="s">
        <v>269</v>
      </c>
      <c r="G2318" s="319">
        <v>12.48</v>
      </c>
      <c r="H2318" s="296">
        <v>22100</v>
      </c>
      <c r="I2318" s="296">
        <v>12000</v>
      </c>
    </row>
    <row r="2319" spans="1:9" hidden="1" x14ac:dyDescent="0.25">
      <c r="A2319" t="s">
        <v>63</v>
      </c>
      <c r="B2319" s="7">
        <v>433738</v>
      </c>
      <c r="C2319" s="8">
        <v>44755</v>
      </c>
      <c r="D2319" s="9">
        <f t="shared" si="36"/>
        <v>44755</v>
      </c>
      <c r="E2319" s="7" t="s">
        <v>574</v>
      </c>
      <c r="F2319" s="7" t="s">
        <v>620</v>
      </c>
      <c r="G2319" s="319">
        <v>15.14</v>
      </c>
      <c r="H2319" s="296">
        <v>22100</v>
      </c>
      <c r="I2319" s="296">
        <v>12000</v>
      </c>
    </row>
    <row r="2320" spans="1:9" hidden="1" x14ac:dyDescent="0.25">
      <c r="A2320" t="s">
        <v>63</v>
      </c>
      <c r="B2320" s="7">
        <v>433765</v>
      </c>
      <c r="C2320" s="8">
        <v>44755</v>
      </c>
      <c r="D2320" s="9">
        <f t="shared" si="36"/>
        <v>44755</v>
      </c>
      <c r="E2320" s="7" t="s">
        <v>430</v>
      </c>
      <c r="F2320" s="7" t="s">
        <v>642</v>
      </c>
      <c r="G2320" s="319">
        <v>8.8699999999999992</v>
      </c>
      <c r="H2320" s="296">
        <v>22100</v>
      </c>
      <c r="I2320" s="296">
        <v>12000</v>
      </c>
    </row>
    <row r="2321" spans="1:9" hidden="1" x14ac:dyDescent="0.25">
      <c r="A2321" t="s">
        <v>65</v>
      </c>
      <c r="B2321" s="7">
        <v>433781</v>
      </c>
      <c r="C2321" s="8">
        <v>44755</v>
      </c>
      <c r="D2321" s="9">
        <f t="shared" si="36"/>
        <v>44755</v>
      </c>
      <c r="E2321" s="7" t="s">
        <v>80</v>
      </c>
      <c r="F2321" s="7" t="s">
        <v>613</v>
      </c>
      <c r="G2321" s="319">
        <v>7.89</v>
      </c>
      <c r="H2321" s="296">
        <v>22100</v>
      </c>
      <c r="I2321" s="296">
        <v>12000</v>
      </c>
    </row>
    <row r="2322" spans="1:9" hidden="1" x14ac:dyDescent="0.25">
      <c r="A2322" t="s">
        <v>69</v>
      </c>
      <c r="B2322" s="7">
        <v>433789</v>
      </c>
      <c r="C2322" s="8">
        <v>44755</v>
      </c>
      <c r="D2322" s="9">
        <f t="shared" si="36"/>
        <v>44755</v>
      </c>
      <c r="E2322" s="7" t="s">
        <v>817</v>
      </c>
      <c r="F2322" s="7" t="s">
        <v>472</v>
      </c>
      <c r="G2322" s="319">
        <v>10.01</v>
      </c>
      <c r="H2322" s="296">
        <v>22100</v>
      </c>
      <c r="I2322" s="296">
        <v>12000</v>
      </c>
    </row>
    <row r="2323" spans="1:9" hidden="1" x14ac:dyDescent="0.25">
      <c r="A2323" t="s">
        <v>65</v>
      </c>
      <c r="B2323" s="7">
        <v>433795</v>
      </c>
      <c r="C2323" s="8">
        <v>44755</v>
      </c>
      <c r="D2323" s="9">
        <f t="shared" si="36"/>
        <v>44755</v>
      </c>
      <c r="E2323" s="7" t="s">
        <v>16</v>
      </c>
      <c r="F2323" s="7" t="s">
        <v>59</v>
      </c>
      <c r="G2323" s="319">
        <v>14.79</v>
      </c>
      <c r="H2323" s="296">
        <v>22100</v>
      </c>
      <c r="I2323" s="296">
        <v>12000</v>
      </c>
    </row>
    <row r="2324" spans="1:9" hidden="1" x14ac:dyDescent="0.25">
      <c r="A2324" t="s">
        <v>69</v>
      </c>
      <c r="B2324" s="7">
        <v>433796</v>
      </c>
      <c r="C2324" s="8">
        <v>44755</v>
      </c>
      <c r="D2324" s="9">
        <f t="shared" si="36"/>
        <v>44755</v>
      </c>
      <c r="E2324" s="7" t="s">
        <v>10</v>
      </c>
      <c r="F2324" s="7" t="s">
        <v>842</v>
      </c>
      <c r="G2324" s="319">
        <v>10.93</v>
      </c>
      <c r="H2324" s="296">
        <v>22100</v>
      </c>
      <c r="I2324" s="296">
        <v>12000</v>
      </c>
    </row>
    <row r="2325" spans="1:9" hidden="1" x14ac:dyDescent="0.25">
      <c r="A2325" t="s">
        <v>30</v>
      </c>
      <c r="B2325" s="7">
        <v>433815</v>
      </c>
      <c r="C2325" s="8">
        <v>44755</v>
      </c>
      <c r="D2325" s="9">
        <f t="shared" si="36"/>
        <v>44755</v>
      </c>
      <c r="E2325" s="7" t="s">
        <v>669</v>
      </c>
      <c r="F2325" s="20">
        <v>0.84027777777777779</v>
      </c>
      <c r="G2325" s="319">
        <v>7.58</v>
      </c>
      <c r="H2325" s="296">
        <v>22100</v>
      </c>
      <c r="I2325" s="296">
        <v>12000</v>
      </c>
    </row>
    <row r="2326" spans="1:9" hidden="1" x14ac:dyDescent="0.25">
      <c r="A2326" t="s">
        <v>30</v>
      </c>
      <c r="B2326" s="7">
        <v>433816</v>
      </c>
      <c r="C2326" s="8">
        <v>44755</v>
      </c>
      <c r="D2326" s="9">
        <f t="shared" si="36"/>
        <v>44755</v>
      </c>
      <c r="E2326" s="7" t="s">
        <v>574</v>
      </c>
      <c r="F2326" s="20">
        <v>0.84444444444444444</v>
      </c>
      <c r="G2326" s="319">
        <v>5.56</v>
      </c>
      <c r="H2326" s="296">
        <v>22100</v>
      </c>
      <c r="I2326" s="296">
        <v>12000</v>
      </c>
    </row>
    <row r="2327" spans="1:9" hidden="1" x14ac:dyDescent="0.25">
      <c r="A2327" t="s">
        <v>30</v>
      </c>
      <c r="B2327" s="7">
        <v>433819</v>
      </c>
      <c r="C2327" s="8">
        <v>44755</v>
      </c>
      <c r="D2327" s="9">
        <f t="shared" si="36"/>
        <v>44755</v>
      </c>
      <c r="E2327" s="7" t="s">
        <v>174</v>
      </c>
      <c r="F2327" s="20">
        <v>0.8569444444444444</v>
      </c>
      <c r="G2327" s="319">
        <v>8.74</v>
      </c>
      <c r="H2327" s="296">
        <v>22100</v>
      </c>
      <c r="I2327" s="296">
        <v>12000</v>
      </c>
    </row>
    <row r="2328" spans="1:9" hidden="1" x14ac:dyDescent="0.25">
      <c r="A2328" t="s">
        <v>30</v>
      </c>
      <c r="B2328" s="7">
        <v>433821</v>
      </c>
      <c r="C2328" s="8">
        <v>44755</v>
      </c>
      <c r="D2328" s="9">
        <f t="shared" si="36"/>
        <v>44755</v>
      </c>
      <c r="E2328" s="7" t="s">
        <v>591</v>
      </c>
      <c r="F2328" s="20">
        <v>0.93402777777777779</v>
      </c>
      <c r="G2328" s="319">
        <v>5.91</v>
      </c>
      <c r="H2328" s="296">
        <v>22100</v>
      </c>
      <c r="I2328" s="296">
        <v>12000</v>
      </c>
    </row>
    <row r="2329" spans="1:9" hidden="1" x14ac:dyDescent="0.25">
      <c r="A2329" t="s">
        <v>9</v>
      </c>
      <c r="B2329" s="7">
        <v>433857</v>
      </c>
      <c r="C2329" s="8">
        <v>44756</v>
      </c>
      <c r="D2329" s="9">
        <f t="shared" si="36"/>
        <v>44756</v>
      </c>
      <c r="E2329" s="7" t="s">
        <v>10</v>
      </c>
      <c r="F2329" s="7" t="s">
        <v>209</v>
      </c>
      <c r="G2329" s="320">
        <v>12.72</v>
      </c>
      <c r="H2329" s="296">
        <v>22100</v>
      </c>
      <c r="I2329" s="296">
        <v>12000</v>
      </c>
    </row>
    <row r="2330" spans="1:9" hidden="1" x14ac:dyDescent="0.25">
      <c r="A2330" t="s">
        <v>12</v>
      </c>
      <c r="B2330" s="7">
        <v>433860</v>
      </c>
      <c r="C2330" s="8">
        <v>44756</v>
      </c>
      <c r="D2330" s="9">
        <f t="shared" si="36"/>
        <v>44756</v>
      </c>
      <c r="E2330" s="7" t="s">
        <v>13</v>
      </c>
      <c r="F2330" s="7" t="s">
        <v>498</v>
      </c>
      <c r="G2330" s="320">
        <v>12.78</v>
      </c>
      <c r="H2330" s="296">
        <v>22100</v>
      </c>
      <c r="I2330" s="296">
        <v>12000</v>
      </c>
    </row>
    <row r="2331" spans="1:9" hidden="1" x14ac:dyDescent="0.25">
      <c r="A2331" t="s">
        <v>18</v>
      </c>
      <c r="B2331" s="7">
        <v>433862</v>
      </c>
      <c r="C2331" s="8">
        <v>44756</v>
      </c>
      <c r="D2331" s="9">
        <f t="shared" si="36"/>
        <v>44756</v>
      </c>
      <c r="E2331" s="7" t="s">
        <v>19</v>
      </c>
      <c r="F2331" s="7" t="s">
        <v>156</v>
      </c>
      <c r="G2331" s="320">
        <v>0.53</v>
      </c>
      <c r="H2331" s="296">
        <v>22100</v>
      </c>
      <c r="I2331" s="296">
        <v>12000</v>
      </c>
    </row>
    <row r="2332" spans="1:9" hidden="1" x14ac:dyDescent="0.25">
      <c r="A2332" t="s">
        <v>15</v>
      </c>
      <c r="B2332" s="7">
        <v>433884</v>
      </c>
      <c r="C2332" s="8">
        <v>44756</v>
      </c>
      <c r="D2332" s="9">
        <f t="shared" si="36"/>
        <v>44756</v>
      </c>
      <c r="E2332" s="7" t="s">
        <v>16</v>
      </c>
      <c r="F2332" s="7" t="s">
        <v>953</v>
      </c>
      <c r="G2332" s="320">
        <v>15.46</v>
      </c>
      <c r="H2332" s="296">
        <v>22100</v>
      </c>
      <c r="I2332" s="296">
        <v>12000</v>
      </c>
    </row>
    <row r="2333" spans="1:9" hidden="1" x14ac:dyDescent="0.25">
      <c r="A2333" t="s">
        <v>18</v>
      </c>
      <c r="B2333" s="7">
        <v>433902</v>
      </c>
      <c r="C2333" s="8">
        <v>44756</v>
      </c>
      <c r="D2333" s="9">
        <f t="shared" si="36"/>
        <v>44756</v>
      </c>
      <c r="E2333" s="7" t="s">
        <v>21</v>
      </c>
      <c r="F2333" s="7" t="s">
        <v>667</v>
      </c>
      <c r="G2333" s="320">
        <v>16.62</v>
      </c>
      <c r="H2333" s="296">
        <v>22100</v>
      </c>
      <c r="I2333" s="296">
        <v>12000</v>
      </c>
    </row>
    <row r="2334" spans="1:9" hidden="1" x14ac:dyDescent="0.25">
      <c r="A2334" t="s">
        <v>12</v>
      </c>
      <c r="B2334" s="7">
        <v>433929</v>
      </c>
      <c r="C2334" s="8">
        <v>44756</v>
      </c>
      <c r="D2334" s="9">
        <f t="shared" si="36"/>
        <v>44756</v>
      </c>
      <c r="E2334" s="7" t="s">
        <v>13</v>
      </c>
      <c r="F2334" s="7" t="s">
        <v>305</v>
      </c>
      <c r="G2334" s="320">
        <v>10.26</v>
      </c>
      <c r="H2334" s="296">
        <v>22100</v>
      </c>
      <c r="I2334" s="296">
        <v>12000</v>
      </c>
    </row>
    <row r="2335" spans="1:9" hidden="1" x14ac:dyDescent="0.25">
      <c r="A2335" t="s">
        <v>9</v>
      </c>
      <c r="B2335" s="7">
        <v>433953</v>
      </c>
      <c r="C2335" s="8">
        <v>44756</v>
      </c>
      <c r="D2335" s="9">
        <f t="shared" si="36"/>
        <v>44756</v>
      </c>
      <c r="E2335" s="7" t="s">
        <v>10</v>
      </c>
      <c r="F2335" s="7" t="s">
        <v>902</v>
      </c>
      <c r="G2335" s="320">
        <v>4.96</v>
      </c>
      <c r="H2335" s="296">
        <v>22100</v>
      </c>
      <c r="I2335" s="296">
        <v>12000</v>
      </c>
    </row>
    <row r="2336" spans="1:9" hidden="1" x14ac:dyDescent="0.25">
      <c r="A2336" t="s">
        <v>41</v>
      </c>
      <c r="B2336" s="7">
        <v>434030</v>
      </c>
      <c r="C2336" s="8">
        <v>44757</v>
      </c>
      <c r="D2336" s="9">
        <f t="shared" si="36"/>
        <v>44757</v>
      </c>
      <c r="E2336" s="7" t="s">
        <v>16</v>
      </c>
      <c r="F2336" s="7" t="s">
        <v>194</v>
      </c>
      <c r="G2336" s="321">
        <v>13.4</v>
      </c>
      <c r="H2336" s="296">
        <v>22100</v>
      </c>
      <c r="I2336" s="296">
        <v>12000</v>
      </c>
    </row>
    <row r="2337" spans="1:9" hidden="1" x14ac:dyDescent="0.25">
      <c r="A2337" t="s">
        <v>45</v>
      </c>
      <c r="B2337" s="7">
        <v>434043</v>
      </c>
      <c r="C2337" s="8">
        <v>44757</v>
      </c>
      <c r="D2337" s="9">
        <f t="shared" si="36"/>
        <v>44757</v>
      </c>
      <c r="E2337" s="7" t="s">
        <v>13</v>
      </c>
      <c r="F2337" s="7" t="s">
        <v>431</v>
      </c>
      <c r="G2337" s="321">
        <v>14.54</v>
      </c>
      <c r="H2337" s="296">
        <v>22100</v>
      </c>
      <c r="I2337" s="296">
        <v>12000</v>
      </c>
    </row>
    <row r="2338" spans="1:9" hidden="1" x14ac:dyDescent="0.25">
      <c r="A2338" t="s">
        <v>42</v>
      </c>
      <c r="B2338" s="7">
        <v>434049</v>
      </c>
      <c r="C2338" s="8">
        <v>44757</v>
      </c>
      <c r="D2338" s="9">
        <f t="shared" si="36"/>
        <v>44757</v>
      </c>
      <c r="E2338" s="7" t="s">
        <v>21</v>
      </c>
      <c r="F2338" s="7" t="s">
        <v>664</v>
      </c>
      <c r="G2338" s="321">
        <v>15.37</v>
      </c>
      <c r="H2338" s="296">
        <v>22100</v>
      </c>
      <c r="I2338" s="296">
        <v>12000</v>
      </c>
    </row>
    <row r="2339" spans="1:9" hidden="1" x14ac:dyDescent="0.25">
      <c r="A2339" t="s">
        <v>39</v>
      </c>
      <c r="B2339" s="7">
        <v>434058</v>
      </c>
      <c r="C2339" s="8">
        <v>44757</v>
      </c>
      <c r="D2339" s="9">
        <f t="shared" si="36"/>
        <v>44757</v>
      </c>
      <c r="E2339" s="7" t="s">
        <v>10</v>
      </c>
      <c r="F2339" s="7" t="s">
        <v>945</v>
      </c>
      <c r="G2339" s="321">
        <v>12.27</v>
      </c>
      <c r="H2339" s="296">
        <v>22100</v>
      </c>
      <c r="I2339" s="296">
        <v>12000</v>
      </c>
    </row>
    <row r="2340" spans="1:9" hidden="1" x14ac:dyDescent="0.25">
      <c r="A2340" t="s">
        <v>39</v>
      </c>
      <c r="B2340" s="7">
        <v>434099</v>
      </c>
      <c r="C2340" s="8">
        <v>44757</v>
      </c>
      <c r="D2340" s="9">
        <f t="shared" si="36"/>
        <v>44757</v>
      </c>
      <c r="E2340" s="7" t="s">
        <v>430</v>
      </c>
      <c r="F2340" s="7" t="s">
        <v>261</v>
      </c>
      <c r="G2340" s="321">
        <v>5.99</v>
      </c>
      <c r="H2340" s="296">
        <v>22100</v>
      </c>
      <c r="I2340" s="296">
        <v>12000</v>
      </c>
    </row>
    <row r="2341" spans="1:9" hidden="1" x14ac:dyDescent="0.25">
      <c r="A2341" t="s">
        <v>42</v>
      </c>
      <c r="B2341" s="7">
        <v>434104</v>
      </c>
      <c r="C2341" s="8">
        <v>44757</v>
      </c>
      <c r="D2341" s="9">
        <f t="shared" si="36"/>
        <v>44757</v>
      </c>
      <c r="E2341" s="7" t="s">
        <v>54</v>
      </c>
      <c r="F2341" s="7" t="s">
        <v>820</v>
      </c>
      <c r="G2341" s="321">
        <v>1.21</v>
      </c>
      <c r="H2341" s="296">
        <v>22100</v>
      </c>
      <c r="I2341" s="296">
        <v>12000</v>
      </c>
    </row>
    <row r="2342" spans="1:9" hidden="1" x14ac:dyDescent="0.25">
      <c r="A2342" t="s">
        <v>45</v>
      </c>
      <c r="B2342" s="7">
        <v>434117</v>
      </c>
      <c r="C2342" s="8">
        <v>44757</v>
      </c>
      <c r="D2342" s="9">
        <f t="shared" si="36"/>
        <v>44757</v>
      </c>
      <c r="E2342" s="7" t="s">
        <v>13</v>
      </c>
      <c r="F2342" s="7" t="s">
        <v>52</v>
      </c>
      <c r="G2342" s="321">
        <v>12.11</v>
      </c>
      <c r="H2342" s="296">
        <v>22100</v>
      </c>
      <c r="I2342" s="296">
        <v>12000</v>
      </c>
    </row>
    <row r="2343" spans="1:9" hidden="1" x14ac:dyDescent="0.25">
      <c r="A2343" t="s">
        <v>41</v>
      </c>
      <c r="B2343" s="7">
        <v>434118</v>
      </c>
      <c r="C2343" s="8">
        <v>44757</v>
      </c>
      <c r="D2343" s="9">
        <f t="shared" si="36"/>
        <v>44757</v>
      </c>
      <c r="E2343" s="7" t="s">
        <v>16</v>
      </c>
      <c r="F2343" s="7" t="s">
        <v>270</v>
      </c>
      <c r="G2343" s="321">
        <v>15.77</v>
      </c>
      <c r="H2343" s="296">
        <v>22100</v>
      </c>
      <c r="I2343" s="296">
        <v>12000</v>
      </c>
    </row>
    <row r="2344" spans="1:9" hidden="1" x14ac:dyDescent="0.25">
      <c r="A2344" t="s">
        <v>42</v>
      </c>
      <c r="B2344" s="7">
        <v>434123</v>
      </c>
      <c r="C2344" s="8">
        <v>44757</v>
      </c>
      <c r="D2344" s="9">
        <f t="shared" si="36"/>
        <v>44757</v>
      </c>
      <c r="E2344" s="7" t="s">
        <v>21</v>
      </c>
      <c r="F2344" s="7" t="s">
        <v>691</v>
      </c>
      <c r="G2344" s="321">
        <v>11.91</v>
      </c>
      <c r="H2344" s="296">
        <v>22100</v>
      </c>
      <c r="I2344" s="296">
        <v>12000</v>
      </c>
    </row>
    <row r="2345" spans="1:9" hidden="1" x14ac:dyDescent="0.25">
      <c r="A2345" t="s">
        <v>39</v>
      </c>
      <c r="B2345" s="7">
        <v>434128</v>
      </c>
      <c r="C2345" s="8">
        <v>44757</v>
      </c>
      <c r="D2345" s="9">
        <f t="shared" si="36"/>
        <v>44757</v>
      </c>
      <c r="E2345" s="7" t="s">
        <v>78</v>
      </c>
      <c r="F2345" s="7" t="s">
        <v>761</v>
      </c>
      <c r="G2345" s="321">
        <v>5.1100000000000003</v>
      </c>
      <c r="H2345" s="296">
        <v>22100</v>
      </c>
      <c r="I2345" s="296">
        <v>12000</v>
      </c>
    </row>
    <row r="2346" spans="1:9" hidden="1" x14ac:dyDescent="0.25">
      <c r="A2346" t="s">
        <v>30</v>
      </c>
      <c r="B2346" s="7">
        <v>434169</v>
      </c>
      <c r="C2346" s="8">
        <v>44757</v>
      </c>
      <c r="D2346" s="9">
        <f t="shared" si="36"/>
        <v>44757</v>
      </c>
      <c r="E2346" s="7" t="s">
        <v>253</v>
      </c>
      <c r="F2346" s="20">
        <v>0.84861111111111109</v>
      </c>
      <c r="G2346" s="321">
        <v>7.73</v>
      </c>
      <c r="H2346" s="296">
        <v>22100</v>
      </c>
      <c r="I2346" s="296">
        <v>12000</v>
      </c>
    </row>
    <row r="2347" spans="1:9" hidden="1" x14ac:dyDescent="0.25">
      <c r="A2347" t="s">
        <v>30</v>
      </c>
      <c r="B2347" s="7">
        <v>434170</v>
      </c>
      <c r="C2347" s="8">
        <v>44757</v>
      </c>
      <c r="D2347" s="9">
        <f t="shared" si="36"/>
        <v>44757</v>
      </c>
      <c r="E2347" s="7" t="s">
        <v>174</v>
      </c>
      <c r="F2347" s="20">
        <v>0.86597222222222225</v>
      </c>
      <c r="G2347" s="321">
        <v>7.26</v>
      </c>
      <c r="H2347" s="296">
        <v>22100</v>
      </c>
      <c r="I2347" s="296">
        <v>12000</v>
      </c>
    </row>
    <row r="2348" spans="1:9" hidden="1" x14ac:dyDescent="0.25">
      <c r="A2348" t="s">
        <v>30</v>
      </c>
      <c r="B2348" s="7">
        <v>434171</v>
      </c>
      <c r="C2348" s="8">
        <v>44757</v>
      </c>
      <c r="D2348" s="9">
        <f t="shared" si="36"/>
        <v>44757</v>
      </c>
      <c r="E2348" s="7" t="s">
        <v>212</v>
      </c>
      <c r="F2348" s="20">
        <v>0.87222222222222223</v>
      </c>
      <c r="G2348" s="321">
        <v>7.2</v>
      </c>
      <c r="H2348" s="296">
        <v>22100</v>
      </c>
      <c r="I2348" s="296">
        <v>12000</v>
      </c>
    </row>
    <row r="2349" spans="1:9" hidden="1" x14ac:dyDescent="0.25">
      <c r="A2349" t="s">
        <v>30</v>
      </c>
      <c r="B2349" s="7">
        <v>434172</v>
      </c>
      <c r="C2349" s="8">
        <v>44757</v>
      </c>
      <c r="D2349" s="9">
        <f t="shared" si="36"/>
        <v>44757</v>
      </c>
      <c r="E2349" s="7" t="s">
        <v>897</v>
      </c>
      <c r="F2349" s="20">
        <v>0.8881944444444444</v>
      </c>
      <c r="G2349" s="321">
        <v>7.6</v>
      </c>
      <c r="H2349" s="296">
        <v>22100</v>
      </c>
      <c r="I2349" s="296">
        <v>12000</v>
      </c>
    </row>
    <row r="2350" spans="1:9" hidden="1" x14ac:dyDescent="0.25">
      <c r="A2350" t="s">
        <v>63</v>
      </c>
      <c r="B2350" s="7">
        <v>434179</v>
      </c>
      <c r="C2350" s="8">
        <v>44758</v>
      </c>
      <c r="D2350" s="9">
        <f t="shared" si="36"/>
        <v>44758</v>
      </c>
      <c r="E2350" s="7" t="s">
        <v>21</v>
      </c>
      <c r="F2350" s="7" t="s">
        <v>954</v>
      </c>
      <c r="G2350" s="322">
        <v>13.97</v>
      </c>
      <c r="H2350" s="296">
        <v>22100</v>
      </c>
      <c r="I2350" s="296">
        <v>12000</v>
      </c>
    </row>
    <row r="2351" spans="1:9" hidden="1" x14ac:dyDescent="0.25">
      <c r="A2351" t="s">
        <v>65</v>
      </c>
      <c r="B2351" s="7">
        <v>434183</v>
      </c>
      <c r="C2351" s="8">
        <v>44758</v>
      </c>
      <c r="D2351" s="9">
        <f t="shared" si="36"/>
        <v>44758</v>
      </c>
      <c r="E2351" s="7" t="s">
        <v>16</v>
      </c>
      <c r="F2351" s="7" t="s">
        <v>955</v>
      </c>
      <c r="G2351" s="322">
        <v>13.05</v>
      </c>
      <c r="H2351" s="296">
        <v>22100</v>
      </c>
      <c r="I2351" s="296">
        <v>12000</v>
      </c>
    </row>
    <row r="2352" spans="1:9" hidden="1" x14ac:dyDescent="0.25">
      <c r="A2352" t="s">
        <v>67</v>
      </c>
      <c r="B2352" s="7">
        <v>434191</v>
      </c>
      <c r="C2352" s="8">
        <v>44758</v>
      </c>
      <c r="D2352" s="9">
        <f t="shared" si="36"/>
        <v>44758</v>
      </c>
      <c r="E2352" s="7" t="s">
        <v>13</v>
      </c>
      <c r="F2352" s="7" t="s">
        <v>478</v>
      </c>
      <c r="G2352" s="322">
        <v>15.41</v>
      </c>
      <c r="H2352" s="296">
        <v>22100</v>
      </c>
      <c r="I2352" s="296">
        <v>12000</v>
      </c>
    </row>
    <row r="2353" spans="1:9" hidden="1" x14ac:dyDescent="0.25">
      <c r="A2353" t="s">
        <v>69</v>
      </c>
      <c r="B2353" s="7">
        <v>434199</v>
      </c>
      <c r="C2353" s="8">
        <v>44758</v>
      </c>
      <c r="D2353" s="9">
        <f t="shared" si="36"/>
        <v>44758</v>
      </c>
      <c r="E2353" s="7" t="s">
        <v>60</v>
      </c>
      <c r="F2353" s="7" t="s">
        <v>240</v>
      </c>
      <c r="G2353" s="322">
        <v>15.21</v>
      </c>
      <c r="H2353" s="296">
        <v>22100</v>
      </c>
      <c r="I2353" s="296">
        <v>12000</v>
      </c>
    </row>
    <row r="2354" spans="1:9" hidden="1" x14ac:dyDescent="0.25">
      <c r="A2354" t="s">
        <v>63</v>
      </c>
      <c r="B2354" s="7">
        <v>434241</v>
      </c>
      <c r="C2354" s="8">
        <v>44758</v>
      </c>
      <c r="D2354" s="9">
        <f t="shared" si="36"/>
        <v>44758</v>
      </c>
      <c r="E2354" s="7" t="s">
        <v>21</v>
      </c>
      <c r="F2354" s="7" t="s">
        <v>708</v>
      </c>
      <c r="G2354" s="322">
        <v>11.32</v>
      </c>
      <c r="H2354" s="296">
        <v>22100</v>
      </c>
      <c r="I2354" s="296">
        <v>12000</v>
      </c>
    </row>
    <row r="2355" spans="1:9" hidden="1" x14ac:dyDescent="0.25">
      <c r="A2355" s="13" t="s">
        <v>46</v>
      </c>
      <c r="B2355" s="14">
        <v>434256</v>
      </c>
      <c r="C2355" s="15">
        <v>44758</v>
      </c>
      <c r="D2355" s="9">
        <f t="shared" si="36"/>
        <v>44758</v>
      </c>
      <c r="E2355" s="14" t="s">
        <v>760</v>
      </c>
      <c r="F2355" s="14" t="s">
        <v>22</v>
      </c>
      <c r="G2355" s="323">
        <v>2.0699999999999998</v>
      </c>
      <c r="H2355" s="296">
        <v>22100</v>
      </c>
      <c r="I2355" s="296">
        <v>12000</v>
      </c>
    </row>
    <row r="2356" spans="1:9" hidden="1" x14ac:dyDescent="0.25">
      <c r="A2356" t="s">
        <v>67</v>
      </c>
      <c r="B2356" s="7">
        <v>434260</v>
      </c>
      <c r="C2356" s="8">
        <v>44758</v>
      </c>
      <c r="D2356" s="9">
        <f t="shared" si="36"/>
        <v>44758</v>
      </c>
      <c r="E2356" s="7" t="s">
        <v>13</v>
      </c>
      <c r="F2356" s="7" t="s">
        <v>507</v>
      </c>
      <c r="G2356" s="322">
        <v>7.43</v>
      </c>
      <c r="H2356" s="296">
        <v>22100</v>
      </c>
      <c r="I2356" s="296">
        <v>12000</v>
      </c>
    </row>
    <row r="2357" spans="1:9" hidden="1" x14ac:dyDescent="0.25">
      <c r="A2357" t="s">
        <v>65</v>
      </c>
      <c r="B2357" s="7">
        <v>434267</v>
      </c>
      <c r="C2357" s="8">
        <v>44758</v>
      </c>
      <c r="D2357" s="9">
        <f t="shared" si="36"/>
        <v>44758</v>
      </c>
      <c r="E2357" s="7" t="s">
        <v>16</v>
      </c>
      <c r="F2357" s="7" t="s">
        <v>640</v>
      </c>
      <c r="G2357" s="322">
        <v>11.19</v>
      </c>
      <c r="H2357" s="296">
        <v>22100</v>
      </c>
      <c r="I2357" s="296">
        <v>12000</v>
      </c>
    </row>
    <row r="2358" spans="1:9" hidden="1" x14ac:dyDescent="0.25">
      <c r="A2358" t="s">
        <v>63</v>
      </c>
      <c r="B2358" s="7">
        <v>434271</v>
      </c>
      <c r="C2358" s="8">
        <v>44758</v>
      </c>
      <c r="D2358" s="9">
        <f t="shared" si="36"/>
        <v>44758</v>
      </c>
      <c r="E2358" s="7" t="s">
        <v>19</v>
      </c>
      <c r="F2358" s="7" t="s">
        <v>569</v>
      </c>
      <c r="G2358" s="322">
        <v>1.29</v>
      </c>
      <c r="H2358" s="296">
        <v>22100</v>
      </c>
      <c r="I2358" s="296">
        <v>12000</v>
      </c>
    </row>
    <row r="2359" spans="1:9" hidden="1" x14ac:dyDescent="0.25">
      <c r="A2359" t="s">
        <v>69</v>
      </c>
      <c r="B2359" s="7">
        <v>434290</v>
      </c>
      <c r="C2359" s="8">
        <v>44758</v>
      </c>
      <c r="D2359" s="9">
        <f t="shared" si="36"/>
        <v>44758</v>
      </c>
      <c r="E2359" s="7" t="s">
        <v>60</v>
      </c>
      <c r="F2359" s="7" t="s">
        <v>956</v>
      </c>
      <c r="G2359" s="322">
        <v>11.97</v>
      </c>
      <c r="H2359" s="296">
        <v>22100</v>
      </c>
      <c r="I2359" s="296">
        <v>12000</v>
      </c>
    </row>
    <row r="2360" spans="1:9" hidden="1" x14ac:dyDescent="0.25">
      <c r="A2360" s="13" t="s">
        <v>46</v>
      </c>
      <c r="B2360" s="14">
        <v>434294</v>
      </c>
      <c r="C2360" s="15">
        <v>44758</v>
      </c>
      <c r="D2360" s="9">
        <f t="shared" si="36"/>
        <v>44758</v>
      </c>
      <c r="E2360" s="14" t="s">
        <v>760</v>
      </c>
      <c r="F2360" s="14" t="s">
        <v>571</v>
      </c>
      <c r="G2360" s="323">
        <v>0.31</v>
      </c>
      <c r="H2360" s="296">
        <v>22100</v>
      </c>
      <c r="I2360" s="296">
        <v>12000</v>
      </c>
    </row>
    <row r="2361" spans="1:9" hidden="1" x14ac:dyDescent="0.25">
      <c r="A2361" t="s">
        <v>9</v>
      </c>
      <c r="B2361" s="7">
        <v>434335</v>
      </c>
      <c r="C2361" s="8">
        <v>44760</v>
      </c>
      <c r="D2361" s="9">
        <f t="shared" si="36"/>
        <v>44760</v>
      </c>
      <c r="E2361" s="7" t="s">
        <v>430</v>
      </c>
      <c r="F2361" s="7" t="s">
        <v>723</v>
      </c>
      <c r="G2361" s="324">
        <v>9.1</v>
      </c>
      <c r="H2361" s="296">
        <v>22100</v>
      </c>
      <c r="I2361" s="296">
        <v>12000</v>
      </c>
    </row>
    <row r="2362" spans="1:9" hidden="1" x14ac:dyDescent="0.25">
      <c r="A2362" t="s">
        <v>37</v>
      </c>
      <c r="B2362" s="7">
        <v>434347</v>
      </c>
      <c r="C2362" s="8">
        <v>44760</v>
      </c>
      <c r="D2362" s="9">
        <f t="shared" si="36"/>
        <v>44760</v>
      </c>
      <c r="E2362" s="7" t="s">
        <v>265</v>
      </c>
      <c r="F2362" s="7" t="s">
        <v>555</v>
      </c>
      <c r="G2362" s="325">
        <v>12.8</v>
      </c>
      <c r="H2362" s="296">
        <v>22100</v>
      </c>
      <c r="I2362" s="296">
        <v>12000</v>
      </c>
    </row>
    <row r="2363" spans="1:9" hidden="1" x14ac:dyDescent="0.25">
      <c r="A2363" t="s">
        <v>12</v>
      </c>
      <c r="B2363" s="7">
        <v>434351</v>
      </c>
      <c r="C2363" s="8">
        <v>44760</v>
      </c>
      <c r="D2363" s="9">
        <f t="shared" si="36"/>
        <v>44760</v>
      </c>
      <c r="E2363" s="7" t="s">
        <v>13</v>
      </c>
      <c r="F2363" s="7" t="s">
        <v>358</v>
      </c>
      <c r="G2363" s="325">
        <v>14.72</v>
      </c>
      <c r="H2363" s="296">
        <v>22100</v>
      </c>
      <c r="I2363" s="296">
        <v>12000</v>
      </c>
    </row>
    <row r="2364" spans="1:9" hidden="1" x14ac:dyDescent="0.25">
      <c r="A2364" t="s">
        <v>18</v>
      </c>
      <c r="B2364" s="7">
        <v>434352</v>
      </c>
      <c r="C2364" s="8">
        <v>44760</v>
      </c>
      <c r="D2364" s="9">
        <f t="shared" si="36"/>
        <v>44760</v>
      </c>
      <c r="E2364" s="7" t="s">
        <v>21</v>
      </c>
      <c r="F2364" s="7" t="s">
        <v>358</v>
      </c>
      <c r="G2364" s="325">
        <v>16.59</v>
      </c>
      <c r="H2364" s="296">
        <v>22100</v>
      </c>
      <c r="I2364" s="296">
        <v>12000</v>
      </c>
    </row>
    <row r="2365" spans="1:9" hidden="1" x14ac:dyDescent="0.25">
      <c r="A2365" t="s">
        <v>15</v>
      </c>
      <c r="B2365" s="7">
        <v>434366</v>
      </c>
      <c r="C2365" s="8">
        <v>44760</v>
      </c>
      <c r="D2365" s="9">
        <f t="shared" si="36"/>
        <v>44760</v>
      </c>
      <c r="E2365" s="7" t="s">
        <v>16</v>
      </c>
      <c r="F2365" s="7" t="s">
        <v>604</v>
      </c>
      <c r="G2365" s="324">
        <v>16.54</v>
      </c>
      <c r="H2365" s="296">
        <v>22100</v>
      </c>
      <c r="I2365" s="296">
        <v>12000</v>
      </c>
    </row>
    <row r="2366" spans="1:9" hidden="1" x14ac:dyDescent="0.25">
      <c r="A2366" t="s">
        <v>9</v>
      </c>
      <c r="B2366" s="7">
        <v>434374</v>
      </c>
      <c r="C2366" s="8">
        <v>44760</v>
      </c>
      <c r="D2366" s="9">
        <f t="shared" si="36"/>
        <v>44760</v>
      </c>
      <c r="E2366" s="7" t="s">
        <v>817</v>
      </c>
      <c r="F2366" s="7" t="s">
        <v>877</v>
      </c>
      <c r="G2366" s="324">
        <v>9.66</v>
      </c>
      <c r="H2366" s="296">
        <v>22100</v>
      </c>
      <c r="I2366" s="296">
        <v>12000</v>
      </c>
    </row>
    <row r="2367" spans="1:9" hidden="1" x14ac:dyDescent="0.25">
      <c r="A2367" t="s">
        <v>23</v>
      </c>
      <c r="B2367" s="7">
        <v>434393</v>
      </c>
      <c r="C2367" s="8">
        <v>44760</v>
      </c>
      <c r="D2367" s="9">
        <f t="shared" si="36"/>
        <v>44760</v>
      </c>
      <c r="E2367" s="7" t="s">
        <v>265</v>
      </c>
      <c r="F2367" s="7" t="s">
        <v>291</v>
      </c>
      <c r="G2367" s="324">
        <v>8.4700000000000006</v>
      </c>
      <c r="H2367" s="296">
        <v>22100</v>
      </c>
      <c r="I2367" s="296">
        <v>12000</v>
      </c>
    </row>
    <row r="2368" spans="1:9" hidden="1" x14ac:dyDescent="0.25">
      <c r="A2368" t="s">
        <v>9</v>
      </c>
      <c r="B2368" s="7">
        <v>434421</v>
      </c>
      <c r="C2368" s="8">
        <v>44760</v>
      </c>
      <c r="D2368" s="9">
        <f t="shared" si="36"/>
        <v>44760</v>
      </c>
      <c r="E2368" s="7" t="s">
        <v>430</v>
      </c>
      <c r="F2368" s="7" t="s">
        <v>159</v>
      </c>
      <c r="G2368" s="324">
        <v>9.33</v>
      </c>
      <c r="H2368" s="296">
        <v>22100</v>
      </c>
      <c r="I2368" s="296">
        <v>12000</v>
      </c>
    </row>
    <row r="2369" spans="1:9" hidden="1" x14ac:dyDescent="0.25">
      <c r="A2369" t="s">
        <v>18</v>
      </c>
      <c r="B2369" s="7">
        <v>434425</v>
      </c>
      <c r="C2369" s="8">
        <v>44760</v>
      </c>
      <c r="D2369" s="9">
        <f t="shared" si="36"/>
        <v>44760</v>
      </c>
      <c r="E2369" s="7" t="s">
        <v>19</v>
      </c>
      <c r="F2369" s="7" t="s">
        <v>243</v>
      </c>
      <c r="G2369" s="324">
        <v>1.27</v>
      </c>
      <c r="H2369" s="296">
        <v>22100</v>
      </c>
      <c r="I2369" s="296">
        <v>12000</v>
      </c>
    </row>
    <row r="2370" spans="1:9" hidden="1" x14ac:dyDescent="0.25">
      <c r="A2370" t="s">
        <v>12</v>
      </c>
      <c r="B2370" s="7">
        <v>434430</v>
      </c>
      <c r="C2370" s="8">
        <v>44760</v>
      </c>
      <c r="D2370" s="9">
        <f t="shared" si="36"/>
        <v>44760</v>
      </c>
      <c r="E2370" s="7" t="s">
        <v>13</v>
      </c>
      <c r="F2370" s="7" t="s">
        <v>542</v>
      </c>
      <c r="G2370" s="324">
        <v>12.53</v>
      </c>
      <c r="H2370" s="296">
        <v>22100</v>
      </c>
      <c r="I2370" s="296">
        <v>12000</v>
      </c>
    </row>
    <row r="2371" spans="1:9" hidden="1" x14ac:dyDescent="0.25">
      <c r="A2371" t="s">
        <v>9</v>
      </c>
      <c r="B2371" s="7">
        <v>434434</v>
      </c>
      <c r="C2371" s="8">
        <v>44760</v>
      </c>
      <c r="D2371" s="9">
        <f t="shared" ref="D2371:D2434" si="37">+C2371</f>
        <v>44760</v>
      </c>
      <c r="E2371" s="7" t="s">
        <v>817</v>
      </c>
      <c r="F2371" s="7" t="s">
        <v>329</v>
      </c>
      <c r="G2371" s="324">
        <v>3.63</v>
      </c>
      <c r="H2371" s="296">
        <v>22100</v>
      </c>
      <c r="I2371" s="296">
        <v>12000</v>
      </c>
    </row>
    <row r="2372" spans="1:9" hidden="1" x14ac:dyDescent="0.25">
      <c r="A2372" t="s">
        <v>18</v>
      </c>
      <c r="B2372" s="7">
        <v>434438</v>
      </c>
      <c r="C2372" s="8">
        <v>44760</v>
      </c>
      <c r="D2372" s="9">
        <f t="shared" si="37"/>
        <v>44760</v>
      </c>
      <c r="E2372" s="7" t="s">
        <v>21</v>
      </c>
      <c r="F2372" s="7" t="s">
        <v>169</v>
      </c>
      <c r="G2372" s="324">
        <v>15.32</v>
      </c>
      <c r="H2372" s="296">
        <v>22100</v>
      </c>
      <c r="I2372" s="296">
        <v>12000</v>
      </c>
    </row>
    <row r="2373" spans="1:9" hidden="1" x14ac:dyDescent="0.25">
      <c r="A2373" t="s">
        <v>15</v>
      </c>
      <c r="B2373" s="7">
        <v>434458</v>
      </c>
      <c r="C2373" s="8">
        <v>44760</v>
      </c>
      <c r="D2373" s="9">
        <f t="shared" si="37"/>
        <v>44760</v>
      </c>
      <c r="E2373" s="7" t="s">
        <v>16</v>
      </c>
      <c r="F2373" s="7" t="s">
        <v>310</v>
      </c>
      <c r="G2373" s="324">
        <v>16.5</v>
      </c>
      <c r="H2373" s="296">
        <v>22100</v>
      </c>
      <c r="I2373" s="296">
        <v>12000</v>
      </c>
    </row>
    <row r="2374" spans="1:9" hidden="1" x14ac:dyDescent="0.25">
      <c r="A2374" t="s">
        <v>30</v>
      </c>
      <c r="B2374" s="7">
        <v>434524</v>
      </c>
      <c r="C2374" s="8">
        <v>44760</v>
      </c>
      <c r="D2374" s="9">
        <f t="shared" si="37"/>
        <v>44760</v>
      </c>
      <c r="E2374" s="7" t="s">
        <v>87</v>
      </c>
      <c r="F2374" s="7" t="s">
        <v>491</v>
      </c>
      <c r="G2374" s="324">
        <v>7.89</v>
      </c>
      <c r="H2374" s="296">
        <v>22100</v>
      </c>
      <c r="I2374" s="296">
        <v>12000</v>
      </c>
    </row>
    <row r="2375" spans="1:9" hidden="1" x14ac:dyDescent="0.25">
      <c r="A2375" t="s">
        <v>30</v>
      </c>
      <c r="B2375" s="7">
        <v>434527</v>
      </c>
      <c r="C2375" s="8">
        <v>44760</v>
      </c>
      <c r="D2375" s="9">
        <f t="shared" si="37"/>
        <v>44760</v>
      </c>
      <c r="E2375" s="7" t="s">
        <v>591</v>
      </c>
      <c r="F2375" s="20">
        <v>0.89097222222222217</v>
      </c>
      <c r="G2375" s="324">
        <v>9.58</v>
      </c>
      <c r="H2375" s="296">
        <v>22100</v>
      </c>
      <c r="I2375" s="296">
        <v>12000</v>
      </c>
    </row>
    <row r="2376" spans="1:9" hidden="1" x14ac:dyDescent="0.25">
      <c r="A2376" t="s">
        <v>30</v>
      </c>
      <c r="B2376" s="7">
        <v>434528</v>
      </c>
      <c r="C2376" s="8">
        <v>44760</v>
      </c>
      <c r="D2376" s="9">
        <f t="shared" si="37"/>
        <v>44760</v>
      </c>
      <c r="E2376" s="7" t="s">
        <v>16</v>
      </c>
      <c r="F2376" s="20">
        <v>0.91111111111111109</v>
      </c>
      <c r="G2376" s="324">
        <v>11.29</v>
      </c>
      <c r="H2376" s="296">
        <v>22100</v>
      </c>
      <c r="I2376" s="296">
        <v>12000</v>
      </c>
    </row>
    <row r="2377" spans="1:9" hidden="1" x14ac:dyDescent="0.25">
      <c r="A2377" t="s">
        <v>30</v>
      </c>
      <c r="B2377" s="7">
        <v>434529</v>
      </c>
      <c r="C2377" s="8">
        <v>44760</v>
      </c>
      <c r="D2377" s="9">
        <f t="shared" si="37"/>
        <v>44760</v>
      </c>
      <c r="E2377" s="7" t="s">
        <v>251</v>
      </c>
      <c r="F2377" s="20">
        <v>0.92499999999999993</v>
      </c>
      <c r="G2377" s="278">
        <v>9.34</v>
      </c>
      <c r="H2377" s="296">
        <v>22100</v>
      </c>
      <c r="I2377" s="296">
        <v>12000</v>
      </c>
    </row>
    <row r="2378" spans="1:9" hidden="1" x14ac:dyDescent="0.25">
      <c r="A2378" t="s">
        <v>39</v>
      </c>
      <c r="B2378" s="7">
        <v>434547</v>
      </c>
      <c r="C2378" s="8">
        <v>44761</v>
      </c>
      <c r="D2378" s="9">
        <f t="shared" si="37"/>
        <v>44761</v>
      </c>
      <c r="E2378" s="7" t="s">
        <v>430</v>
      </c>
      <c r="F2378" s="7" t="s">
        <v>66</v>
      </c>
      <c r="G2378" s="326">
        <v>8.7899999999999991</v>
      </c>
      <c r="H2378" s="296">
        <v>22100</v>
      </c>
      <c r="I2378" s="296">
        <v>12000</v>
      </c>
    </row>
    <row r="2379" spans="1:9" hidden="1" x14ac:dyDescent="0.25">
      <c r="A2379" t="s">
        <v>41</v>
      </c>
      <c r="B2379" s="7">
        <v>434568</v>
      </c>
      <c r="C2379" s="8">
        <v>44761</v>
      </c>
      <c r="D2379" s="9">
        <f t="shared" si="37"/>
        <v>44761</v>
      </c>
      <c r="E2379" s="7" t="s">
        <v>16</v>
      </c>
      <c r="F2379" s="7" t="s">
        <v>302</v>
      </c>
      <c r="G2379" s="326">
        <v>13.57</v>
      </c>
      <c r="H2379" s="296">
        <v>22100</v>
      </c>
      <c r="I2379" s="296">
        <v>12000</v>
      </c>
    </row>
    <row r="2380" spans="1:9" hidden="1" x14ac:dyDescent="0.25">
      <c r="A2380" t="s">
        <v>42</v>
      </c>
      <c r="B2380" s="7">
        <v>434573</v>
      </c>
      <c r="C2380" s="8">
        <v>44761</v>
      </c>
      <c r="D2380" s="9">
        <f t="shared" si="37"/>
        <v>44761</v>
      </c>
      <c r="E2380" s="7" t="s">
        <v>21</v>
      </c>
      <c r="F2380" s="7" t="s">
        <v>238</v>
      </c>
      <c r="G2380" s="326">
        <v>15.16</v>
      </c>
      <c r="H2380" s="296">
        <v>22100</v>
      </c>
      <c r="I2380" s="296">
        <v>12000</v>
      </c>
    </row>
    <row r="2381" spans="1:9" hidden="1" x14ac:dyDescent="0.25">
      <c r="A2381" t="s">
        <v>45</v>
      </c>
      <c r="B2381" s="7">
        <v>434574</v>
      </c>
      <c r="C2381" s="8">
        <v>44761</v>
      </c>
      <c r="D2381" s="9">
        <f t="shared" si="37"/>
        <v>44761</v>
      </c>
      <c r="E2381" s="7" t="s">
        <v>13</v>
      </c>
      <c r="F2381" s="7" t="s">
        <v>210</v>
      </c>
      <c r="G2381" s="326">
        <v>15.03</v>
      </c>
      <c r="H2381" s="296">
        <v>22100</v>
      </c>
      <c r="I2381" s="296">
        <v>12000</v>
      </c>
    </row>
    <row r="2382" spans="1:9" hidden="1" x14ac:dyDescent="0.25">
      <c r="A2382" t="s">
        <v>39</v>
      </c>
      <c r="B2382" s="7">
        <v>434579</v>
      </c>
      <c r="C2382" s="8">
        <v>44761</v>
      </c>
      <c r="D2382" s="9">
        <f t="shared" si="37"/>
        <v>44761</v>
      </c>
      <c r="E2382" s="7" t="s">
        <v>817</v>
      </c>
      <c r="F2382" s="7" t="s">
        <v>604</v>
      </c>
      <c r="G2382" s="326">
        <v>10.06</v>
      </c>
      <c r="H2382" s="296">
        <v>22100</v>
      </c>
      <c r="I2382" s="296">
        <v>12000</v>
      </c>
    </row>
    <row r="2383" spans="1:9" hidden="1" x14ac:dyDescent="0.25">
      <c r="A2383" s="13" t="s">
        <v>46</v>
      </c>
      <c r="B2383" s="14">
        <v>434593</v>
      </c>
      <c r="C2383" s="15">
        <v>44761</v>
      </c>
      <c r="D2383" s="9">
        <f t="shared" si="37"/>
        <v>44761</v>
      </c>
      <c r="E2383" s="14" t="s">
        <v>760</v>
      </c>
      <c r="F2383" s="14" t="s">
        <v>939</v>
      </c>
      <c r="G2383" s="323">
        <v>1.73</v>
      </c>
      <c r="H2383" s="296">
        <v>22100</v>
      </c>
      <c r="I2383" s="296">
        <v>12000</v>
      </c>
    </row>
    <row r="2384" spans="1:9" hidden="1" x14ac:dyDescent="0.25">
      <c r="A2384" t="s">
        <v>39</v>
      </c>
      <c r="B2384" s="7">
        <v>434625</v>
      </c>
      <c r="C2384" s="8">
        <v>44761</v>
      </c>
      <c r="D2384" s="9">
        <f t="shared" si="37"/>
        <v>44761</v>
      </c>
      <c r="E2384" s="7" t="s">
        <v>430</v>
      </c>
      <c r="F2384" s="7" t="s">
        <v>328</v>
      </c>
      <c r="G2384" s="326">
        <v>9.15</v>
      </c>
      <c r="H2384" s="296">
        <v>22100</v>
      </c>
      <c r="I2384" s="296">
        <v>12000</v>
      </c>
    </row>
    <row r="2385" spans="1:9" hidden="1" x14ac:dyDescent="0.25">
      <c r="A2385" t="s">
        <v>42</v>
      </c>
      <c r="B2385" s="7">
        <v>434626</v>
      </c>
      <c r="C2385" s="8">
        <v>44761</v>
      </c>
      <c r="D2385" s="9">
        <f t="shared" si="37"/>
        <v>44761</v>
      </c>
      <c r="E2385" s="7" t="s">
        <v>19</v>
      </c>
      <c r="F2385" s="7" t="s">
        <v>569</v>
      </c>
      <c r="G2385" s="326">
        <v>1.21</v>
      </c>
      <c r="H2385" s="296">
        <v>22100</v>
      </c>
      <c r="I2385" s="296">
        <v>12000</v>
      </c>
    </row>
    <row r="2386" spans="1:9" hidden="1" x14ac:dyDescent="0.25">
      <c r="A2386" t="s">
        <v>42</v>
      </c>
      <c r="B2386" s="7">
        <v>434653</v>
      </c>
      <c r="C2386" s="8">
        <v>44761</v>
      </c>
      <c r="D2386" s="9">
        <f t="shared" si="37"/>
        <v>44761</v>
      </c>
      <c r="E2386" s="7" t="s">
        <v>21</v>
      </c>
      <c r="F2386" s="7" t="s">
        <v>520</v>
      </c>
      <c r="G2386" s="326">
        <v>14.88</v>
      </c>
      <c r="H2386" s="296">
        <v>22100</v>
      </c>
      <c r="I2386" s="296">
        <v>12000</v>
      </c>
    </row>
    <row r="2387" spans="1:9" hidden="1" x14ac:dyDescent="0.25">
      <c r="A2387" t="s">
        <v>45</v>
      </c>
      <c r="B2387" s="7">
        <v>434657</v>
      </c>
      <c r="C2387" s="8">
        <v>44761</v>
      </c>
      <c r="D2387" s="9">
        <f t="shared" si="37"/>
        <v>44761</v>
      </c>
      <c r="E2387" s="7" t="s">
        <v>13</v>
      </c>
      <c r="F2387" s="7" t="s">
        <v>171</v>
      </c>
      <c r="G2387" s="326">
        <v>12.22</v>
      </c>
      <c r="H2387" s="296">
        <v>22100</v>
      </c>
      <c r="I2387" s="296">
        <v>12000</v>
      </c>
    </row>
    <row r="2388" spans="1:9" hidden="1" x14ac:dyDescent="0.25">
      <c r="A2388" t="s">
        <v>39</v>
      </c>
      <c r="B2388" s="7">
        <v>434667</v>
      </c>
      <c r="C2388" s="8">
        <v>44761</v>
      </c>
      <c r="D2388" s="9">
        <f t="shared" si="37"/>
        <v>44761</v>
      </c>
      <c r="E2388" s="7" t="s">
        <v>817</v>
      </c>
      <c r="F2388" s="7" t="s">
        <v>285</v>
      </c>
      <c r="G2388" s="326">
        <v>8.1300000000000008</v>
      </c>
      <c r="H2388" s="296">
        <v>22100</v>
      </c>
      <c r="I2388" s="296">
        <v>12000</v>
      </c>
    </row>
    <row r="2389" spans="1:9" hidden="1" x14ac:dyDescent="0.25">
      <c r="A2389" t="s">
        <v>41</v>
      </c>
      <c r="B2389" s="7">
        <v>434676</v>
      </c>
      <c r="C2389" s="8">
        <v>44761</v>
      </c>
      <c r="D2389" s="9">
        <f t="shared" si="37"/>
        <v>44761</v>
      </c>
      <c r="E2389" s="7" t="s">
        <v>16</v>
      </c>
      <c r="F2389" s="7" t="s">
        <v>55</v>
      </c>
      <c r="G2389" s="326">
        <v>15.02</v>
      </c>
      <c r="H2389" s="296">
        <v>22100</v>
      </c>
      <c r="I2389" s="296">
        <v>12000</v>
      </c>
    </row>
    <row r="2390" spans="1:9" hidden="1" x14ac:dyDescent="0.25">
      <c r="A2390" t="s">
        <v>45</v>
      </c>
      <c r="B2390" s="7">
        <v>434742</v>
      </c>
      <c r="C2390" s="8">
        <v>44761</v>
      </c>
      <c r="D2390" s="9">
        <f t="shared" si="37"/>
        <v>44761</v>
      </c>
      <c r="E2390" s="7" t="s">
        <v>13</v>
      </c>
      <c r="F2390" s="7" t="s">
        <v>957</v>
      </c>
      <c r="G2390" s="326">
        <v>7.92</v>
      </c>
      <c r="H2390" s="296">
        <v>22100</v>
      </c>
      <c r="I2390" s="296">
        <v>12000</v>
      </c>
    </row>
    <row r="2391" spans="1:9" hidden="1" x14ac:dyDescent="0.25">
      <c r="A2391" t="s">
        <v>42</v>
      </c>
      <c r="B2391" s="7">
        <v>434743</v>
      </c>
      <c r="C2391" s="8">
        <v>44761</v>
      </c>
      <c r="D2391" s="9">
        <f t="shared" si="37"/>
        <v>44761</v>
      </c>
      <c r="E2391" s="7" t="s">
        <v>21</v>
      </c>
      <c r="F2391" s="7" t="s">
        <v>958</v>
      </c>
      <c r="G2391" s="326">
        <v>11.56</v>
      </c>
      <c r="H2391" s="296">
        <v>22100</v>
      </c>
      <c r="I2391" s="296">
        <v>12000</v>
      </c>
    </row>
    <row r="2392" spans="1:9" hidden="1" x14ac:dyDescent="0.25">
      <c r="A2392" t="s">
        <v>42</v>
      </c>
      <c r="B2392" s="7">
        <v>434745</v>
      </c>
      <c r="C2392" s="8">
        <v>44761</v>
      </c>
      <c r="D2392" s="9">
        <f t="shared" si="37"/>
        <v>44761</v>
      </c>
      <c r="E2392" s="7" t="s">
        <v>817</v>
      </c>
      <c r="F2392" s="7" t="s">
        <v>959</v>
      </c>
      <c r="G2392" s="326">
        <v>5.69</v>
      </c>
      <c r="H2392" s="296">
        <v>22100</v>
      </c>
      <c r="I2392" s="296">
        <v>12000</v>
      </c>
    </row>
    <row r="2393" spans="1:9" hidden="1" x14ac:dyDescent="0.25">
      <c r="A2393" t="s">
        <v>41</v>
      </c>
      <c r="B2393" s="7">
        <v>434746</v>
      </c>
      <c r="C2393" s="8">
        <v>44761</v>
      </c>
      <c r="D2393" s="9">
        <f t="shared" si="37"/>
        <v>44761</v>
      </c>
      <c r="E2393" s="7" t="s">
        <v>16</v>
      </c>
      <c r="F2393" s="7" t="s">
        <v>960</v>
      </c>
      <c r="G2393" s="326">
        <v>10.83</v>
      </c>
      <c r="H2393" s="296">
        <v>22100</v>
      </c>
      <c r="I2393" s="296">
        <v>12000</v>
      </c>
    </row>
    <row r="2394" spans="1:9" hidden="1" x14ac:dyDescent="0.25">
      <c r="A2394" t="s">
        <v>63</v>
      </c>
      <c r="B2394" s="7">
        <v>434784</v>
      </c>
      <c r="C2394" s="8">
        <v>44762</v>
      </c>
      <c r="D2394" s="9">
        <f t="shared" si="37"/>
        <v>44762</v>
      </c>
      <c r="E2394" s="7" t="s">
        <v>21</v>
      </c>
      <c r="F2394" s="7" t="s">
        <v>901</v>
      </c>
      <c r="G2394" s="327">
        <v>15.87</v>
      </c>
      <c r="H2394" s="296">
        <v>22100</v>
      </c>
      <c r="I2394" s="296">
        <v>12000</v>
      </c>
    </row>
    <row r="2395" spans="1:9" hidden="1" x14ac:dyDescent="0.25">
      <c r="A2395" t="s">
        <v>65</v>
      </c>
      <c r="B2395" s="7">
        <v>434797</v>
      </c>
      <c r="C2395" s="8">
        <v>44762</v>
      </c>
      <c r="D2395" s="9">
        <f t="shared" si="37"/>
        <v>44762</v>
      </c>
      <c r="E2395" s="7" t="s">
        <v>16</v>
      </c>
      <c r="F2395" s="7" t="s">
        <v>375</v>
      </c>
      <c r="G2395" s="327">
        <v>16.88</v>
      </c>
      <c r="H2395" s="296">
        <v>22100</v>
      </c>
      <c r="I2395" s="296">
        <v>12000</v>
      </c>
    </row>
    <row r="2396" spans="1:9" hidden="1" x14ac:dyDescent="0.25">
      <c r="A2396" t="s">
        <v>67</v>
      </c>
      <c r="B2396" s="7">
        <v>434798</v>
      </c>
      <c r="C2396" s="8">
        <v>44762</v>
      </c>
      <c r="D2396" s="9">
        <f t="shared" si="37"/>
        <v>44762</v>
      </c>
      <c r="E2396" s="7" t="s">
        <v>13</v>
      </c>
      <c r="F2396" s="7" t="s">
        <v>499</v>
      </c>
      <c r="G2396" s="327">
        <v>14.79</v>
      </c>
      <c r="H2396" s="296">
        <v>22100</v>
      </c>
      <c r="I2396" s="296">
        <v>12000</v>
      </c>
    </row>
    <row r="2397" spans="1:9" hidden="1" x14ac:dyDescent="0.25">
      <c r="A2397" t="s">
        <v>63</v>
      </c>
      <c r="B2397" s="7">
        <v>434842</v>
      </c>
      <c r="C2397" s="8">
        <v>44762</v>
      </c>
      <c r="D2397" s="9">
        <f t="shared" si="37"/>
        <v>44762</v>
      </c>
      <c r="E2397" s="7" t="s">
        <v>21</v>
      </c>
      <c r="F2397" s="7" t="s">
        <v>394</v>
      </c>
      <c r="G2397" s="327">
        <v>13.44</v>
      </c>
      <c r="H2397" s="296">
        <v>22100</v>
      </c>
      <c r="I2397" s="296">
        <v>12000</v>
      </c>
    </row>
    <row r="2398" spans="1:9" hidden="1" x14ac:dyDescent="0.25">
      <c r="A2398" t="s">
        <v>69</v>
      </c>
      <c r="B2398" s="7">
        <v>434873</v>
      </c>
      <c r="C2398" s="8">
        <v>44762</v>
      </c>
      <c r="D2398" s="9">
        <f t="shared" si="37"/>
        <v>44762</v>
      </c>
      <c r="E2398" s="7" t="s">
        <v>10</v>
      </c>
      <c r="F2398" s="7" t="s">
        <v>440</v>
      </c>
      <c r="G2398" s="327">
        <v>16.29</v>
      </c>
      <c r="H2398" s="296">
        <v>22100</v>
      </c>
      <c r="I2398" s="296">
        <v>12000</v>
      </c>
    </row>
    <row r="2399" spans="1:9" hidden="1" x14ac:dyDescent="0.25">
      <c r="A2399" t="s">
        <v>67</v>
      </c>
      <c r="B2399" s="7">
        <v>434889</v>
      </c>
      <c r="C2399" s="8">
        <v>44762</v>
      </c>
      <c r="D2399" s="9">
        <f t="shared" si="37"/>
        <v>44762</v>
      </c>
      <c r="E2399" s="7" t="s">
        <v>13</v>
      </c>
      <c r="F2399" s="7" t="s">
        <v>956</v>
      </c>
      <c r="G2399" s="327">
        <v>15.34</v>
      </c>
      <c r="H2399" s="296">
        <v>22100</v>
      </c>
      <c r="I2399" s="296">
        <v>12000</v>
      </c>
    </row>
    <row r="2400" spans="1:9" hidden="1" x14ac:dyDescent="0.25">
      <c r="A2400" t="s">
        <v>65</v>
      </c>
      <c r="B2400" s="7">
        <v>434894</v>
      </c>
      <c r="C2400" s="8">
        <v>44762</v>
      </c>
      <c r="D2400" s="9">
        <f t="shared" si="37"/>
        <v>44762</v>
      </c>
      <c r="E2400" s="7" t="s">
        <v>16</v>
      </c>
      <c r="F2400" s="7" t="s">
        <v>571</v>
      </c>
      <c r="G2400" s="327">
        <v>16.72</v>
      </c>
      <c r="H2400" s="296">
        <v>22100</v>
      </c>
      <c r="I2400" s="296">
        <v>12000</v>
      </c>
    </row>
    <row r="2401" spans="1:9" hidden="1" x14ac:dyDescent="0.25">
      <c r="A2401" t="s">
        <v>63</v>
      </c>
      <c r="B2401" s="7">
        <v>434927</v>
      </c>
      <c r="C2401" s="8">
        <v>44762</v>
      </c>
      <c r="D2401" s="9">
        <f t="shared" si="37"/>
        <v>44762</v>
      </c>
      <c r="E2401" s="7" t="s">
        <v>21</v>
      </c>
      <c r="F2401" s="7" t="s">
        <v>961</v>
      </c>
      <c r="G2401" s="327">
        <v>12.11</v>
      </c>
      <c r="H2401" s="296">
        <v>22100</v>
      </c>
      <c r="I2401" s="296">
        <v>12000</v>
      </c>
    </row>
    <row r="2402" spans="1:9" hidden="1" x14ac:dyDescent="0.25">
      <c r="A2402" t="s">
        <v>69</v>
      </c>
      <c r="B2402" s="7">
        <v>434945</v>
      </c>
      <c r="C2402" s="8">
        <v>44762</v>
      </c>
      <c r="D2402" s="9">
        <f t="shared" si="37"/>
        <v>44762</v>
      </c>
      <c r="E2402" s="7" t="s">
        <v>60</v>
      </c>
      <c r="F2402" s="7" t="s">
        <v>61</v>
      </c>
      <c r="G2402" s="327">
        <v>13.33</v>
      </c>
      <c r="H2402" s="296">
        <v>22100</v>
      </c>
      <c r="I2402" s="296">
        <v>12000</v>
      </c>
    </row>
    <row r="2403" spans="1:9" hidden="1" x14ac:dyDescent="0.25">
      <c r="A2403" t="s">
        <v>69</v>
      </c>
      <c r="B2403" s="7">
        <v>434946</v>
      </c>
      <c r="C2403" s="8">
        <v>44762</v>
      </c>
      <c r="D2403" s="9">
        <f t="shared" si="37"/>
        <v>44762</v>
      </c>
      <c r="E2403" s="7" t="s">
        <v>10</v>
      </c>
      <c r="F2403" s="7" t="s">
        <v>597</v>
      </c>
      <c r="G2403" s="327">
        <v>6.17</v>
      </c>
      <c r="H2403" s="296">
        <v>22100</v>
      </c>
      <c r="I2403" s="296">
        <v>12000</v>
      </c>
    </row>
    <row r="2404" spans="1:9" hidden="1" x14ac:dyDescent="0.25">
      <c r="A2404" t="s">
        <v>30</v>
      </c>
      <c r="B2404" s="7">
        <v>434958</v>
      </c>
      <c r="C2404" s="8">
        <v>44762</v>
      </c>
      <c r="D2404" s="9">
        <f t="shared" si="37"/>
        <v>44762</v>
      </c>
      <c r="E2404" s="7" t="s">
        <v>91</v>
      </c>
      <c r="F2404" s="20">
        <v>0.83124999999999993</v>
      </c>
      <c r="G2404" s="278">
        <v>6.63</v>
      </c>
      <c r="H2404" s="296">
        <v>22100</v>
      </c>
      <c r="I2404" s="296">
        <v>12000</v>
      </c>
    </row>
    <row r="2405" spans="1:9" hidden="1" x14ac:dyDescent="0.25">
      <c r="A2405" t="s">
        <v>30</v>
      </c>
      <c r="B2405" s="7">
        <v>434962</v>
      </c>
      <c r="C2405" s="8">
        <v>44762</v>
      </c>
      <c r="D2405" s="9">
        <f t="shared" si="37"/>
        <v>44762</v>
      </c>
      <c r="E2405" s="7" t="s">
        <v>89</v>
      </c>
      <c r="F2405" s="20">
        <v>0.85277777777777775</v>
      </c>
      <c r="G2405" s="327">
        <v>5.61</v>
      </c>
      <c r="H2405" s="296">
        <v>22100</v>
      </c>
      <c r="I2405" s="296">
        <v>12000</v>
      </c>
    </row>
    <row r="2406" spans="1:9" hidden="1" x14ac:dyDescent="0.25">
      <c r="A2406" t="s">
        <v>30</v>
      </c>
      <c r="B2406" s="7">
        <v>434964</v>
      </c>
      <c r="C2406" s="8">
        <v>44762</v>
      </c>
      <c r="D2406" s="9">
        <f t="shared" si="37"/>
        <v>44762</v>
      </c>
      <c r="E2406" s="7" t="s">
        <v>16</v>
      </c>
      <c r="F2406" s="20">
        <v>0.89513888888888893</v>
      </c>
      <c r="G2406" s="327">
        <v>7.9</v>
      </c>
      <c r="H2406" s="296">
        <v>22100</v>
      </c>
      <c r="I2406" s="296">
        <v>12000</v>
      </c>
    </row>
    <row r="2407" spans="1:9" hidden="1" x14ac:dyDescent="0.25">
      <c r="A2407" t="s">
        <v>30</v>
      </c>
      <c r="B2407" s="7">
        <v>434965</v>
      </c>
      <c r="C2407" s="8">
        <v>44762</v>
      </c>
      <c r="D2407" s="9">
        <f t="shared" si="37"/>
        <v>44762</v>
      </c>
      <c r="E2407" s="7" t="s">
        <v>752</v>
      </c>
      <c r="F2407" s="20">
        <v>0.89722222222222225</v>
      </c>
      <c r="G2407" s="327">
        <v>6</v>
      </c>
      <c r="H2407" s="296">
        <v>22100</v>
      </c>
      <c r="I2407" s="296">
        <v>12000</v>
      </c>
    </row>
    <row r="2408" spans="1:9" hidden="1" x14ac:dyDescent="0.25">
      <c r="A2408" t="s">
        <v>18</v>
      </c>
      <c r="B2408" s="7">
        <v>435006</v>
      </c>
      <c r="C2408" s="8">
        <v>44763</v>
      </c>
      <c r="D2408" s="9">
        <f t="shared" si="37"/>
        <v>44763</v>
      </c>
      <c r="E2408" s="7" t="s">
        <v>21</v>
      </c>
      <c r="F2408" s="7" t="s">
        <v>163</v>
      </c>
      <c r="G2408" s="328">
        <v>14.18</v>
      </c>
      <c r="H2408" s="296">
        <v>22100</v>
      </c>
      <c r="I2408" s="296">
        <v>12000</v>
      </c>
    </row>
    <row r="2409" spans="1:9" hidden="1" x14ac:dyDescent="0.25">
      <c r="A2409" t="s">
        <v>9</v>
      </c>
      <c r="B2409" s="7">
        <v>435008</v>
      </c>
      <c r="C2409" s="8">
        <v>44763</v>
      </c>
      <c r="D2409" s="9">
        <f t="shared" si="37"/>
        <v>44763</v>
      </c>
      <c r="E2409" s="7" t="s">
        <v>10</v>
      </c>
      <c r="F2409" s="7" t="s">
        <v>236</v>
      </c>
      <c r="G2409" s="328">
        <v>14.33</v>
      </c>
      <c r="H2409" s="296">
        <v>22100</v>
      </c>
      <c r="I2409" s="296">
        <v>12000</v>
      </c>
    </row>
    <row r="2410" spans="1:9" hidden="1" x14ac:dyDescent="0.25">
      <c r="A2410" t="s">
        <v>12</v>
      </c>
      <c r="B2410" s="7">
        <v>435011</v>
      </c>
      <c r="C2410" s="8">
        <v>44763</v>
      </c>
      <c r="D2410" s="9">
        <f t="shared" si="37"/>
        <v>44763</v>
      </c>
      <c r="E2410" s="7" t="s">
        <v>13</v>
      </c>
      <c r="F2410" s="7" t="s">
        <v>457</v>
      </c>
      <c r="G2410" s="328">
        <v>14.69</v>
      </c>
      <c r="H2410" s="296">
        <v>22100</v>
      </c>
      <c r="I2410" s="296">
        <v>12000</v>
      </c>
    </row>
    <row r="2411" spans="1:9" hidden="1" x14ac:dyDescent="0.25">
      <c r="A2411" t="s">
        <v>15</v>
      </c>
      <c r="B2411" s="7">
        <v>435012</v>
      </c>
      <c r="C2411" s="8">
        <v>44763</v>
      </c>
      <c r="D2411" s="9">
        <f t="shared" si="37"/>
        <v>44763</v>
      </c>
      <c r="E2411" s="7" t="s">
        <v>16</v>
      </c>
      <c r="F2411" s="7" t="s">
        <v>580</v>
      </c>
      <c r="G2411" s="328">
        <v>12.36</v>
      </c>
      <c r="H2411" s="296">
        <v>22100</v>
      </c>
      <c r="I2411" s="296">
        <v>12000</v>
      </c>
    </row>
    <row r="2412" spans="1:9" hidden="1" x14ac:dyDescent="0.25">
      <c r="A2412" t="s">
        <v>9</v>
      </c>
      <c r="B2412" s="7">
        <v>435059</v>
      </c>
      <c r="C2412" s="8">
        <v>44763</v>
      </c>
      <c r="D2412" s="9">
        <f t="shared" si="37"/>
        <v>44763</v>
      </c>
      <c r="E2412" s="7" t="s">
        <v>10</v>
      </c>
      <c r="F2412" s="7" t="s">
        <v>241</v>
      </c>
      <c r="G2412" s="328">
        <v>5.91</v>
      </c>
      <c r="H2412" s="296">
        <v>22100</v>
      </c>
      <c r="I2412" s="296">
        <v>12000</v>
      </c>
    </row>
    <row r="2413" spans="1:9" hidden="1" x14ac:dyDescent="0.25">
      <c r="A2413" t="s">
        <v>18</v>
      </c>
      <c r="B2413" s="7">
        <v>435066</v>
      </c>
      <c r="C2413" s="8">
        <v>44763</v>
      </c>
      <c r="D2413" s="9">
        <f t="shared" si="37"/>
        <v>44763</v>
      </c>
      <c r="E2413" s="7" t="s">
        <v>21</v>
      </c>
      <c r="F2413" s="7" t="s">
        <v>189</v>
      </c>
      <c r="G2413" s="328">
        <v>7.81</v>
      </c>
      <c r="H2413" s="296">
        <v>22100</v>
      </c>
      <c r="I2413" s="296">
        <v>12000</v>
      </c>
    </row>
    <row r="2414" spans="1:9" hidden="1" x14ac:dyDescent="0.25">
      <c r="A2414" t="s">
        <v>18</v>
      </c>
      <c r="B2414" s="7">
        <v>435068</v>
      </c>
      <c r="C2414" s="8">
        <v>44763</v>
      </c>
      <c r="D2414" s="9">
        <f t="shared" si="37"/>
        <v>44763</v>
      </c>
      <c r="E2414" s="7" t="s">
        <v>19</v>
      </c>
      <c r="F2414" s="7" t="s">
        <v>213</v>
      </c>
      <c r="G2414" s="328">
        <v>0.42</v>
      </c>
      <c r="H2414" s="296">
        <v>22100</v>
      </c>
      <c r="I2414" s="296">
        <v>12000</v>
      </c>
    </row>
    <row r="2415" spans="1:9" hidden="1" x14ac:dyDescent="0.25">
      <c r="A2415" t="s">
        <v>12</v>
      </c>
      <c r="B2415" s="7">
        <v>435073</v>
      </c>
      <c r="C2415" s="8">
        <v>44763</v>
      </c>
      <c r="D2415" s="9">
        <f t="shared" si="37"/>
        <v>44763</v>
      </c>
      <c r="E2415" s="7" t="s">
        <v>13</v>
      </c>
      <c r="F2415" s="7" t="s">
        <v>327</v>
      </c>
      <c r="G2415" s="328">
        <v>6.55</v>
      </c>
      <c r="H2415" s="296">
        <v>22100</v>
      </c>
      <c r="I2415" s="296">
        <v>12000</v>
      </c>
    </row>
    <row r="2416" spans="1:9" hidden="1" x14ac:dyDescent="0.25">
      <c r="A2416" t="s">
        <v>15</v>
      </c>
      <c r="B2416" s="7">
        <v>435084</v>
      </c>
      <c r="C2416" s="8">
        <v>44763</v>
      </c>
      <c r="D2416" s="9">
        <f t="shared" si="37"/>
        <v>44763</v>
      </c>
      <c r="E2416" s="7" t="s">
        <v>16</v>
      </c>
      <c r="F2416" s="7" t="s">
        <v>462</v>
      </c>
      <c r="G2416" s="328">
        <v>8.2200000000000006</v>
      </c>
      <c r="H2416" s="296">
        <v>22100</v>
      </c>
      <c r="I2416" s="296">
        <v>12000</v>
      </c>
    </row>
    <row r="2417" spans="1:9" hidden="1" x14ac:dyDescent="0.25">
      <c r="A2417" t="s">
        <v>39</v>
      </c>
      <c r="B2417" s="7">
        <v>435181</v>
      </c>
      <c r="C2417" s="8">
        <v>44764</v>
      </c>
      <c r="D2417" s="9">
        <f t="shared" si="37"/>
        <v>44764</v>
      </c>
      <c r="E2417" s="7" t="s">
        <v>10</v>
      </c>
      <c r="F2417" s="7" t="s">
        <v>730</v>
      </c>
      <c r="G2417" s="329">
        <v>13.69</v>
      </c>
      <c r="H2417" s="296">
        <v>22100</v>
      </c>
      <c r="I2417" s="296">
        <v>12000</v>
      </c>
    </row>
    <row r="2418" spans="1:9" hidden="1" x14ac:dyDescent="0.25">
      <c r="A2418" t="s">
        <v>45</v>
      </c>
      <c r="B2418" s="7">
        <v>435185</v>
      </c>
      <c r="C2418" s="8">
        <v>44764</v>
      </c>
      <c r="D2418" s="9">
        <f t="shared" si="37"/>
        <v>44764</v>
      </c>
      <c r="E2418" s="7" t="s">
        <v>13</v>
      </c>
      <c r="F2418" s="7" t="s">
        <v>518</v>
      </c>
      <c r="G2418" s="329">
        <v>15.35</v>
      </c>
      <c r="H2418" s="296">
        <v>22100</v>
      </c>
      <c r="I2418" s="296">
        <v>12000</v>
      </c>
    </row>
    <row r="2419" spans="1:9" hidden="1" x14ac:dyDescent="0.25">
      <c r="A2419" t="s">
        <v>42</v>
      </c>
      <c r="B2419" s="7">
        <v>435190</v>
      </c>
      <c r="C2419" s="8">
        <v>44764</v>
      </c>
      <c r="D2419" s="9">
        <f t="shared" si="37"/>
        <v>44764</v>
      </c>
      <c r="E2419" s="7" t="s">
        <v>21</v>
      </c>
      <c r="F2419" s="7" t="s">
        <v>604</v>
      </c>
      <c r="G2419" s="329">
        <v>15.68</v>
      </c>
      <c r="H2419" s="296">
        <v>22100</v>
      </c>
      <c r="I2419" s="296">
        <v>12000</v>
      </c>
    </row>
    <row r="2420" spans="1:9" hidden="1" x14ac:dyDescent="0.25">
      <c r="A2420" t="s">
        <v>41</v>
      </c>
      <c r="B2420" s="7">
        <v>435193</v>
      </c>
      <c r="C2420" s="8">
        <v>44764</v>
      </c>
      <c r="D2420" s="9">
        <f t="shared" si="37"/>
        <v>44764</v>
      </c>
      <c r="E2420" s="7" t="s">
        <v>16</v>
      </c>
      <c r="F2420" s="7" t="s">
        <v>509</v>
      </c>
      <c r="G2420" s="329">
        <v>15.21</v>
      </c>
      <c r="H2420" s="296">
        <v>22100</v>
      </c>
      <c r="I2420" s="296">
        <v>12000</v>
      </c>
    </row>
    <row r="2421" spans="1:9" hidden="1" x14ac:dyDescent="0.25">
      <c r="A2421" t="s">
        <v>42</v>
      </c>
      <c r="B2421" s="7">
        <v>435249</v>
      </c>
      <c r="C2421" s="8">
        <v>44764</v>
      </c>
      <c r="D2421" s="9">
        <f t="shared" si="37"/>
        <v>44764</v>
      </c>
      <c r="E2421" s="7" t="s">
        <v>19</v>
      </c>
      <c r="F2421" s="7" t="s">
        <v>962</v>
      </c>
      <c r="G2421" s="329">
        <v>0.73</v>
      </c>
      <c r="H2421" s="296">
        <v>22100</v>
      </c>
      <c r="I2421" s="296">
        <v>12000</v>
      </c>
    </row>
    <row r="2422" spans="1:9" hidden="1" x14ac:dyDescent="0.25">
      <c r="A2422" t="s">
        <v>42</v>
      </c>
      <c r="B2422" s="7">
        <v>435262</v>
      </c>
      <c r="C2422" s="8">
        <v>44764</v>
      </c>
      <c r="D2422" s="9">
        <f t="shared" si="37"/>
        <v>44764</v>
      </c>
      <c r="E2422" s="7" t="s">
        <v>21</v>
      </c>
      <c r="F2422" s="7" t="s">
        <v>76</v>
      </c>
      <c r="G2422" s="329">
        <v>15.21</v>
      </c>
      <c r="H2422" s="296">
        <v>22100</v>
      </c>
      <c r="I2422" s="296">
        <v>12000</v>
      </c>
    </row>
    <row r="2423" spans="1:9" hidden="1" x14ac:dyDescent="0.25">
      <c r="A2423" t="s">
        <v>41</v>
      </c>
      <c r="B2423" s="7">
        <v>435263</v>
      </c>
      <c r="C2423" s="8">
        <v>44764</v>
      </c>
      <c r="D2423" s="9">
        <f t="shared" si="37"/>
        <v>44764</v>
      </c>
      <c r="E2423" s="7" t="s">
        <v>13</v>
      </c>
      <c r="F2423" s="7" t="s">
        <v>263</v>
      </c>
      <c r="G2423" s="329">
        <v>11.77</v>
      </c>
      <c r="H2423" s="296">
        <v>22100</v>
      </c>
      <c r="I2423" s="296">
        <v>12000</v>
      </c>
    </row>
    <row r="2424" spans="1:9" hidden="1" x14ac:dyDescent="0.25">
      <c r="A2424" t="s">
        <v>39</v>
      </c>
      <c r="B2424" s="7">
        <v>435268</v>
      </c>
      <c r="C2424" s="8">
        <v>44764</v>
      </c>
      <c r="D2424" s="9">
        <f t="shared" si="37"/>
        <v>44764</v>
      </c>
      <c r="E2424" s="7" t="s">
        <v>10</v>
      </c>
      <c r="F2424" s="7" t="s">
        <v>963</v>
      </c>
      <c r="G2424" s="329">
        <v>13.34</v>
      </c>
      <c r="H2424" s="296">
        <v>22100</v>
      </c>
      <c r="I2424" s="296">
        <v>12000</v>
      </c>
    </row>
    <row r="2425" spans="1:9" hidden="1" x14ac:dyDescent="0.25">
      <c r="A2425" t="s">
        <v>41</v>
      </c>
      <c r="B2425" s="7">
        <v>435276</v>
      </c>
      <c r="C2425" s="8">
        <v>44764</v>
      </c>
      <c r="D2425" s="9">
        <f t="shared" si="37"/>
        <v>44764</v>
      </c>
      <c r="E2425" s="7" t="s">
        <v>16</v>
      </c>
      <c r="F2425" s="7" t="s">
        <v>227</v>
      </c>
      <c r="G2425" s="329">
        <v>11.75</v>
      </c>
      <c r="H2425" s="296">
        <v>22100</v>
      </c>
      <c r="I2425" s="296">
        <v>12000</v>
      </c>
    </row>
    <row r="2426" spans="1:9" hidden="1" x14ac:dyDescent="0.25">
      <c r="A2426" t="s">
        <v>30</v>
      </c>
      <c r="B2426" s="7">
        <v>435328</v>
      </c>
      <c r="C2426" s="8">
        <v>44764</v>
      </c>
      <c r="D2426" s="9">
        <f t="shared" si="37"/>
        <v>44764</v>
      </c>
      <c r="E2426" s="7" t="s">
        <v>204</v>
      </c>
      <c r="F2426" s="20">
        <v>0.85138888888888886</v>
      </c>
      <c r="G2426" s="329">
        <v>6.36</v>
      </c>
      <c r="H2426" s="296">
        <v>22100</v>
      </c>
      <c r="I2426" s="296">
        <v>12000</v>
      </c>
    </row>
    <row r="2427" spans="1:9" hidden="1" x14ac:dyDescent="0.25">
      <c r="A2427" t="s">
        <v>30</v>
      </c>
      <c r="B2427" s="7">
        <v>425329</v>
      </c>
      <c r="C2427" s="8">
        <v>44764</v>
      </c>
      <c r="D2427" s="9">
        <f t="shared" si="37"/>
        <v>44764</v>
      </c>
      <c r="E2427" s="7" t="s">
        <v>357</v>
      </c>
      <c r="F2427" s="20">
        <v>0.88055555555555554</v>
      </c>
      <c r="G2427" s="329">
        <v>7.39</v>
      </c>
      <c r="H2427" s="296">
        <v>22100</v>
      </c>
      <c r="I2427" s="296">
        <v>12000</v>
      </c>
    </row>
    <row r="2428" spans="1:9" hidden="1" x14ac:dyDescent="0.25">
      <c r="A2428" t="s">
        <v>30</v>
      </c>
      <c r="B2428" s="7">
        <v>435330</v>
      </c>
      <c r="C2428" s="8">
        <v>44764</v>
      </c>
      <c r="D2428" s="9">
        <f t="shared" si="37"/>
        <v>44764</v>
      </c>
      <c r="E2428" s="7" t="s">
        <v>752</v>
      </c>
      <c r="F2428" s="20">
        <v>0.8881944444444444</v>
      </c>
      <c r="G2428" s="329">
        <v>7.61</v>
      </c>
      <c r="H2428" s="296">
        <v>22100</v>
      </c>
      <c r="I2428" s="296">
        <v>12000</v>
      </c>
    </row>
    <row r="2429" spans="1:9" hidden="1" x14ac:dyDescent="0.25">
      <c r="A2429" t="s">
        <v>30</v>
      </c>
      <c r="B2429" s="7">
        <v>435331</v>
      </c>
      <c r="C2429" s="8">
        <v>44764</v>
      </c>
      <c r="D2429" s="9">
        <f t="shared" si="37"/>
        <v>44764</v>
      </c>
      <c r="E2429" s="7" t="s">
        <v>591</v>
      </c>
      <c r="F2429" s="20">
        <v>0.90416666666666667</v>
      </c>
      <c r="G2429" s="329">
        <v>7.68</v>
      </c>
      <c r="H2429" s="296">
        <v>22100</v>
      </c>
      <c r="I2429" s="296">
        <v>12000</v>
      </c>
    </row>
    <row r="2430" spans="1:9" hidden="1" x14ac:dyDescent="0.25">
      <c r="A2430" t="s">
        <v>63</v>
      </c>
      <c r="B2430" s="7">
        <v>435347</v>
      </c>
      <c r="C2430" s="8">
        <v>44765</v>
      </c>
      <c r="D2430" s="9">
        <f t="shared" si="37"/>
        <v>44765</v>
      </c>
      <c r="E2430" s="7" t="s">
        <v>21</v>
      </c>
      <c r="F2430" s="7" t="s">
        <v>964</v>
      </c>
      <c r="G2430" s="330">
        <v>13.54</v>
      </c>
      <c r="H2430" s="296">
        <v>22100</v>
      </c>
      <c r="I2430" s="296">
        <v>12000</v>
      </c>
    </row>
    <row r="2431" spans="1:9" hidden="1" x14ac:dyDescent="0.25">
      <c r="A2431" t="s">
        <v>65</v>
      </c>
      <c r="B2431" s="7">
        <v>435354</v>
      </c>
      <c r="C2431" s="8">
        <v>44765</v>
      </c>
      <c r="D2431" s="9">
        <f t="shared" si="37"/>
        <v>44765</v>
      </c>
      <c r="E2431" s="7" t="s">
        <v>16</v>
      </c>
      <c r="F2431" s="7" t="s">
        <v>965</v>
      </c>
      <c r="G2431" s="330">
        <v>12.52</v>
      </c>
      <c r="H2431" s="296">
        <v>22100</v>
      </c>
      <c r="I2431" s="296">
        <v>12000</v>
      </c>
    </row>
    <row r="2432" spans="1:9" hidden="1" x14ac:dyDescent="0.25">
      <c r="A2432" t="s">
        <v>69</v>
      </c>
      <c r="B2432" s="7">
        <v>435358</v>
      </c>
      <c r="C2432" s="8">
        <v>44765</v>
      </c>
      <c r="D2432" s="9">
        <f t="shared" si="37"/>
        <v>44765</v>
      </c>
      <c r="E2432" s="7" t="s">
        <v>10</v>
      </c>
      <c r="F2432" s="7" t="s">
        <v>666</v>
      </c>
      <c r="G2432" s="330">
        <v>11.91</v>
      </c>
      <c r="H2432" s="296">
        <v>22100</v>
      </c>
      <c r="I2432" s="296">
        <v>12000</v>
      </c>
    </row>
    <row r="2433" spans="1:9" hidden="1" x14ac:dyDescent="0.25">
      <c r="A2433" t="s">
        <v>67</v>
      </c>
      <c r="B2433" s="7">
        <v>435363</v>
      </c>
      <c r="C2433" s="8">
        <v>44765</v>
      </c>
      <c r="D2433" s="9">
        <f t="shared" si="37"/>
        <v>44765</v>
      </c>
      <c r="E2433" s="7" t="s">
        <v>13</v>
      </c>
      <c r="F2433" s="7" t="s">
        <v>258</v>
      </c>
      <c r="G2433" s="330">
        <v>14.63</v>
      </c>
      <c r="H2433" s="296">
        <v>22100</v>
      </c>
      <c r="I2433" s="296">
        <v>12000</v>
      </c>
    </row>
    <row r="2434" spans="1:9" hidden="1" x14ac:dyDescent="0.25">
      <c r="A2434" s="13" t="s">
        <v>966</v>
      </c>
      <c r="B2434" s="14">
        <v>435383</v>
      </c>
      <c r="C2434" s="15">
        <v>44765</v>
      </c>
      <c r="D2434" s="9">
        <f t="shared" si="37"/>
        <v>44765</v>
      </c>
      <c r="E2434" s="14" t="s">
        <v>760</v>
      </c>
      <c r="F2434" s="14" t="s">
        <v>381</v>
      </c>
      <c r="G2434" s="331">
        <v>2.11</v>
      </c>
      <c r="H2434" s="296">
        <v>22100</v>
      </c>
      <c r="I2434" s="296">
        <v>12000</v>
      </c>
    </row>
    <row r="2435" spans="1:9" hidden="1" x14ac:dyDescent="0.25">
      <c r="A2435" t="s">
        <v>63</v>
      </c>
      <c r="B2435" s="7">
        <v>435414</v>
      </c>
      <c r="C2435" s="8">
        <v>44765</v>
      </c>
      <c r="D2435" s="9">
        <f t="shared" ref="D2435:D2498" si="38">+C2435</f>
        <v>44765</v>
      </c>
      <c r="E2435" s="7" t="s">
        <v>19</v>
      </c>
      <c r="F2435" s="7" t="s">
        <v>883</v>
      </c>
      <c r="G2435" s="330">
        <v>2.44</v>
      </c>
      <c r="H2435" s="296">
        <v>22100</v>
      </c>
      <c r="I2435" s="296">
        <v>12000</v>
      </c>
    </row>
    <row r="2436" spans="1:9" hidden="1" x14ac:dyDescent="0.25">
      <c r="A2436" t="s">
        <v>63</v>
      </c>
      <c r="B2436" s="7">
        <v>435422</v>
      </c>
      <c r="C2436" s="8">
        <v>44765</v>
      </c>
      <c r="D2436" s="9">
        <f t="shared" si="38"/>
        <v>44765</v>
      </c>
      <c r="E2436" s="7" t="s">
        <v>43</v>
      </c>
      <c r="F2436" s="7" t="s">
        <v>282</v>
      </c>
      <c r="G2436" s="330">
        <v>12.18</v>
      </c>
      <c r="H2436" s="296">
        <v>22100</v>
      </c>
      <c r="I2436" s="296">
        <v>12000</v>
      </c>
    </row>
    <row r="2437" spans="1:9" hidden="1" x14ac:dyDescent="0.25">
      <c r="A2437" t="s">
        <v>69</v>
      </c>
      <c r="B2437" s="7">
        <v>435434</v>
      </c>
      <c r="C2437" s="8">
        <v>44765</v>
      </c>
      <c r="D2437" s="9">
        <f t="shared" si="38"/>
        <v>44765</v>
      </c>
      <c r="E2437" s="7" t="s">
        <v>10</v>
      </c>
      <c r="F2437" s="7" t="s">
        <v>578</v>
      </c>
      <c r="G2437" s="330">
        <v>13.1</v>
      </c>
      <c r="H2437" s="296">
        <v>22100</v>
      </c>
      <c r="I2437" s="296">
        <v>12000</v>
      </c>
    </row>
    <row r="2438" spans="1:9" hidden="1" x14ac:dyDescent="0.25">
      <c r="A2438" t="s">
        <v>65</v>
      </c>
      <c r="B2438" s="7">
        <v>435439</v>
      </c>
      <c r="C2438" s="8">
        <v>44765</v>
      </c>
      <c r="D2438" s="9">
        <f t="shared" si="38"/>
        <v>44765</v>
      </c>
      <c r="E2438" s="7" t="s">
        <v>16</v>
      </c>
      <c r="F2438" s="7" t="s">
        <v>242</v>
      </c>
      <c r="G2438" s="330">
        <v>11.35</v>
      </c>
      <c r="H2438" s="296">
        <v>22100</v>
      </c>
      <c r="I2438" s="296">
        <v>12000</v>
      </c>
    </row>
    <row r="2439" spans="1:9" hidden="1" x14ac:dyDescent="0.25">
      <c r="A2439" t="s">
        <v>67</v>
      </c>
      <c r="B2439" s="7">
        <v>435440</v>
      </c>
      <c r="C2439" s="8">
        <v>44765</v>
      </c>
      <c r="D2439" s="9">
        <f t="shared" si="38"/>
        <v>44765</v>
      </c>
      <c r="E2439" s="7" t="s">
        <v>13</v>
      </c>
      <c r="F2439" s="7" t="s">
        <v>497</v>
      </c>
      <c r="G2439" s="330">
        <v>10.210000000000001</v>
      </c>
      <c r="H2439" s="296">
        <v>22100</v>
      </c>
      <c r="I2439" s="296">
        <v>12000</v>
      </c>
    </row>
    <row r="2440" spans="1:9" hidden="1" x14ac:dyDescent="0.25">
      <c r="A2440" t="s">
        <v>967</v>
      </c>
      <c r="B2440" s="7">
        <v>435520</v>
      </c>
      <c r="C2440" s="8">
        <v>44767</v>
      </c>
      <c r="D2440" s="9">
        <f t="shared" si="38"/>
        <v>44767</v>
      </c>
      <c r="E2440" s="7" t="s">
        <v>265</v>
      </c>
      <c r="F2440" s="7" t="s">
        <v>473</v>
      </c>
      <c r="G2440" s="332">
        <v>8.11</v>
      </c>
      <c r="H2440" s="296">
        <v>22100</v>
      </c>
      <c r="I2440" s="296">
        <v>12000</v>
      </c>
    </row>
    <row r="2441" spans="1:9" hidden="1" x14ac:dyDescent="0.25">
      <c r="A2441" t="s">
        <v>9</v>
      </c>
      <c r="B2441" s="7">
        <v>435506</v>
      </c>
      <c r="C2441" s="8">
        <v>44767</v>
      </c>
      <c r="D2441" s="9">
        <f t="shared" si="38"/>
        <v>44767</v>
      </c>
      <c r="E2441" s="7" t="s">
        <v>10</v>
      </c>
      <c r="F2441" s="7" t="s">
        <v>182</v>
      </c>
      <c r="G2441" s="333">
        <v>13.32</v>
      </c>
      <c r="H2441" s="296">
        <v>22100</v>
      </c>
      <c r="I2441" s="296">
        <v>12000</v>
      </c>
    </row>
    <row r="2442" spans="1:9" hidden="1" x14ac:dyDescent="0.25">
      <c r="A2442" t="s">
        <v>18</v>
      </c>
      <c r="B2442" s="7">
        <v>435513</v>
      </c>
      <c r="C2442" s="8">
        <v>44767</v>
      </c>
      <c r="D2442" s="9">
        <f t="shared" si="38"/>
        <v>44767</v>
      </c>
      <c r="E2442" s="7" t="s">
        <v>21</v>
      </c>
      <c r="F2442" s="7" t="s">
        <v>730</v>
      </c>
      <c r="G2442" s="333">
        <v>16.22</v>
      </c>
      <c r="H2442" s="296">
        <v>22100</v>
      </c>
      <c r="I2442" s="296">
        <v>12000</v>
      </c>
    </row>
    <row r="2443" spans="1:9" hidden="1" x14ac:dyDescent="0.25">
      <c r="A2443" t="s">
        <v>12</v>
      </c>
      <c r="B2443" s="7">
        <v>435514</v>
      </c>
      <c r="C2443" s="8">
        <v>44767</v>
      </c>
      <c r="D2443" s="9">
        <f t="shared" si="38"/>
        <v>44767</v>
      </c>
      <c r="E2443" s="7" t="s">
        <v>13</v>
      </c>
      <c r="F2443" s="7" t="s">
        <v>525</v>
      </c>
      <c r="G2443" s="333">
        <v>13.87</v>
      </c>
      <c r="H2443" s="296">
        <v>22100</v>
      </c>
      <c r="I2443" s="296">
        <v>12000</v>
      </c>
    </row>
    <row r="2444" spans="1:9" hidden="1" x14ac:dyDescent="0.25">
      <c r="A2444" t="s">
        <v>15</v>
      </c>
      <c r="B2444" s="7">
        <v>435528</v>
      </c>
      <c r="C2444" s="8">
        <v>44767</v>
      </c>
      <c r="D2444" s="9">
        <f t="shared" si="38"/>
        <v>44767</v>
      </c>
      <c r="E2444" s="7" t="s">
        <v>16</v>
      </c>
      <c r="F2444" s="7" t="s">
        <v>225</v>
      </c>
      <c r="G2444" s="333">
        <v>15.98</v>
      </c>
      <c r="H2444" s="296">
        <v>22100</v>
      </c>
      <c r="I2444" s="296">
        <v>12000</v>
      </c>
    </row>
    <row r="2445" spans="1:9" hidden="1" x14ac:dyDescent="0.25">
      <c r="A2445" t="s">
        <v>18</v>
      </c>
      <c r="B2445" s="7">
        <v>435567</v>
      </c>
      <c r="C2445" s="8">
        <v>44767</v>
      </c>
      <c r="D2445" s="9">
        <f t="shared" si="38"/>
        <v>44767</v>
      </c>
      <c r="E2445" s="7" t="s">
        <v>19</v>
      </c>
      <c r="F2445" s="7" t="s">
        <v>392</v>
      </c>
      <c r="G2445" s="333">
        <v>1.88</v>
      </c>
      <c r="H2445" s="296">
        <v>22100</v>
      </c>
      <c r="I2445" s="296">
        <v>12000</v>
      </c>
    </row>
    <row r="2446" spans="1:9" hidden="1" x14ac:dyDescent="0.25">
      <c r="A2446" t="s">
        <v>12</v>
      </c>
      <c r="B2446" s="7">
        <v>435585</v>
      </c>
      <c r="C2446" s="8">
        <v>44767</v>
      </c>
      <c r="D2446" s="9">
        <f t="shared" si="38"/>
        <v>44767</v>
      </c>
      <c r="E2446" s="7" t="s">
        <v>13</v>
      </c>
      <c r="F2446" s="7" t="s">
        <v>461</v>
      </c>
      <c r="G2446" s="333">
        <v>10.28</v>
      </c>
      <c r="H2446" s="296">
        <v>22100</v>
      </c>
      <c r="I2446" s="296">
        <v>12000</v>
      </c>
    </row>
    <row r="2447" spans="1:9" hidden="1" x14ac:dyDescent="0.25">
      <c r="A2447" t="s">
        <v>18</v>
      </c>
      <c r="B2447" s="7">
        <v>435589</v>
      </c>
      <c r="C2447" s="8">
        <v>44767</v>
      </c>
      <c r="D2447" s="9">
        <f t="shared" si="38"/>
        <v>44767</v>
      </c>
      <c r="E2447" s="7" t="s">
        <v>752</v>
      </c>
      <c r="F2447" s="7" t="s">
        <v>475</v>
      </c>
      <c r="G2447" s="333">
        <v>5.19</v>
      </c>
      <c r="H2447" s="296">
        <v>22100</v>
      </c>
      <c r="I2447" s="296">
        <v>12000</v>
      </c>
    </row>
    <row r="2448" spans="1:9" hidden="1" x14ac:dyDescent="0.25">
      <c r="A2448" t="s">
        <v>9</v>
      </c>
      <c r="B2448" s="7">
        <v>435590</v>
      </c>
      <c r="C2448" s="8">
        <v>44767</v>
      </c>
      <c r="D2448" s="9">
        <f t="shared" si="38"/>
        <v>44767</v>
      </c>
      <c r="E2448" s="7" t="s">
        <v>10</v>
      </c>
      <c r="F2448" s="7" t="s">
        <v>475</v>
      </c>
      <c r="G2448" s="333">
        <v>6.8</v>
      </c>
      <c r="H2448" s="296">
        <v>22100</v>
      </c>
      <c r="I2448" s="296">
        <v>12000</v>
      </c>
    </row>
    <row r="2449" spans="1:9" hidden="1" x14ac:dyDescent="0.25">
      <c r="A2449" t="s">
        <v>18</v>
      </c>
      <c r="B2449" s="7">
        <v>435596</v>
      </c>
      <c r="C2449" s="8">
        <v>44767</v>
      </c>
      <c r="D2449" s="9">
        <f t="shared" si="38"/>
        <v>44767</v>
      </c>
      <c r="E2449" s="7" t="s">
        <v>21</v>
      </c>
      <c r="F2449" s="7" t="s">
        <v>820</v>
      </c>
      <c r="G2449" s="333">
        <v>12.02</v>
      </c>
      <c r="H2449" s="296">
        <v>22100</v>
      </c>
      <c r="I2449" s="296">
        <v>12000</v>
      </c>
    </row>
    <row r="2450" spans="1:9" hidden="1" x14ac:dyDescent="0.25">
      <c r="A2450" t="s">
        <v>15</v>
      </c>
      <c r="B2450" s="7">
        <v>435616</v>
      </c>
      <c r="C2450" s="8">
        <v>44767</v>
      </c>
      <c r="D2450" s="9">
        <f t="shared" si="38"/>
        <v>44767</v>
      </c>
      <c r="E2450" s="7" t="s">
        <v>16</v>
      </c>
      <c r="F2450" s="7" t="s">
        <v>28</v>
      </c>
      <c r="G2450" s="333">
        <v>10.55</v>
      </c>
      <c r="H2450" s="296">
        <v>22100</v>
      </c>
      <c r="I2450" s="296">
        <v>12000</v>
      </c>
    </row>
    <row r="2451" spans="1:9" hidden="1" x14ac:dyDescent="0.25">
      <c r="A2451" t="s">
        <v>30</v>
      </c>
      <c r="B2451" s="7">
        <v>435671</v>
      </c>
      <c r="C2451" s="8">
        <v>44767</v>
      </c>
      <c r="D2451" s="9">
        <f t="shared" si="38"/>
        <v>44767</v>
      </c>
      <c r="E2451" s="7" t="s">
        <v>752</v>
      </c>
      <c r="F2451" s="20">
        <v>0.82361111111111107</v>
      </c>
      <c r="G2451" s="334">
        <v>6.49</v>
      </c>
      <c r="H2451" s="296">
        <v>22100</v>
      </c>
      <c r="I2451" s="296">
        <v>12000</v>
      </c>
    </row>
    <row r="2452" spans="1:9" hidden="1" x14ac:dyDescent="0.25">
      <c r="A2452" t="s">
        <v>30</v>
      </c>
      <c r="B2452" s="7">
        <v>435672</v>
      </c>
      <c r="C2452" s="8">
        <v>44767</v>
      </c>
      <c r="D2452" s="9">
        <f t="shared" si="38"/>
        <v>44767</v>
      </c>
      <c r="E2452" s="7" t="s">
        <v>13</v>
      </c>
      <c r="F2452" s="20">
        <v>0.82430555555555562</v>
      </c>
      <c r="G2452" s="333">
        <v>6.35</v>
      </c>
      <c r="H2452" s="296">
        <v>22100</v>
      </c>
      <c r="I2452" s="296">
        <v>12000</v>
      </c>
    </row>
    <row r="2453" spans="1:9" hidden="1" x14ac:dyDescent="0.25">
      <c r="A2453" t="s">
        <v>30</v>
      </c>
      <c r="B2453" s="7">
        <v>435673</v>
      </c>
      <c r="C2453" s="8">
        <v>44767</v>
      </c>
      <c r="D2453" s="9">
        <f t="shared" si="38"/>
        <v>44767</v>
      </c>
      <c r="E2453" s="7" t="s">
        <v>16</v>
      </c>
      <c r="F2453" s="20">
        <v>0.8520833333333333</v>
      </c>
      <c r="G2453" s="333">
        <v>8.1300000000000008</v>
      </c>
      <c r="H2453" s="296">
        <v>22100</v>
      </c>
      <c r="I2453" s="296">
        <v>12000</v>
      </c>
    </row>
    <row r="2454" spans="1:9" hidden="1" x14ac:dyDescent="0.25">
      <c r="A2454" t="s">
        <v>30</v>
      </c>
      <c r="B2454" s="7">
        <v>435676</v>
      </c>
      <c r="C2454" s="8">
        <v>44767</v>
      </c>
      <c r="D2454" s="9">
        <f t="shared" si="38"/>
        <v>44767</v>
      </c>
      <c r="E2454" s="7" t="s">
        <v>357</v>
      </c>
      <c r="F2454" s="20">
        <v>0.875</v>
      </c>
      <c r="G2454" s="333">
        <v>7.44</v>
      </c>
      <c r="H2454" s="296">
        <v>22100</v>
      </c>
      <c r="I2454" s="296">
        <v>12000</v>
      </c>
    </row>
    <row r="2455" spans="1:9" hidden="1" x14ac:dyDescent="0.25">
      <c r="A2455" t="s">
        <v>39</v>
      </c>
      <c r="B2455" s="7">
        <v>435705</v>
      </c>
      <c r="C2455" s="8">
        <v>44768</v>
      </c>
      <c r="D2455" s="9">
        <f t="shared" si="38"/>
        <v>44768</v>
      </c>
      <c r="E2455" s="7" t="s">
        <v>10</v>
      </c>
      <c r="F2455" s="7" t="s">
        <v>11</v>
      </c>
      <c r="G2455" s="335">
        <v>13.08</v>
      </c>
      <c r="H2455" s="296">
        <v>22100</v>
      </c>
      <c r="I2455" s="296">
        <v>12000</v>
      </c>
    </row>
    <row r="2456" spans="1:9" hidden="1" x14ac:dyDescent="0.25">
      <c r="A2456" t="s">
        <v>41</v>
      </c>
      <c r="B2456" s="7">
        <v>435713</v>
      </c>
      <c r="C2456" s="8">
        <v>44768</v>
      </c>
      <c r="D2456" s="9">
        <f t="shared" si="38"/>
        <v>44768</v>
      </c>
      <c r="E2456" s="7" t="s">
        <v>16</v>
      </c>
      <c r="F2456" s="7" t="s">
        <v>44</v>
      </c>
      <c r="G2456" s="335">
        <v>13.67</v>
      </c>
      <c r="H2456" s="296">
        <v>22100</v>
      </c>
      <c r="I2456" s="296">
        <v>12000</v>
      </c>
    </row>
    <row r="2457" spans="1:9" hidden="1" x14ac:dyDescent="0.25">
      <c r="A2457" t="s">
        <v>42</v>
      </c>
      <c r="B2457" s="7">
        <v>435714</v>
      </c>
      <c r="C2457" s="8">
        <v>44768</v>
      </c>
      <c r="D2457" s="9">
        <f t="shared" si="38"/>
        <v>44768</v>
      </c>
      <c r="E2457" s="7" t="s">
        <v>21</v>
      </c>
      <c r="F2457" s="7" t="s">
        <v>539</v>
      </c>
      <c r="G2457" s="335">
        <v>15.13</v>
      </c>
      <c r="H2457" s="296">
        <v>22100</v>
      </c>
      <c r="I2457" s="296">
        <v>12000</v>
      </c>
    </row>
    <row r="2458" spans="1:9" hidden="1" x14ac:dyDescent="0.25">
      <c r="A2458" t="s">
        <v>45</v>
      </c>
      <c r="B2458" s="7">
        <v>435717</v>
      </c>
      <c r="C2458" s="8">
        <v>44768</v>
      </c>
      <c r="D2458" s="9">
        <f t="shared" si="38"/>
        <v>44768</v>
      </c>
      <c r="E2458" s="7" t="s">
        <v>13</v>
      </c>
      <c r="F2458" s="7" t="s">
        <v>157</v>
      </c>
      <c r="G2458" s="335">
        <v>12.4</v>
      </c>
      <c r="H2458" s="296">
        <v>22100</v>
      </c>
      <c r="I2458" s="296">
        <v>12000</v>
      </c>
    </row>
    <row r="2459" spans="1:9" hidden="1" x14ac:dyDescent="0.25">
      <c r="A2459" s="13" t="s">
        <v>966</v>
      </c>
      <c r="B2459" s="14">
        <v>435756</v>
      </c>
      <c r="C2459" s="15">
        <v>44768</v>
      </c>
      <c r="D2459" s="9">
        <f t="shared" si="38"/>
        <v>44768</v>
      </c>
      <c r="E2459" s="14" t="s">
        <v>760</v>
      </c>
      <c r="F2459" s="14" t="s">
        <v>636</v>
      </c>
      <c r="G2459" s="331">
        <v>1.73</v>
      </c>
      <c r="H2459" s="296">
        <v>22100</v>
      </c>
      <c r="I2459" s="296">
        <v>12000</v>
      </c>
    </row>
    <row r="2460" spans="1:9" hidden="1" x14ac:dyDescent="0.25">
      <c r="A2460" t="s">
        <v>39</v>
      </c>
      <c r="B2460" s="7">
        <v>435783</v>
      </c>
      <c r="C2460" s="8">
        <v>44768</v>
      </c>
      <c r="D2460" s="9">
        <f t="shared" si="38"/>
        <v>44768</v>
      </c>
      <c r="E2460" s="7" t="s">
        <v>10</v>
      </c>
      <c r="F2460" s="7" t="s">
        <v>397</v>
      </c>
      <c r="G2460" s="335">
        <v>10.57</v>
      </c>
      <c r="H2460" s="296">
        <v>22100</v>
      </c>
      <c r="I2460" s="296">
        <v>12000</v>
      </c>
    </row>
    <row r="2461" spans="1:9" hidden="1" x14ac:dyDescent="0.25">
      <c r="A2461" t="s">
        <v>42</v>
      </c>
      <c r="B2461" s="7">
        <v>435795</v>
      </c>
      <c r="C2461" s="8">
        <v>44768</v>
      </c>
      <c r="D2461" s="9">
        <f t="shared" si="38"/>
        <v>44768</v>
      </c>
      <c r="E2461" s="7" t="s">
        <v>54</v>
      </c>
      <c r="F2461" s="7" t="s">
        <v>913</v>
      </c>
      <c r="G2461" s="335">
        <v>1.49</v>
      </c>
      <c r="H2461" s="296">
        <v>22100</v>
      </c>
      <c r="I2461" s="296">
        <v>12000</v>
      </c>
    </row>
    <row r="2462" spans="1:9" hidden="1" x14ac:dyDescent="0.25">
      <c r="A2462" t="s">
        <v>42</v>
      </c>
      <c r="B2462" s="7">
        <v>435803</v>
      </c>
      <c r="C2462" s="8">
        <v>44768</v>
      </c>
      <c r="D2462" s="9">
        <f t="shared" si="38"/>
        <v>44768</v>
      </c>
      <c r="E2462" s="7" t="s">
        <v>21</v>
      </c>
      <c r="F2462" s="7" t="s">
        <v>171</v>
      </c>
      <c r="G2462" s="335">
        <v>14.6</v>
      </c>
      <c r="H2462" s="296">
        <v>22100</v>
      </c>
      <c r="I2462" s="296">
        <v>12000</v>
      </c>
    </row>
    <row r="2463" spans="1:9" hidden="1" x14ac:dyDescent="0.25">
      <c r="A2463" t="s">
        <v>45</v>
      </c>
      <c r="B2463" s="7">
        <v>435806</v>
      </c>
      <c r="C2463" s="8">
        <v>44768</v>
      </c>
      <c r="D2463" s="9">
        <f t="shared" si="38"/>
        <v>44768</v>
      </c>
      <c r="E2463" s="7" t="s">
        <v>13</v>
      </c>
      <c r="F2463" s="7" t="s">
        <v>271</v>
      </c>
      <c r="G2463" s="335">
        <v>13.38</v>
      </c>
      <c r="H2463" s="296">
        <v>22100</v>
      </c>
      <c r="I2463" s="296">
        <v>12000</v>
      </c>
    </row>
    <row r="2464" spans="1:9" hidden="1" x14ac:dyDescent="0.25">
      <c r="A2464" t="s">
        <v>41</v>
      </c>
      <c r="B2464" s="7">
        <v>435830</v>
      </c>
      <c r="C2464" s="8">
        <v>44768</v>
      </c>
      <c r="D2464" s="9">
        <f t="shared" si="38"/>
        <v>44768</v>
      </c>
      <c r="E2464" s="7" t="s">
        <v>16</v>
      </c>
      <c r="F2464" s="7" t="s">
        <v>77</v>
      </c>
      <c r="G2464" s="335">
        <v>14.14</v>
      </c>
      <c r="H2464" s="296">
        <v>22100</v>
      </c>
      <c r="I2464" s="296">
        <v>12000</v>
      </c>
    </row>
    <row r="2465" spans="1:9" hidden="1" x14ac:dyDescent="0.25">
      <c r="A2465" t="s">
        <v>39</v>
      </c>
      <c r="B2465" s="7">
        <v>435848</v>
      </c>
      <c r="C2465" s="8">
        <v>44768</v>
      </c>
      <c r="D2465" s="9">
        <f t="shared" si="38"/>
        <v>44768</v>
      </c>
      <c r="E2465" s="7" t="s">
        <v>10</v>
      </c>
      <c r="F2465" s="7" t="s">
        <v>594</v>
      </c>
      <c r="G2465" s="335">
        <v>8.35</v>
      </c>
      <c r="H2465" s="296">
        <v>22100</v>
      </c>
      <c r="I2465" s="296">
        <v>12000</v>
      </c>
    </row>
    <row r="2466" spans="1:9" hidden="1" x14ac:dyDescent="0.25">
      <c r="A2466" t="s">
        <v>45</v>
      </c>
      <c r="B2466" s="7">
        <v>435853</v>
      </c>
      <c r="C2466" s="8">
        <v>44768</v>
      </c>
      <c r="D2466" s="9">
        <f t="shared" si="38"/>
        <v>44768</v>
      </c>
      <c r="E2466" s="7" t="s">
        <v>13</v>
      </c>
      <c r="F2466" s="7" t="s">
        <v>57</v>
      </c>
      <c r="G2466" s="335">
        <v>6.19</v>
      </c>
      <c r="H2466" s="296">
        <v>22100</v>
      </c>
      <c r="I2466" s="296">
        <v>12000</v>
      </c>
    </row>
    <row r="2467" spans="1:9" hidden="1" x14ac:dyDescent="0.25">
      <c r="A2467" t="s">
        <v>42</v>
      </c>
      <c r="B2467" s="7">
        <v>435855</v>
      </c>
      <c r="C2467" s="8">
        <v>44768</v>
      </c>
      <c r="D2467" s="9">
        <f t="shared" si="38"/>
        <v>44768</v>
      </c>
      <c r="E2467" s="7" t="s">
        <v>21</v>
      </c>
      <c r="F2467" s="7" t="s">
        <v>718</v>
      </c>
      <c r="G2467" s="335">
        <v>13.5</v>
      </c>
      <c r="H2467" s="296">
        <v>22100</v>
      </c>
      <c r="I2467" s="296">
        <v>12000</v>
      </c>
    </row>
    <row r="2468" spans="1:9" hidden="1" x14ac:dyDescent="0.25">
      <c r="A2468" t="s">
        <v>41</v>
      </c>
      <c r="B2468" s="7">
        <v>435856</v>
      </c>
      <c r="C2468" s="8">
        <v>44768</v>
      </c>
      <c r="D2468" s="9">
        <f t="shared" si="38"/>
        <v>44768</v>
      </c>
      <c r="E2468" s="7" t="s">
        <v>16</v>
      </c>
      <c r="F2468" s="7" t="s">
        <v>830</v>
      </c>
      <c r="G2468" s="335">
        <v>12.79</v>
      </c>
      <c r="H2468" s="296">
        <v>22100</v>
      </c>
      <c r="I2468" s="296">
        <v>12000</v>
      </c>
    </row>
    <row r="2469" spans="1:9" hidden="1" x14ac:dyDescent="0.25">
      <c r="A2469" t="s">
        <v>63</v>
      </c>
      <c r="B2469" s="7">
        <v>435882</v>
      </c>
      <c r="C2469" s="8">
        <v>44769</v>
      </c>
      <c r="D2469" s="9">
        <f t="shared" si="38"/>
        <v>44769</v>
      </c>
      <c r="E2469" s="7" t="s">
        <v>21</v>
      </c>
      <c r="F2469" s="7" t="s">
        <v>447</v>
      </c>
      <c r="G2469" s="336">
        <v>15.03</v>
      </c>
      <c r="H2469" s="296">
        <v>22100</v>
      </c>
      <c r="I2469" s="296">
        <v>12000</v>
      </c>
    </row>
    <row r="2470" spans="1:9" hidden="1" x14ac:dyDescent="0.25">
      <c r="A2470" t="s">
        <v>67</v>
      </c>
      <c r="B2470" s="7">
        <v>435887</v>
      </c>
      <c r="C2470" s="8">
        <v>44769</v>
      </c>
      <c r="D2470" s="9">
        <f t="shared" si="38"/>
        <v>44769</v>
      </c>
      <c r="E2470" s="7" t="s">
        <v>13</v>
      </c>
      <c r="F2470" s="7" t="s">
        <v>606</v>
      </c>
      <c r="G2470" s="336">
        <v>13.56</v>
      </c>
      <c r="H2470" s="296">
        <v>22100</v>
      </c>
      <c r="I2470" s="296">
        <v>12000</v>
      </c>
    </row>
    <row r="2471" spans="1:9" hidden="1" x14ac:dyDescent="0.25">
      <c r="A2471" t="s">
        <v>69</v>
      </c>
      <c r="B2471" s="7">
        <v>435890</v>
      </c>
      <c r="C2471" s="8">
        <v>44769</v>
      </c>
      <c r="D2471" s="9">
        <f t="shared" si="38"/>
        <v>44769</v>
      </c>
      <c r="E2471" s="7" t="s">
        <v>10</v>
      </c>
      <c r="F2471" s="7" t="s">
        <v>659</v>
      </c>
      <c r="G2471" s="336">
        <v>11.57</v>
      </c>
      <c r="H2471" s="296">
        <v>22100</v>
      </c>
      <c r="I2471" s="296">
        <v>12000</v>
      </c>
    </row>
    <row r="2472" spans="1:9" hidden="1" x14ac:dyDescent="0.25">
      <c r="A2472" t="s">
        <v>65</v>
      </c>
      <c r="B2472" s="7">
        <v>435892</v>
      </c>
      <c r="C2472" s="8">
        <v>44769</v>
      </c>
      <c r="D2472" s="9">
        <f t="shared" si="38"/>
        <v>44769</v>
      </c>
      <c r="E2472" s="7" t="s">
        <v>16</v>
      </c>
      <c r="F2472" s="7" t="s">
        <v>259</v>
      </c>
      <c r="G2472" s="336">
        <v>16.3</v>
      </c>
      <c r="H2472" s="296">
        <v>22100</v>
      </c>
      <c r="I2472" s="296">
        <v>12000</v>
      </c>
    </row>
    <row r="2473" spans="1:9" hidden="1" x14ac:dyDescent="0.25">
      <c r="A2473" t="s">
        <v>63</v>
      </c>
      <c r="B2473" s="7">
        <v>435918</v>
      </c>
      <c r="C2473" s="8">
        <v>44769</v>
      </c>
      <c r="D2473" s="9">
        <f t="shared" si="38"/>
        <v>44769</v>
      </c>
      <c r="E2473" s="7" t="s">
        <v>21</v>
      </c>
      <c r="F2473" s="7" t="s">
        <v>686</v>
      </c>
      <c r="G2473" s="336">
        <v>12.38</v>
      </c>
      <c r="H2473" s="296">
        <v>22100</v>
      </c>
      <c r="I2473" s="296">
        <v>12000</v>
      </c>
    </row>
    <row r="2474" spans="1:9" hidden="1" x14ac:dyDescent="0.25">
      <c r="A2474" t="s">
        <v>67</v>
      </c>
      <c r="B2474" s="7">
        <v>435929</v>
      </c>
      <c r="C2474" s="8">
        <v>44769</v>
      </c>
      <c r="D2474" s="9">
        <f t="shared" si="38"/>
        <v>44769</v>
      </c>
      <c r="E2474" s="7" t="s">
        <v>13</v>
      </c>
      <c r="F2474" s="7" t="s">
        <v>590</v>
      </c>
      <c r="G2474" s="336">
        <v>13.84</v>
      </c>
      <c r="H2474" s="296">
        <v>22100</v>
      </c>
      <c r="I2474" s="296">
        <v>12000</v>
      </c>
    </row>
    <row r="2475" spans="1:9" hidden="1" x14ac:dyDescent="0.25">
      <c r="A2475" t="s">
        <v>63</v>
      </c>
      <c r="B2475" s="7">
        <v>436014</v>
      </c>
      <c r="C2475" s="8">
        <v>44769</v>
      </c>
      <c r="D2475" s="9">
        <f t="shared" si="38"/>
        <v>44769</v>
      </c>
      <c r="E2475" s="7" t="s">
        <v>54</v>
      </c>
      <c r="F2475" s="7" t="s">
        <v>968</v>
      </c>
      <c r="G2475" s="336">
        <v>1.25</v>
      </c>
      <c r="H2475" s="296">
        <v>22100</v>
      </c>
      <c r="I2475" s="296">
        <v>12000</v>
      </c>
    </row>
    <row r="2476" spans="1:9" hidden="1" x14ac:dyDescent="0.25">
      <c r="A2476" t="s">
        <v>67</v>
      </c>
      <c r="B2476" s="7">
        <v>436047</v>
      </c>
      <c r="C2476" s="8">
        <v>44769</v>
      </c>
      <c r="D2476" s="9">
        <f t="shared" si="38"/>
        <v>44769</v>
      </c>
      <c r="E2476" s="7" t="s">
        <v>89</v>
      </c>
      <c r="F2476" s="7" t="s">
        <v>961</v>
      </c>
      <c r="G2476" s="336">
        <v>3.2</v>
      </c>
      <c r="H2476" s="296">
        <v>22100</v>
      </c>
      <c r="I2476" s="296">
        <v>12000</v>
      </c>
    </row>
    <row r="2477" spans="1:9" hidden="1" x14ac:dyDescent="0.25">
      <c r="A2477" t="s">
        <v>69</v>
      </c>
      <c r="B2477" s="7">
        <v>436052</v>
      </c>
      <c r="C2477" s="8">
        <v>44769</v>
      </c>
      <c r="D2477" s="9">
        <f t="shared" si="38"/>
        <v>44769</v>
      </c>
      <c r="E2477" s="7" t="s">
        <v>10</v>
      </c>
      <c r="F2477" s="7" t="s">
        <v>969</v>
      </c>
      <c r="G2477" s="336">
        <v>15.13</v>
      </c>
      <c r="H2477" s="296">
        <v>22100</v>
      </c>
      <c r="I2477" s="296">
        <v>12000</v>
      </c>
    </row>
    <row r="2478" spans="1:9" hidden="1" x14ac:dyDescent="0.25">
      <c r="A2478" t="s">
        <v>63</v>
      </c>
      <c r="B2478" s="7">
        <v>436059</v>
      </c>
      <c r="C2478" s="8">
        <v>44769</v>
      </c>
      <c r="D2478" s="9">
        <f t="shared" si="38"/>
        <v>44769</v>
      </c>
      <c r="E2478" s="7" t="s">
        <v>21</v>
      </c>
      <c r="F2478" s="7" t="s">
        <v>970</v>
      </c>
      <c r="G2478" s="336">
        <v>8.6300000000000008</v>
      </c>
      <c r="H2478" s="296">
        <v>22100</v>
      </c>
      <c r="I2478" s="296">
        <v>12000</v>
      </c>
    </row>
    <row r="2479" spans="1:9" hidden="1" x14ac:dyDescent="0.25">
      <c r="A2479" t="s">
        <v>69</v>
      </c>
      <c r="B2479" s="7">
        <v>436062</v>
      </c>
      <c r="C2479" s="8">
        <v>44769</v>
      </c>
      <c r="D2479" s="9">
        <f t="shared" si="38"/>
        <v>44769</v>
      </c>
      <c r="E2479" s="7" t="s">
        <v>574</v>
      </c>
      <c r="F2479" s="7" t="s">
        <v>552</v>
      </c>
      <c r="G2479" s="336">
        <v>10.68</v>
      </c>
      <c r="H2479" s="296">
        <v>22100</v>
      </c>
      <c r="I2479" s="296">
        <v>12000</v>
      </c>
    </row>
    <row r="2480" spans="1:9" hidden="1" x14ac:dyDescent="0.25">
      <c r="A2480" t="s">
        <v>65</v>
      </c>
      <c r="B2480" s="7">
        <v>436065</v>
      </c>
      <c r="C2480" s="8">
        <v>44769</v>
      </c>
      <c r="D2480" s="9">
        <f t="shared" si="38"/>
        <v>44769</v>
      </c>
      <c r="E2480" s="7" t="s">
        <v>971</v>
      </c>
      <c r="F2480" s="7" t="s">
        <v>769</v>
      </c>
      <c r="G2480" s="336">
        <v>15.7</v>
      </c>
      <c r="H2480" s="296">
        <v>22100</v>
      </c>
      <c r="I2480" s="296">
        <v>12000</v>
      </c>
    </row>
    <row r="2481" spans="1:10" hidden="1" x14ac:dyDescent="0.25">
      <c r="A2481" t="s">
        <v>30</v>
      </c>
      <c r="B2481" s="7">
        <v>436086</v>
      </c>
      <c r="C2481" s="8">
        <v>44769</v>
      </c>
      <c r="D2481" s="9">
        <f t="shared" si="38"/>
        <v>44769</v>
      </c>
      <c r="E2481" s="7" t="s">
        <v>897</v>
      </c>
      <c r="F2481" s="20">
        <v>0.88263888888888886</v>
      </c>
      <c r="G2481" s="336">
        <v>9.74</v>
      </c>
      <c r="H2481" s="296">
        <v>22100</v>
      </c>
      <c r="I2481" s="296">
        <v>12000</v>
      </c>
    </row>
    <row r="2482" spans="1:10" hidden="1" x14ac:dyDescent="0.25">
      <c r="A2482" t="s">
        <v>30</v>
      </c>
      <c r="B2482" s="7">
        <v>436087</v>
      </c>
      <c r="C2482" s="8">
        <v>44769</v>
      </c>
      <c r="D2482" s="9">
        <f t="shared" si="38"/>
        <v>44769</v>
      </c>
      <c r="E2482" s="7" t="s">
        <v>237</v>
      </c>
      <c r="F2482" s="20">
        <v>0.8847222222222223</v>
      </c>
      <c r="G2482" s="336">
        <v>7.42</v>
      </c>
      <c r="H2482" s="296">
        <v>22100</v>
      </c>
      <c r="I2482" s="296">
        <v>12000</v>
      </c>
    </row>
    <row r="2483" spans="1:10" hidden="1" x14ac:dyDescent="0.25">
      <c r="A2483" t="s">
        <v>30</v>
      </c>
      <c r="B2483" s="7">
        <v>436088</v>
      </c>
      <c r="C2483" s="8">
        <v>44769</v>
      </c>
      <c r="D2483" s="9">
        <f t="shared" si="38"/>
        <v>44769</v>
      </c>
      <c r="E2483" s="7" t="s">
        <v>816</v>
      </c>
      <c r="F2483" s="7" t="s">
        <v>789</v>
      </c>
      <c r="G2483" s="337">
        <v>9.01</v>
      </c>
      <c r="H2483" s="296">
        <v>22100</v>
      </c>
      <c r="I2483" s="296">
        <v>12000</v>
      </c>
    </row>
    <row r="2484" spans="1:10" hidden="1" x14ac:dyDescent="0.25">
      <c r="A2484" t="s">
        <v>30</v>
      </c>
      <c r="B2484" s="7">
        <v>436089</v>
      </c>
      <c r="C2484" s="8">
        <v>44769</v>
      </c>
      <c r="D2484" s="9">
        <f t="shared" si="38"/>
        <v>44769</v>
      </c>
      <c r="E2484" s="7" t="s">
        <v>752</v>
      </c>
      <c r="F2484" s="7" t="s">
        <v>972</v>
      </c>
      <c r="G2484" s="337">
        <v>7.29</v>
      </c>
      <c r="H2484" s="296">
        <v>22100</v>
      </c>
      <c r="I2484" s="296">
        <v>12000</v>
      </c>
    </row>
    <row r="2485" spans="1:10" hidden="1" x14ac:dyDescent="0.25">
      <c r="A2485" t="s">
        <v>15</v>
      </c>
      <c r="B2485" s="7">
        <v>436115</v>
      </c>
      <c r="C2485" s="8">
        <v>44770</v>
      </c>
      <c r="D2485" s="9">
        <f t="shared" si="38"/>
        <v>44770</v>
      </c>
      <c r="E2485" s="7" t="s">
        <v>817</v>
      </c>
      <c r="F2485" s="7" t="s">
        <v>429</v>
      </c>
      <c r="G2485" s="338">
        <v>10.58</v>
      </c>
      <c r="H2485" s="296">
        <v>22100</v>
      </c>
      <c r="I2485" s="296">
        <v>12000</v>
      </c>
    </row>
    <row r="2486" spans="1:10" hidden="1" x14ac:dyDescent="0.25">
      <c r="A2486" t="s">
        <v>12</v>
      </c>
      <c r="B2486" s="7">
        <v>436117</v>
      </c>
      <c r="C2486" s="8">
        <v>44770</v>
      </c>
      <c r="D2486" s="9">
        <f t="shared" si="38"/>
        <v>44770</v>
      </c>
      <c r="E2486" s="7" t="s">
        <v>13</v>
      </c>
      <c r="F2486" s="7" t="s">
        <v>604</v>
      </c>
      <c r="G2486" s="338">
        <v>14.41</v>
      </c>
      <c r="H2486" s="296">
        <v>22100</v>
      </c>
      <c r="I2486" s="296">
        <v>12000</v>
      </c>
    </row>
    <row r="2487" spans="1:10" hidden="1" x14ac:dyDescent="0.25">
      <c r="A2487" t="s">
        <v>18</v>
      </c>
      <c r="B2487" s="7">
        <v>436121</v>
      </c>
      <c r="C2487" s="8">
        <v>44770</v>
      </c>
      <c r="D2487" s="9">
        <f t="shared" si="38"/>
        <v>44770</v>
      </c>
      <c r="E2487" s="7" t="s">
        <v>21</v>
      </c>
      <c r="F2487" s="7" t="s">
        <v>334</v>
      </c>
      <c r="G2487" s="338">
        <v>16.010000000000002</v>
      </c>
      <c r="H2487" s="296">
        <v>22100</v>
      </c>
      <c r="I2487" s="296">
        <v>12000</v>
      </c>
    </row>
    <row r="2488" spans="1:10" hidden="1" x14ac:dyDescent="0.25">
      <c r="A2488" t="s">
        <v>9</v>
      </c>
      <c r="B2488" s="7">
        <v>436148</v>
      </c>
      <c r="C2488" s="8">
        <v>44770</v>
      </c>
      <c r="D2488" s="9">
        <f t="shared" si="38"/>
        <v>44770</v>
      </c>
      <c r="E2488" s="7" t="s">
        <v>10</v>
      </c>
      <c r="F2488" s="7" t="s">
        <v>376</v>
      </c>
      <c r="G2488" s="338">
        <v>15.36</v>
      </c>
      <c r="H2488" s="296">
        <v>22100</v>
      </c>
      <c r="I2488" s="296">
        <v>12000</v>
      </c>
    </row>
    <row r="2489" spans="1:10" hidden="1" x14ac:dyDescent="0.25">
      <c r="A2489" t="s">
        <v>15</v>
      </c>
      <c r="B2489" s="7">
        <v>436221</v>
      </c>
      <c r="C2489" s="8">
        <v>44770</v>
      </c>
      <c r="D2489" s="9">
        <f t="shared" si="38"/>
        <v>44770</v>
      </c>
      <c r="E2489" s="7" t="s">
        <v>817</v>
      </c>
      <c r="F2489" s="7" t="s">
        <v>973</v>
      </c>
      <c r="G2489" s="338">
        <v>8.9</v>
      </c>
      <c r="H2489" s="296">
        <v>22100</v>
      </c>
      <c r="I2489" s="296">
        <v>12000</v>
      </c>
    </row>
    <row r="2490" spans="1:10" x14ac:dyDescent="0.25">
      <c r="A2490" t="s">
        <v>355</v>
      </c>
      <c r="B2490" s="7">
        <v>436222</v>
      </c>
      <c r="C2490" s="8">
        <v>44770</v>
      </c>
      <c r="D2490" s="9">
        <f t="shared" si="38"/>
        <v>44770</v>
      </c>
      <c r="E2490" s="7" t="s">
        <v>13</v>
      </c>
      <c r="F2490" s="7" t="s">
        <v>863</v>
      </c>
      <c r="G2490" s="338">
        <v>10.68</v>
      </c>
      <c r="H2490" s="296">
        <v>22100</v>
      </c>
      <c r="I2490" s="296">
        <v>12000</v>
      </c>
      <c r="J2490" s="342"/>
    </row>
    <row r="2491" spans="1:10" x14ac:dyDescent="0.25">
      <c r="A2491" t="s">
        <v>355</v>
      </c>
      <c r="B2491" s="7">
        <v>436246</v>
      </c>
      <c r="C2491" s="8">
        <v>44770</v>
      </c>
      <c r="D2491" s="9">
        <f t="shared" si="38"/>
        <v>44770</v>
      </c>
      <c r="E2491" s="7" t="s">
        <v>10</v>
      </c>
      <c r="F2491" s="7" t="s">
        <v>907</v>
      </c>
      <c r="G2491" s="338">
        <v>11.99</v>
      </c>
      <c r="H2491" s="296">
        <v>22100</v>
      </c>
      <c r="I2491" s="296">
        <v>12000</v>
      </c>
      <c r="J2491" s="342"/>
    </row>
    <row r="2492" spans="1:10" x14ac:dyDescent="0.25">
      <c r="A2492" t="s">
        <v>355</v>
      </c>
      <c r="B2492" s="7">
        <v>436254</v>
      </c>
      <c r="C2492" s="8">
        <v>44770</v>
      </c>
      <c r="D2492" s="9">
        <f t="shared" si="38"/>
        <v>44770</v>
      </c>
      <c r="E2492" s="7" t="s">
        <v>21</v>
      </c>
      <c r="F2492" s="7" t="s">
        <v>974</v>
      </c>
      <c r="G2492" s="338">
        <v>13.71</v>
      </c>
      <c r="H2492" s="296">
        <v>22100</v>
      </c>
      <c r="I2492" s="296">
        <v>12000</v>
      </c>
      <c r="J2492" s="342"/>
    </row>
    <row r="2493" spans="1:10" x14ac:dyDescent="0.25">
      <c r="A2493" t="s">
        <v>355</v>
      </c>
      <c r="B2493" s="7">
        <v>436255</v>
      </c>
      <c r="C2493" s="8">
        <v>44770</v>
      </c>
      <c r="D2493" s="9">
        <f t="shared" si="38"/>
        <v>44770</v>
      </c>
      <c r="E2493" s="7" t="s">
        <v>357</v>
      </c>
      <c r="F2493" s="7" t="s">
        <v>975</v>
      </c>
      <c r="G2493" s="338">
        <v>8.75</v>
      </c>
      <c r="H2493" s="296">
        <v>22100</v>
      </c>
      <c r="I2493" s="296">
        <v>12000</v>
      </c>
      <c r="J2493" s="342"/>
    </row>
    <row r="2494" spans="1:10" hidden="1" x14ac:dyDescent="0.25">
      <c r="A2494" t="s">
        <v>39</v>
      </c>
      <c r="B2494" s="7">
        <v>436292</v>
      </c>
      <c r="C2494" s="8">
        <v>44771</v>
      </c>
      <c r="D2494" s="9">
        <f t="shared" si="38"/>
        <v>44771</v>
      </c>
      <c r="E2494" s="7" t="s">
        <v>10</v>
      </c>
      <c r="F2494" s="7" t="s">
        <v>455</v>
      </c>
      <c r="G2494" s="339">
        <v>13.52</v>
      </c>
      <c r="H2494" s="296">
        <v>22100</v>
      </c>
      <c r="I2494" s="296">
        <v>12000</v>
      </c>
    </row>
    <row r="2495" spans="1:10" hidden="1" x14ac:dyDescent="0.25">
      <c r="A2495" t="s">
        <v>42</v>
      </c>
      <c r="B2495" s="7">
        <v>436295</v>
      </c>
      <c r="C2495" s="8">
        <v>44771</v>
      </c>
      <c r="D2495" s="9">
        <f t="shared" si="38"/>
        <v>44771</v>
      </c>
      <c r="E2495" s="7" t="s">
        <v>21</v>
      </c>
      <c r="F2495" s="7" t="s">
        <v>164</v>
      </c>
      <c r="G2495" s="339">
        <v>15.89</v>
      </c>
      <c r="H2495" s="296">
        <v>22100</v>
      </c>
      <c r="I2495" s="296">
        <v>12000</v>
      </c>
    </row>
    <row r="2496" spans="1:10" hidden="1" x14ac:dyDescent="0.25">
      <c r="A2496" t="s">
        <v>45</v>
      </c>
      <c r="B2496" s="7">
        <v>436298</v>
      </c>
      <c r="C2496" s="8">
        <v>44771</v>
      </c>
      <c r="D2496" s="9">
        <f t="shared" si="38"/>
        <v>44771</v>
      </c>
      <c r="E2496" s="7" t="s">
        <v>13</v>
      </c>
      <c r="F2496" s="7" t="s">
        <v>14</v>
      </c>
      <c r="G2496" s="339">
        <v>13.99</v>
      </c>
      <c r="H2496" s="296">
        <v>22100</v>
      </c>
      <c r="I2496" s="296">
        <v>12000</v>
      </c>
    </row>
    <row r="2497" spans="1:9" hidden="1" x14ac:dyDescent="0.25">
      <c r="A2497" t="s">
        <v>42</v>
      </c>
      <c r="B2497" s="7">
        <v>436306</v>
      </c>
      <c r="C2497" s="8">
        <v>44771</v>
      </c>
      <c r="D2497" s="9">
        <f t="shared" si="38"/>
        <v>44771</v>
      </c>
      <c r="E2497" s="7" t="s">
        <v>54</v>
      </c>
      <c r="F2497" s="7" t="s">
        <v>877</v>
      </c>
      <c r="G2497" s="339">
        <v>1.34</v>
      </c>
      <c r="H2497" s="296">
        <v>22100</v>
      </c>
      <c r="I2497" s="296">
        <v>12000</v>
      </c>
    </row>
    <row r="2498" spans="1:9" hidden="1" x14ac:dyDescent="0.25">
      <c r="A2498" t="s">
        <v>42</v>
      </c>
      <c r="B2498" s="7">
        <v>436406</v>
      </c>
      <c r="C2498" s="8">
        <v>44771</v>
      </c>
      <c r="D2498" s="9">
        <f t="shared" si="38"/>
        <v>44771</v>
      </c>
      <c r="E2498" s="7" t="s">
        <v>21</v>
      </c>
      <c r="F2498" s="7" t="s">
        <v>976</v>
      </c>
      <c r="G2498" s="339">
        <v>15</v>
      </c>
      <c r="H2498" s="296">
        <v>22100</v>
      </c>
      <c r="I2498" s="296">
        <v>12000</v>
      </c>
    </row>
    <row r="2499" spans="1:9" hidden="1" x14ac:dyDescent="0.25">
      <c r="A2499" t="s">
        <v>41</v>
      </c>
      <c r="B2499" s="7">
        <v>436413</v>
      </c>
      <c r="C2499" s="8">
        <v>44771</v>
      </c>
      <c r="D2499" s="9">
        <f t="shared" ref="D2499:D2562" si="39">+C2499</f>
        <v>44771</v>
      </c>
      <c r="E2499" s="7" t="s">
        <v>89</v>
      </c>
      <c r="F2499" s="7" t="s">
        <v>551</v>
      </c>
      <c r="G2499" s="339">
        <v>7.67</v>
      </c>
      <c r="H2499" s="296">
        <v>22100</v>
      </c>
      <c r="I2499" s="296">
        <v>12000</v>
      </c>
    </row>
    <row r="2500" spans="1:9" hidden="1" x14ac:dyDescent="0.25">
      <c r="A2500" t="s">
        <v>45</v>
      </c>
      <c r="B2500" s="7">
        <v>436414</v>
      </c>
      <c r="C2500" s="8">
        <v>44771</v>
      </c>
      <c r="D2500" s="9">
        <f t="shared" si="39"/>
        <v>44771</v>
      </c>
      <c r="E2500" s="7" t="s">
        <v>13</v>
      </c>
      <c r="F2500" s="7" t="s">
        <v>472</v>
      </c>
      <c r="G2500" s="339">
        <v>14.91</v>
      </c>
      <c r="H2500" s="296">
        <v>22100</v>
      </c>
      <c r="I2500" s="296">
        <v>12000</v>
      </c>
    </row>
    <row r="2501" spans="1:9" hidden="1" x14ac:dyDescent="0.25">
      <c r="A2501" t="s">
        <v>39</v>
      </c>
      <c r="B2501" s="7">
        <v>436415</v>
      </c>
      <c r="C2501" s="8">
        <v>44771</v>
      </c>
      <c r="D2501" s="9">
        <f t="shared" si="39"/>
        <v>44771</v>
      </c>
      <c r="E2501" s="7" t="s">
        <v>10</v>
      </c>
      <c r="F2501" s="7" t="s">
        <v>83</v>
      </c>
      <c r="G2501" s="339">
        <v>11.78</v>
      </c>
      <c r="H2501" s="296">
        <v>22100</v>
      </c>
      <c r="I2501" s="296">
        <v>12000</v>
      </c>
    </row>
    <row r="2502" spans="1:9" hidden="1" x14ac:dyDescent="0.25">
      <c r="A2502" t="s">
        <v>41</v>
      </c>
      <c r="B2502" s="7">
        <v>436421</v>
      </c>
      <c r="C2502" s="8">
        <v>44771</v>
      </c>
      <c r="D2502" s="9">
        <f t="shared" si="39"/>
        <v>44771</v>
      </c>
      <c r="E2502" s="7" t="s">
        <v>574</v>
      </c>
      <c r="F2502" s="7" t="s">
        <v>977</v>
      </c>
      <c r="G2502" s="339">
        <v>9.33</v>
      </c>
      <c r="H2502" s="296">
        <v>22100</v>
      </c>
      <c r="I2502" s="296">
        <v>12000</v>
      </c>
    </row>
    <row r="2503" spans="1:9" hidden="1" x14ac:dyDescent="0.25">
      <c r="A2503" t="s">
        <v>41</v>
      </c>
      <c r="B2503" s="7">
        <v>436422</v>
      </c>
      <c r="C2503" s="8">
        <v>44771</v>
      </c>
      <c r="D2503" s="9">
        <f t="shared" si="39"/>
        <v>44771</v>
      </c>
      <c r="E2503" s="7" t="s">
        <v>80</v>
      </c>
      <c r="F2503" s="7" t="s">
        <v>978</v>
      </c>
      <c r="G2503" s="339">
        <v>4.46</v>
      </c>
      <c r="H2503" s="296">
        <v>22100</v>
      </c>
      <c r="I2503" s="296">
        <v>12000</v>
      </c>
    </row>
    <row r="2504" spans="1:9" hidden="1" x14ac:dyDescent="0.25">
      <c r="A2504" t="s">
        <v>41</v>
      </c>
      <c r="B2504" s="7">
        <v>436423</v>
      </c>
      <c r="C2504" s="8">
        <v>44771</v>
      </c>
      <c r="D2504" s="9">
        <f t="shared" si="39"/>
        <v>44771</v>
      </c>
      <c r="E2504" s="7" t="s">
        <v>591</v>
      </c>
      <c r="F2504" s="7" t="s">
        <v>85</v>
      </c>
      <c r="G2504" s="339">
        <v>8.08</v>
      </c>
      <c r="H2504" s="296">
        <v>22100</v>
      </c>
      <c r="I2504" s="296">
        <v>12000</v>
      </c>
    </row>
    <row r="2505" spans="1:9" hidden="1" x14ac:dyDescent="0.25">
      <c r="A2505" t="s">
        <v>30</v>
      </c>
      <c r="B2505" s="7">
        <v>436434</v>
      </c>
      <c r="C2505" s="8">
        <v>44771</v>
      </c>
      <c r="D2505" s="9">
        <f t="shared" si="39"/>
        <v>44771</v>
      </c>
      <c r="E2505" s="7" t="s">
        <v>174</v>
      </c>
      <c r="F2505" s="20">
        <v>0.84513888888888899</v>
      </c>
      <c r="G2505" s="339">
        <v>7.58</v>
      </c>
      <c r="H2505" s="296">
        <v>22100</v>
      </c>
      <c r="I2505" s="296">
        <v>12000</v>
      </c>
    </row>
    <row r="2506" spans="1:9" hidden="1" x14ac:dyDescent="0.25">
      <c r="A2506" t="s">
        <v>30</v>
      </c>
      <c r="B2506" s="7">
        <v>436435</v>
      </c>
      <c r="C2506" s="8">
        <v>44771</v>
      </c>
      <c r="D2506" s="9">
        <f t="shared" si="39"/>
        <v>44771</v>
      </c>
      <c r="E2506" s="7" t="s">
        <v>357</v>
      </c>
      <c r="F2506" s="20">
        <v>0.85625000000000007</v>
      </c>
      <c r="G2506" s="339">
        <v>6.09</v>
      </c>
      <c r="H2506" s="296">
        <v>22100</v>
      </c>
      <c r="I2506" s="296">
        <v>12000</v>
      </c>
    </row>
    <row r="2507" spans="1:9" hidden="1" x14ac:dyDescent="0.25">
      <c r="A2507" t="s">
        <v>30</v>
      </c>
      <c r="B2507" s="7">
        <v>436436</v>
      </c>
      <c r="C2507" s="8">
        <v>44771</v>
      </c>
      <c r="D2507" s="9">
        <f t="shared" si="39"/>
        <v>44771</v>
      </c>
      <c r="E2507" s="7" t="s">
        <v>816</v>
      </c>
      <c r="F2507" s="20">
        <v>0.86111111111111116</v>
      </c>
      <c r="G2507" s="339">
        <v>7.57</v>
      </c>
      <c r="H2507" s="296">
        <v>22100</v>
      </c>
      <c r="I2507" s="296">
        <v>12000</v>
      </c>
    </row>
    <row r="2508" spans="1:9" hidden="1" x14ac:dyDescent="0.25">
      <c r="A2508" t="s">
        <v>30</v>
      </c>
      <c r="B2508" s="7">
        <v>436438</v>
      </c>
      <c r="C2508" s="8">
        <v>44771</v>
      </c>
      <c r="D2508" s="9">
        <f t="shared" si="39"/>
        <v>44771</v>
      </c>
      <c r="E2508" s="7" t="s">
        <v>897</v>
      </c>
      <c r="F2508" s="20">
        <v>0.90277777777777779</v>
      </c>
      <c r="G2508" s="339">
        <v>7.38</v>
      </c>
      <c r="H2508" s="296">
        <v>22100</v>
      </c>
      <c r="I2508" s="296">
        <v>12000</v>
      </c>
    </row>
    <row r="2509" spans="1:9" hidden="1" x14ac:dyDescent="0.25">
      <c r="A2509" t="s">
        <v>63</v>
      </c>
      <c r="B2509" s="7">
        <v>436464</v>
      </c>
      <c r="C2509" s="8">
        <v>44772</v>
      </c>
      <c r="D2509" s="9">
        <f t="shared" si="39"/>
        <v>44772</v>
      </c>
      <c r="E2509" s="7" t="s">
        <v>21</v>
      </c>
      <c r="F2509" s="7" t="s">
        <v>979</v>
      </c>
      <c r="G2509" s="340">
        <v>14.45</v>
      </c>
      <c r="H2509" s="296">
        <v>22100</v>
      </c>
      <c r="I2509" s="296">
        <v>12000</v>
      </c>
    </row>
    <row r="2510" spans="1:9" hidden="1" x14ac:dyDescent="0.25">
      <c r="A2510" t="s">
        <v>65</v>
      </c>
      <c r="B2510" s="7">
        <v>436470</v>
      </c>
      <c r="C2510" s="8">
        <v>44772</v>
      </c>
      <c r="D2510" s="9">
        <f t="shared" si="39"/>
        <v>44772</v>
      </c>
      <c r="E2510" s="7" t="s">
        <v>43</v>
      </c>
      <c r="F2510" s="7" t="s">
        <v>936</v>
      </c>
      <c r="G2510" s="340">
        <v>11.99</v>
      </c>
      <c r="H2510" s="296">
        <v>22100</v>
      </c>
      <c r="I2510" s="296">
        <v>12000</v>
      </c>
    </row>
    <row r="2511" spans="1:9" hidden="1" x14ac:dyDescent="0.25">
      <c r="A2511" t="s">
        <v>69</v>
      </c>
      <c r="B2511" s="7">
        <v>436481</v>
      </c>
      <c r="C2511" s="8">
        <v>44772</v>
      </c>
      <c r="D2511" s="9">
        <f t="shared" si="39"/>
        <v>44772</v>
      </c>
      <c r="E2511" s="7" t="s">
        <v>10</v>
      </c>
      <c r="F2511" s="7" t="s">
        <v>157</v>
      </c>
      <c r="G2511" s="340">
        <v>13.46</v>
      </c>
      <c r="H2511" s="296">
        <v>22100</v>
      </c>
      <c r="I2511" s="296">
        <v>12000</v>
      </c>
    </row>
    <row r="2512" spans="1:9" hidden="1" x14ac:dyDescent="0.25">
      <c r="A2512" s="13" t="s">
        <v>966</v>
      </c>
      <c r="B2512" s="14">
        <v>436507</v>
      </c>
      <c r="C2512" s="15">
        <v>44772</v>
      </c>
      <c r="D2512" s="9">
        <f t="shared" si="39"/>
        <v>44772</v>
      </c>
      <c r="E2512" s="14" t="s">
        <v>760</v>
      </c>
      <c r="F2512" s="14" t="s">
        <v>646</v>
      </c>
      <c r="G2512" s="341">
        <v>1.65</v>
      </c>
      <c r="H2512" s="296">
        <v>22100</v>
      </c>
      <c r="I2512" s="296">
        <v>12000</v>
      </c>
    </row>
    <row r="2513" spans="1:10" hidden="1" x14ac:dyDescent="0.25">
      <c r="A2513" t="s">
        <v>67</v>
      </c>
      <c r="B2513" s="7">
        <v>436508</v>
      </c>
      <c r="C2513" s="8">
        <v>44772</v>
      </c>
      <c r="D2513" s="9">
        <f t="shared" si="39"/>
        <v>44772</v>
      </c>
      <c r="E2513" s="7" t="s">
        <v>574</v>
      </c>
      <c r="F2513" s="7" t="s">
        <v>935</v>
      </c>
      <c r="G2513" s="340">
        <v>14.78</v>
      </c>
      <c r="H2513" s="296">
        <v>22100</v>
      </c>
      <c r="I2513" s="296">
        <v>12000</v>
      </c>
    </row>
    <row r="2514" spans="1:10" hidden="1" x14ac:dyDescent="0.25">
      <c r="A2514" t="s">
        <v>65</v>
      </c>
      <c r="B2514" s="7">
        <v>436541</v>
      </c>
      <c r="C2514" s="8">
        <v>44772</v>
      </c>
      <c r="D2514" s="9">
        <f t="shared" si="39"/>
        <v>44772</v>
      </c>
      <c r="E2514" s="7" t="s">
        <v>817</v>
      </c>
      <c r="F2514" s="7" t="s">
        <v>632</v>
      </c>
      <c r="G2514" s="340">
        <v>10.37</v>
      </c>
      <c r="H2514" s="296">
        <v>22100</v>
      </c>
      <c r="I2514" s="296">
        <v>12000</v>
      </c>
    </row>
    <row r="2515" spans="1:10" hidden="1" x14ac:dyDescent="0.25">
      <c r="A2515" t="s">
        <v>63</v>
      </c>
      <c r="B2515" s="7">
        <v>436552</v>
      </c>
      <c r="C2515" s="8">
        <v>44772</v>
      </c>
      <c r="D2515" s="9">
        <f t="shared" si="39"/>
        <v>44772</v>
      </c>
      <c r="E2515" s="7" t="s">
        <v>980</v>
      </c>
      <c r="F2515" s="7" t="s">
        <v>514</v>
      </c>
      <c r="G2515" s="340">
        <v>10.43</v>
      </c>
      <c r="H2515" s="296">
        <v>22100</v>
      </c>
      <c r="I2515" s="296">
        <v>12000</v>
      </c>
    </row>
    <row r="2516" spans="1:10" hidden="1" x14ac:dyDescent="0.25">
      <c r="A2516" t="s">
        <v>67</v>
      </c>
      <c r="B2516" s="7">
        <v>436562</v>
      </c>
      <c r="C2516" s="8">
        <v>44772</v>
      </c>
      <c r="D2516" s="9">
        <f t="shared" si="39"/>
        <v>44772</v>
      </c>
      <c r="E2516" s="7" t="s">
        <v>574</v>
      </c>
      <c r="F2516" s="7" t="s">
        <v>502</v>
      </c>
      <c r="G2516" s="340">
        <v>3.48</v>
      </c>
      <c r="H2516" s="296">
        <v>22100</v>
      </c>
      <c r="I2516" s="296">
        <v>12000</v>
      </c>
    </row>
    <row r="2517" spans="1:10" hidden="1" x14ac:dyDescent="0.25">
      <c r="A2517" t="s">
        <v>65</v>
      </c>
      <c r="B2517" s="7">
        <v>436564</v>
      </c>
      <c r="C2517" s="8">
        <v>44772</v>
      </c>
      <c r="D2517" s="9">
        <f t="shared" si="39"/>
        <v>44772</v>
      </c>
      <c r="E2517" s="7" t="s">
        <v>43</v>
      </c>
      <c r="F2517" s="7" t="s">
        <v>735</v>
      </c>
      <c r="G2517" s="340">
        <v>12.88</v>
      </c>
      <c r="H2517" s="296">
        <v>22100</v>
      </c>
      <c r="I2517" s="296">
        <v>12000</v>
      </c>
    </row>
    <row r="2518" spans="1:10" hidden="1" x14ac:dyDescent="0.25">
      <c r="A2518" t="s">
        <v>69</v>
      </c>
      <c r="B2518" s="7">
        <v>436566</v>
      </c>
      <c r="C2518" s="8">
        <v>44772</v>
      </c>
      <c r="D2518" s="9">
        <f t="shared" si="39"/>
        <v>44772</v>
      </c>
      <c r="E2518" s="7" t="s">
        <v>10</v>
      </c>
      <c r="F2518" s="7" t="s">
        <v>404</v>
      </c>
      <c r="G2518" s="340">
        <v>9.61</v>
      </c>
      <c r="H2518" s="296">
        <v>22100</v>
      </c>
      <c r="I2518" s="296">
        <v>12000</v>
      </c>
    </row>
    <row r="2519" spans="1:10" hidden="1" x14ac:dyDescent="0.25">
      <c r="A2519" s="13" t="s">
        <v>966</v>
      </c>
      <c r="B2519" s="14">
        <v>436571</v>
      </c>
      <c r="C2519" s="15">
        <v>44772</v>
      </c>
      <c r="D2519" s="9">
        <f t="shared" si="39"/>
        <v>44772</v>
      </c>
      <c r="E2519" s="14" t="s">
        <v>760</v>
      </c>
      <c r="F2519" s="14" t="s">
        <v>914</v>
      </c>
      <c r="G2519" s="341">
        <v>0.84</v>
      </c>
      <c r="H2519" s="296">
        <v>22100</v>
      </c>
      <c r="I2519" s="296">
        <v>12000</v>
      </c>
    </row>
    <row r="2520" spans="1:10" hidden="1" x14ac:dyDescent="0.25">
      <c r="A2520" t="s">
        <v>15</v>
      </c>
      <c r="B2520" s="7">
        <v>436617</v>
      </c>
      <c r="C2520" s="8">
        <v>44774</v>
      </c>
      <c r="D2520" s="9">
        <f t="shared" si="39"/>
        <v>44774</v>
      </c>
      <c r="E2520" s="7" t="s">
        <v>817</v>
      </c>
      <c r="F2520" s="7" t="s">
        <v>936</v>
      </c>
      <c r="G2520" s="343">
        <v>9.9499999999999993</v>
      </c>
      <c r="H2520" s="296">
        <v>22100</v>
      </c>
      <c r="I2520" s="296">
        <v>12000</v>
      </c>
      <c r="J2520" s="342"/>
    </row>
    <row r="2521" spans="1:10" hidden="1" x14ac:dyDescent="0.25">
      <c r="A2521" t="s">
        <v>9</v>
      </c>
      <c r="B2521" s="7">
        <v>436619</v>
      </c>
      <c r="C2521" s="8">
        <v>44774</v>
      </c>
      <c r="D2521" s="9">
        <f t="shared" si="39"/>
        <v>44774</v>
      </c>
      <c r="E2521" s="7" t="s">
        <v>10</v>
      </c>
      <c r="F2521" s="7" t="s">
        <v>666</v>
      </c>
      <c r="G2521" s="343">
        <v>13.71</v>
      </c>
      <c r="H2521" s="296">
        <v>22100</v>
      </c>
      <c r="I2521" s="296">
        <v>12000</v>
      </c>
    </row>
    <row r="2522" spans="1:10" hidden="1" x14ac:dyDescent="0.25">
      <c r="A2522" t="s">
        <v>12</v>
      </c>
      <c r="B2522" s="7">
        <v>436638</v>
      </c>
      <c r="C2522" s="8">
        <v>44774</v>
      </c>
      <c r="D2522" s="9">
        <f t="shared" si="39"/>
        <v>44774</v>
      </c>
      <c r="E2522" s="7" t="s">
        <v>13</v>
      </c>
      <c r="F2522" s="7" t="s">
        <v>195</v>
      </c>
      <c r="G2522" s="343">
        <v>13.88</v>
      </c>
      <c r="H2522" s="296">
        <v>22100</v>
      </c>
      <c r="I2522" s="296">
        <v>12000</v>
      </c>
    </row>
    <row r="2523" spans="1:10" hidden="1" x14ac:dyDescent="0.25">
      <c r="A2523" t="s">
        <v>18</v>
      </c>
      <c r="B2523" s="7">
        <v>436643</v>
      </c>
      <c r="C2523" s="8">
        <v>44774</v>
      </c>
      <c r="D2523" s="9">
        <f t="shared" si="39"/>
        <v>44774</v>
      </c>
      <c r="E2523" s="7" t="s">
        <v>21</v>
      </c>
      <c r="F2523" s="7" t="s">
        <v>437</v>
      </c>
      <c r="G2523" s="343">
        <v>16.260000000000002</v>
      </c>
      <c r="H2523" s="296">
        <v>22100</v>
      </c>
      <c r="I2523" s="296">
        <v>12000</v>
      </c>
    </row>
    <row r="2524" spans="1:10" hidden="1" x14ac:dyDescent="0.25">
      <c r="A2524" t="s">
        <v>981</v>
      </c>
      <c r="B2524" s="7">
        <v>436649</v>
      </c>
      <c r="C2524" s="8">
        <v>44774</v>
      </c>
      <c r="D2524" s="9">
        <f t="shared" si="39"/>
        <v>44774</v>
      </c>
      <c r="E2524" s="7" t="s">
        <v>265</v>
      </c>
      <c r="F2524" s="7" t="s">
        <v>619</v>
      </c>
      <c r="G2524" s="343">
        <v>8.2799999999999994</v>
      </c>
      <c r="H2524" s="296">
        <v>22100</v>
      </c>
      <c r="I2524" s="296">
        <v>12000</v>
      </c>
    </row>
    <row r="2525" spans="1:10" hidden="1" x14ac:dyDescent="0.25">
      <c r="A2525" t="s">
        <v>15</v>
      </c>
      <c r="B2525" s="7">
        <v>436676</v>
      </c>
      <c r="C2525" s="8">
        <v>44774</v>
      </c>
      <c r="D2525" s="9">
        <f t="shared" si="39"/>
        <v>44774</v>
      </c>
      <c r="E2525" s="7" t="s">
        <v>817</v>
      </c>
      <c r="F2525" s="7" t="s">
        <v>883</v>
      </c>
      <c r="G2525" s="343">
        <v>9.0500000000000007</v>
      </c>
      <c r="H2525" s="296">
        <v>22100</v>
      </c>
      <c r="I2525" s="296">
        <v>12000</v>
      </c>
    </row>
    <row r="2526" spans="1:10" hidden="1" x14ac:dyDescent="0.25">
      <c r="A2526" t="s">
        <v>9</v>
      </c>
      <c r="B2526" s="7">
        <v>436702</v>
      </c>
      <c r="C2526" s="8">
        <v>44774</v>
      </c>
      <c r="D2526" s="9">
        <f t="shared" si="39"/>
        <v>44774</v>
      </c>
      <c r="E2526" s="7" t="s">
        <v>10</v>
      </c>
      <c r="F2526" s="7" t="s">
        <v>650</v>
      </c>
      <c r="G2526" s="343">
        <v>15.06</v>
      </c>
      <c r="H2526" s="296">
        <v>22100</v>
      </c>
      <c r="I2526" s="296">
        <v>12000</v>
      </c>
    </row>
    <row r="2527" spans="1:10" hidden="1" x14ac:dyDescent="0.25">
      <c r="A2527" t="s">
        <v>967</v>
      </c>
      <c r="B2527" s="7">
        <v>436731</v>
      </c>
      <c r="C2527" s="8">
        <v>44774</v>
      </c>
      <c r="D2527" s="9">
        <f t="shared" si="39"/>
        <v>44774</v>
      </c>
      <c r="E2527" s="7" t="s">
        <v>265</v>
      </c>
      <c r="F2527" s="7" t="s">
        <v>293</v>
      </c>
      <c r="G2527" s="343">
        <v>7.83</v>
      </c>
      <c r="H2527" s="296">
        <v>22100</v>
      </c>
      <c r="I2527" s="296">
        <v>12000</v>
      </c>
    </row>
    <row r="2528" spans="1:10" hidden="1" x14ac:dyDescent="0.25">
      <c r="A2528" t="s">
        <v>12</v>
      </c>
      <c r="B2528" s="7">
        <v>436736</v>
      </c>
      <c r="C2528" s="8">
        <v>44774</v>
      </c>
      <c r="D2528" s="9">
        <f t="shared" si="39"/>
        <v>44774</v>
      </c>
      <c r="E2528" s="7" t="s">
        <v>13</v>
      </c>
      <c r="F2528" s="7" t="s">
        <v>528</v>
      </c>
      <c r="G2528" s="343">
        <v>14.87</v>
      </c>
      <c r="H2528" s="296">
        <v>22100</v>
      </c>
      <c r="I2528" s="296">
        <v>12000</v>
      </c>
    </row>
    <row r="2529" spans="1:9" hidden="1" x14ac:dyDescent="0.25">
      <c r="A2529" t="s">
        <v>18</v>
      </c>
      <c r="B2529" s="7">
        <v>436751</v>
      </c>
      <c r="C2529" s="8">
        <v>44774</v>
      </c>
      <c r="D2529" s="9">
        <f t="shared" si="39"/>
        <v>44774</v>
      </c>
      <c r="E2529" s="7" t="s">
        <v>21</v>
      </c>
      <c r="F2529" s="7" t="s">
        <v>961</v>
      </c>
      <c r="G2529" s="343">
        <v>14.89</v>
      </c>
      <c r="H2529" s="296">
        <v>22100</v>
      </c>
      <c r="I2529" s="296">
        <v>12000</v>
      </c>
    </row>
    <row r="2530" spans="1:9" hidden="1" x14ac:dyDescent="0.25">
      <c r="A2530" t="s">
        <v>15</v>
      </c>
      <c r="B2530" s="7">
        <v>436784</v>
      </c>
      <c r="C2530" s="8">
        <v>44774</v>
      </c>
      <c r="D2530" s="9">
        <f t="shared" si="39"/>
        <v>44774</v>
      </c>
      <c r="E2530" s="7" t="s">
        <v>817</v>
      </c>
      <c r="F2530" s="7" t="s">
        <v>792</v>
      </c>
      <c r="G2530" s="343">
        <v>8.3000000000000007</v>
      </c>
      <c r="H2530" s="296">
        <v>22100</v>
      </c>
      <c r="I2530" s="296">
        <v>12000</v>
      </c>
    </row>
    <row r="2531" spans="1:9" hidden="1" x14ac:dyDescent="0.25">
      <c r="A2531" t="s">
        <v>30</v>
      </c>
      <c r="B2531" s="7">
        <v>436801</v>
      </c>
      <c r="C2531" s="8">
        <v>44774</v>
      </c>
      <c r="D2531" s="9">
        <f t="shared" si="39"/>
        <v>44774</v>
      </c>
      <c r="E2531" s="7" t="s">
        <v>897</v>
      </c>
      <c r="F2531" s="7" t="s">
        <v>808</v>
      </c>
      <c r="G2531" s="343">
        <v>10.220000000000001</v>
      </c>
      <c r="H2531" s="296">
        <v>22100</v>
      </c>
      <c r="I2531" s="296">
        <v>12000</v>
      </c>
    </row>
    <row r="2532" spans="1:9" hidden="1" x14ac:dyDescent="0.25">
      <c r="A2532" t="s">
        <v>30</v>
      </c>
      <c r="B2532" s="7">
        <v>436802</v>
      </c>
      <c r="C2532" s="8">
        <v>44774</v>
      </c>
      <c r="D2532" s="9">
        <f t="shared" si="39"/>
        <v>44774</v>
      </c>
      <c r="E2532" s="7" t="s">
        <v>237</v>
      </c>
      <c r="F2532" s="7" t="s">
        <v>774</v>
      </c>
      <c r="G2532" s="343">
        <v>10.67</v>
      </c>
      <c r="H2532" s="296">
        <v>22100</v>
      </c>
      <c r="I2532" s="296">
        <v>12000</v>
      </c>
    </row>
    <row r="2533" spans="1:9" hidden="1" x14ac:dyDescent="0.25">
      <c r="A2533" t="s">
        <v>30</v>
      </c>
      <c r="B2533" s="7">
        <v>436803</v>
      </c>
      <c r="C2533" s="8">
        <v>44774</v>
      </c>
      <c r="D2533" s="9">
        <f t="shared" si="39"/>
        <v>44774</v>
      </c>
      <c r="E2533" s="7" t="s">
        <v>799</v>
      </c>
      <c r="F2533" s="20">
        <v>0.93819444444444444</v>
      </c>
      <c r="G2533" s="278">
        <v>8.36</v>
      </c>
      <c r="H2533" s="296">
        <v>22100</v>
      </c>
      <c r="I2533" s="296">
        <v>12000</v>
      </c>
    </row>
    <row r="2534" spans="1:9" hidden="1" x14ac:dyDescent="0.25">
      <c r="A2534" t="s">
        <v>30</v>
      </c>
      <c r="B2534" s="7">
        <v>436804</v>
      </c>
      <c r="C2534" s="8">
        <v>44774</v>
      </c>
      <c r="D2534" s="9">
        <f t="shared" si="39"/>
        <v>44774</v>
      </c>
      <c r="E2534" s="7" t="s">
        <v>174</v>
      </c>
      <c r="F2534" s="20">
        <v>0.97222222222222221</v>
      </c>
      <c r="G2534" s="278">
        <v>8.9600000000000009</v>
      </c>
      <c r="H2534" s="296">
        <v>22100</v>
      </c>
      <c r="I2534" s="296">
        <v>12000</v>
      </c>
    </row>
    <row r="2535" spans="1:9" hidden="1" x14ac:dyDescent="0.25">
      <c r="A2535" t="s">
        <v>39</v>
      </c>
      <c r="B2535" s="7">
        <v>436814</v>
      </c>
      <c r="C2535" s="8">
        <v>44775</v>
      </c>
      <c r="D2535" s="9">
        <f t="shared" si="39"/>
        <v>44775</v>
      </c>
      <c r="E2535" s="7" t="s">
        <v>10</v>
      </c>
      <c r="F2535" s="7" t="s">
        <v>400</v>
      </c>
      <c r="G2535" s="344">
        <v>14.2</v>
      </c>
      <c r="H2535" s="296">
        <v>22100</v>
      </c>
      <c r="I2535" s="296">
        <v>12000</v>
      </c>
    </row>
    <row r="2536" spans="1:9" hidden="1" x14ac:dyDescent="0.25">
      <c r="A2536" t="s">
        <v>41</v>
      </c>
      <c r="B2536" s="7">
        <v>436818</v>
      </c>
      <c r="C2536" s="8">
        <v>44775</v>
      </c>
      <c r="D2536" s="9">
        <f t="shared" si="39"/>
        <v>44775</v>
      </c>
      <c r="E2536" s="7" t="s">
        <v>817</v>
      </c>
      <c r="F2536" s="7" t="s">
        <v>454</v>
      </c>
      <c r="G2536" s="344">
        <v>8.81</v>
      </c>
      <c r="H2536" s="296">
        <v>22100</v>
      </c>
      <c r="I2536" s="296">
        <v>12000</v>
      </c>
    </row>
    <row r="2537" spans="1:9" hidden="1" x14ac:dyDescent="0.25">
      <c r="A2537" t="s">
        <v>42</v>
      </c>
      <c r="B2537" s="7">
        <v>436827</v>
      </c>
      <c r="C2537" s="8">
        <v>44775</v>
      </c>
      <c r="D2537" s="9">
        <f t="shared" si="39"/>
        <v>44775</v>
      </c>
      <c r="E2537" s="7" t="s">
        <v>21</v>
      </c>
      <c r="F2537" s="7" t="s">
        <v>498</v>
      </c>
      <c r="G2537" s="344">
        <v>13.93</v>
      </c>
      <c r="H2537" s="296">
        <v>22100</v>
      </c>
      <c r="I2537" s="296">
        <v>12000</v>
      </c>
    </row>
    <row r="2538" spans="1:9" hidden="1" x14ac:dyDescent="0.25">
      <c r="A2538" t="s">
        <v>45</v>
      </c>
      <c r="B2538" s="7">
        <v>436828</v>
      </c>
      <c r="C2538" s="8">
        <v>44775</v>
      </c>
      <c r="D2538" s="9">
        <f t="shared" si="39"/>
        <v>44775</v>
      </c>
      <c r="E2538" s="7" t="s">
        <v>13</v>
      </c>
      <c r="F2538" s="7" t="s">
        <v>224</v>
      </c>
      <c r="G2538" s="344">
        <v>15.56</v>
      </c>
      <c r="H2538" s="296">
        <v>22100</v>
      </c>
      <c r="I2538" s="296">
        <v>12000</v>
      </c>
    </row>
    <row r="2539" spans="1:9" hidden="1" x14ac:dyDescent="0.25">
      <c r="A2539" s="13" t="s">
        <v>966</v>
      </c>
      <c r="B2539" s="14">
        <v>436836</v>
      </c>
      <c r="C2539" s="15">
        <v>44775</v>
      </c>
      <c r="D2539" s="9">
        <f t="shared" si="39"/>
        <v>44775</v>
      </c>
      <c r="E2539" s="14" t="s">
        <v>47</v>
      </c>
      <c r="F2539" s="14" t="s">
        <v>526</v>
      </c>
      <c r="G2539" s="345">
        <v>1.47</v>
      </c>
      <c r="H2539" s="296">
        <v>22100</v>
      </c>
      <c r="I2539" s="296">
        <v>12000</v>
      </c>
    </row>
    <row r="2540" spans="1:9" hidden="1" x14ac:dyDescent="0.25">
      <c r="A2540" t="s">
        <v>41</v>
      </c>
      <c r="B2540" s="7">
        <v>436898</v>
      </c>
      <c r="C2540" s="8">
        <v>44775</v>
      </c>
      <c r="D2540" s="9">
        <f t="shared" si="39"/>
        <v>44775</v>
      </c>
      <c r="E2540" s="7" t="s">
        <v>237</v>
      </c>
      <c r="F2540" s="7" t="s">
        <v>495</v>
      </c>
      <c r="G2540" s="344">
        <v>14.58</v>
      </c>
      <c r="H2540" s="296">
        <v>22100</v>
      </c>
      <c r="I2540" s="296">
        <v>12000</v>
      </c>
    </row>
    <row r="2541" spans="1:9" hidden="1" x14ac:dyDescent="0.25">
      <c r="A2541" t="s">
        <v>42</v>
      </c>
      <c r="B2541" s="7">
        <v>436922</v>
      </c>
      <c r="C2541" s="8">
        <v>44775</v>
      </c>
      <c r="D2541" s="9">
        <f t="shared" si="39"/>
        <v>44775</v>
      </c>
      <c r="E2541" s="7" t="s">
        <v>54</v>
      </c>
      <c r="F2541" s="7" t="s">
        <v>963</v>
      </c>
      <c r="G2541" s="344">
        <v>0.85</v>
      </c>
      <c r="H2541" s="296">
        <v>22100</v>
      </c>
      <c r="I2541" s="296">
        <v>12000</v>
      </c>
    </row>
    <row r="2542" spans="1:9" hidden="1" x14ac:dyDescent="0.25">
      <c r="A2542" t="s">
        <v>39</v>
      </c>
      <c r="B2542" s="7">
        <v>436924</v>
      </c>
      <c r="C2542" s="8">
        <v>44775</v>
      </c>
      <c r="D2542" s="9">
        <f t="shared" si="39"/>
        <v>44775</v>
      </c>
      <c r="E2542" s="7" t="s">
        <v>10</v>
      </c>
      <c r="F2542" s="7" t="s">
        <v>264</v>
      </c>
      <c r="G2542" s="344">
        <v>9.18</v>
      </c>
      <c r="H2542" s="296">
        <v>22100</v>
      </c>
      <c r="I2542" s="296">
        <v>12000</v>
      </c>
    </row>
    <row r="2543" spans="1:9" hidden="1" x14ac:dyDescent="0.25">
      <c r="A2543" t="s">
        <v>41</v>
      </c>
      <c r="B2543" s="7">
        <v>436943</v>
      </c>
      <c r="C2543" s="8">
        <v>44775</v>
      </c>
      <c r="D2543" s="9">
        <f t="shared" si="39"/>
        <v>44775</v>
      </c>
      <c r="E2543" s="7" t="s">
        <v>817</v>
      </c>
      <c r="F2543" s="7" t="s">
        <v>682</v>
      </c>
      <c r="G2543" s="344">
        <v>9.02</v>
      </c>
      <c r="H2543" s="296">
        <v>22100</v>
      </c>
      <c r="I2543" s="296">
        <v>12000</v>
      </c>
    </row>
    <row r="2544" spans="1:9" hidden="1" x14ac:dyDescent="0.25">
      <c r="A2544" t="s">
        <v>42</v>
      </c>
      <c r="B2544" s="7">
        <v>436951</v>
      </c>
      <c r="C2544" s="8">
        <v>44775</v>
      </c>
      <c r="D2544" s="9">
        <f t="shared" si="39"/>
        <v>44775</v>
      </c>
      <c r="E2544" s="7" t="s">
        <v>21</v>
      </c>
      <c r="F2544" s="7" t="s">
        <v>638</v>
      </c>
      <c r="G2544" s="344">
        <v>15.56</v>
      </c>
      <c r="H2544" s="296">
        <v>22100</v>
      </c>
      <c r="I2544" s="296">
        <v>12000</v>
      </c>
    </row>
    <row r="2545" spans="1:9" hidden="1" x14ac:dyDescent="0.25">
      <c r="A2545" t="s">
        <v>45</v>
      </c>
      <c r="B2545" s="7">
        <v>436959</v>
      </c>
      <c r="C2545" s="8">
        <v>44775</v>
      </c>
      <c r="D2545" s="9">
        <f t="shared" si="39"/>
        <v>44775</v>
      </c>
      <c r="E2545" s="7" t="s">
        <v>13</v>
      </c>
      <c r="F2545" s="7" t="s">
        <v>642</v>
      </c>
      <c r="G2545" s="344">
        <v>15.12</v>
      </c>
      <c r="H2545" s="296">
        <v>22100</v>
      </c>
      <c r="I2545" s="296">
        <v>12000</v>
      </c>
    </row>
    <row r="2546" spans="1:9" hidden="1" x14ac:dyDescent="0.25">
      <c r="A2546" t="s">
        <v>39</v>
      </c>
      <c r="B2546" s="7">
        <v>436969</v>
      </c>
      <c r="C2546" s="8">
        <v>44775</v>
      </c>
      <c r="D2546" s="9">
        <f t="shared" si="39"/>
        <v>44775</v>
      </c>
      <c r="E2546" s="7" t="s">
        <v>10</v>
      </c>
      <c r="F2546" s="7" t="s">
        <v>56</v>
      </c>
      <c r="G2546" s="344">
        <v>8.6300000000000008</v>
      </c>
      <c r="H2546" s="296">
        <v>22100</v>
      </c>
      <c r="I2546" s="296">
        <v>12000</v>
      </c>
    </row>
    <row r="2547" spans="1:9" hidden="1" x14ac:dyDescent="0.25">
      <c r="A2547" t="s">
        <v>42</v>
      </c>
      <c r="B2547" s="7">
        <v>436985</v>
      </c>
      <c r="C2547" s="8">
        <v>44775</v>
      </c>
      <c r="D2547" s="9">
        <f t="shared" si="39"/>
        <v>44775</v>
      </c>
      <c r="E2547" s="7" t="s">
        <v>21</v>
      </c>
      <c r="F2547" s="20">
        <v>0.8340277777777777</v>
      </c>
      <c r="G2547" s="344">
        <v>14.7</v>
      </c>
      <c r="H2547" s="296">
        <v>22100</v>
      </c>
      <c r="I2547" s="296">
        <v>12000</v>
      </c>
    </row>
    <row r="2548" spans="1:9" hidden="1" x14ac:dyDescent="0.25">
      <c r="A2548" t="s">
        <v>65</v>
      </c>
      <c r="B2548" s="7">
        <v>437006</v>
      </c>
      <c r="C2548" s="8">
        <v>44776</v>
      </c>
      <c r="D2548" s="9">
        <f t="shared" si="39"/>
        <v>44776</v>
      </c>
      <c r="E2548" s="7" t="s">
        <v>817</v>
      </c>
      <c r="F2548" s="7" t="s">
        <v>257</v>
      </c>
      <c r="G2548" s="346">
        <v>10.199999999999999</v>
      </c>
      <c r="H2548" s="296">
        <v>22100</v>
      </c>
      <c r="I2548" s="296">
        <v>12000</v>
      </c>
    </row>
    <row r="2549" spans="1:9" hidden="1" x14ac:dyDescent="0.25">
      <c r="A2549" t="s">
        <v>67</v>
      </c>
      <c r="B2549" s="7">
        <v>437021</v>
      </c>
      <c r="C2549" s="8">
        <v>44776</v>
      </c>
      <c r="D2549" s="9">
        <f t="shared" si="39"/>
        <v>44776</v>
      </c>
      <c r="E2549" s="7" t="s">
        <v>13</v>
      </c>
      <c r="F2549" s="7" t="s">
        <v>659</v>
      </c>
      <c r="G2549" s="346">
        <v>15.05</v>
      </c>
      <c r="H2549" s="296">
        <v>22100</v>
      </c>
      <c r="I2549" s="296">
        <v>12000</v>
      </c>
    </row>
    <row r="2550" spans="1:9" hidden="1" x14ac:dyDescent="0.25">
      <c r="A2550" t="s">
        <v>69</v>
      </c>
      <c r="B2550" s="7">
        <v>437022</v>
      </c>
      <c r="C2550" s="8">
        <v>44776</v>
      </c>
      <c r="D2550" s="9">
        <f t="shared" si="39"/>
        <v>44776</v>
      </c>
      <c r="E2550" s="7" t="s">
        <v>10</v>
      </c>
      <c r="F2550" s="7" t="s">
        <v>302</v>
      </c>
      <c r="G2550" s="346">
        <v>12.44</v>
      </c>
      <c r="H2550" s="296">
        <v>22100</v>
      </c>
      <c r="I2550" s="296">
        <v>12000</v>
      </c>
    </row>
    <row r="2551" spans="1:9" hidden="1" x14ac:dyDescent="0.25">
      <c r="A2551" t="s">
        <v>63</v>
      </c>
      <c r="B2551" s="7">
        <v>437048</v>
      </c>
      <c r="C2551" s="8">
        <v>44776</v>
      </c>
      <c r="D2551" s="9">
        <f t="shared" si="39"/>
        <v>44776</v>
      </c>
      <c r="E2551" s="7" t="s">
        <v>10</v>
      </c>
      <c r="F2551" s="7" t="s">
        <v>449</v>
      </c>
      <c r="G2551" s="346">
        <v>14.99</v>
      </c>
      <c r="H2551" s="296">
        <v>22100</v>
      </c>
      <c r="I2551" s="296">
        <v>12000</v>
      </c>
    </row>
    <row r="2552" spans="1:9" hidden="1" x14ac:dyDescent="0.25">
      <c r="A2552" t="s">
        <v>65</v>
      </c>
      <c r="B2552" s="7">
        <v>437054</v>
      </c>
      <c r="C2552" s="8">
        <v>44776</v>
      </c>
      <c r="D2552" s="9">
        <f t="shared" si="39"/>
        <v>44776</v>
      </c>
      <c r="E2552" s="7" t="s">
        <v>817</v>
      </c>
      <c r="F2552" s="7" t="s">
        <v>609</v>
      </c>
      <c r="G2552" s="346">
        <v>9.82</v>
      </c>
      <c r="H2552" s="296">
        <v>22100</v>
      </c>
      <c r="I2552" s="296">
        <v>12000</v>
      </c>
    </row>
    <row r="2553" spans="1:9" hidden="1" x14ac:dyDescent="0.25">
      <c r="A2553" t="s">
        <v>69</v>
      </c>
      <c r="B2553" s="7">
        <v>437083</v>
      </c>
      <c r="C2553" s="8">
        <v>44776</v>
      </c>
      <c r="D2553" s="9">
        <f t="shared" si="39"/>
        <v>44776</v>
      </c>
      <c r="E2553" s="7" t="s">
        <v>10</v>
      </c>
      <c r="F2553" s="7" t="s">
        <v>320</v>
      </c>
      <c r="G2553" s="346">
        <v>13.07</v>
      </c>
      <c r="H2553" s="296">
        <v>22100</v>
      </c>
      <c r="I2553" s="296">
        <v>12000</v>
      </c>
    </row>
    <row r="2554" spans="1:9" hidden="1" x14ac:dyDescent="0.25">
      <c r="A2554" t="s">
        <v>67</v>
      </c>
      <c r="B2554" s="7">
        <v>437098</v>
      </c>
      <c r="C2554" s="8">
        <v>44776</v>
      </c>
      <c r="D2554" s="9">
        <f t="shared" si="39"/>
        <v>44776</v>
      </c>
      <c r="E2554" s="7" t="s">
        <v>13</v>
      </c>
      <c r="F2554" s="7" t="s">
        <v>621</v>
      </c>
      <c r="G2554" s="346">
        <v>12.32</v>
      </c>
      <c r="H2554" s="296">
        <v>22100</v>
      </c>
      <c r="I2554" s="296">
        <v>12000</v>
      </c>
    </row>
    <row r="2555" spans="1:9" hidden="1" x14ac:dyDescent="0.25">
      <c r="A2555" t="s">
        <v>63</v>
      </c>
      <c r="B2555" s="7">
        <v>437128</v>
      </c>
      <c r="C2555" s="8">
        <v>44776</v>
      </c>
      <c r="D2555" s="9">
        <f t="shared" si="39"/>
        <v>44776</v>
      </c>
      <c r="E2555" s="7" t="s">
        <v>21</v>
      </c>
      <c r="F2555" s="7" t="s">
        <v>807</v>
      </c>
      <c r="G2555" s="346">
        <v>14.75</v>
      </c>
      <c r="H2555" s="296">
        <v>22100</v>
      </c>
      <c r="I2555" s="296">
        <v>12000</v>
      </c>
    </row>
    <row r="2556" spans="1:9" hidden="1" x14ac:dyDescent="0.25">
      <c r="A2556" t="s">
        <v>65</v>
      </c>
      <c r="B2556" s="7">
        <v>437133</v>
      </c>
      <c r="C2556" s="8">
        <v>44776</v>
      </c>
      <c r="D2556" s="9">
        <f t="shared" si="39"/>
        <v>44776</v>
      </c>
      <c r="E2556" s="7" t="s">
        <v>817</v>
      </c>
      <c r="F2556" s="7" t="s">
        <v>683</v>
      </c>
      <c r="G2556" s="346">
        <v>10.5</v>
      </c>
      <c r="H2556" s="296">
        <v>22100</v>
      </c>
      <c r="I2556" s="296">
        <v>12000</v>
      </c>
    </row>
    <row r="2557" spans="1:9" hidden="1" x14ac:dyDescent="0.25">
      <c r="A2557" t="s">
        <v>63</v>
      </c>
      <c r="B2557" s="7">
        <v>437134</v>
      </c>
      <c r="C2557" s="8">
        <v>44776</v>
      </c>
      <c r="D2557" s="9">
        <f t="shared" si="39"/>
        <v>44776</v>
      </c>
      <c r="E2557" s="7" t="s">
        <v>430</v>
      </c>
      <c r="F2557" s="7" t="s">
        <v>517</v>
      </c>
      <c r="G2557" s="346">
        <v>10.38</v>
      </c>
      <c r="H2557" s="296">
        <v>22100</v>
      </c>
      <c r="I2557" s="296">
        <v>12000</v>
      </c>
    </row>
    <row r="2558" spans="1:9" hidden="1" x14ac:dyDescent="0.25">
      <c r="A2558" t="s">
        <v>69</v>
      </c>
      <c r="B2558" s="7">
        <v>437138</v>
      </c>
      <c r="C2558" s="8">
        <v>44776</v>
      </c>
      <c r="D2558" s="9">
        <f t="shared" si="39"/>
        <v>44776</v>
      </c>
      <c r="E2558" s="7" t="s">
        <v>10</v>
      </c>
      <c r="F2558" s="7" t="s">
        <v>340</v>
      </c>
      <c r="G2558" s="346">
        <v>8.25</v>
      </c>
      <c r="H2558" s="296">
        <v>22100</v>
      </c>
      <c r="I2558" s="296">
        <v>12000</v>
      </c>
    </row>
    <row r="2559" spans="1:9" hidden="1" x14ac:dyDescent="0.25">
      <c r="A2559" t="s">
        <v>67</v>
      </c>
      <c r="B2559" s="7">
        <v>437151</v>
      </c>
      <c r="C2559" s="8">
        <v>44776</v>
      </c>
      <c r="D2559" s="9">
        <f t="shared" si="39"/>
        <v>44776</v>
      </c>
      <c r="E2559" s="7" t="s">
        <v>13</v>
      </c>
      <c r="F2559" s="7" t="s">
        <v>82</v>
      </c>
      <c r="G2559" s="346">
        <v>4.72</v>
      </c>
      <c r="H2559" s="296">
        <v>22100</v>
      </c>
      <c r="I2559" s="296">
        <v>12000</v>
      </c>
    </row>
    <row r="2560" spans="1:9" hidden="1" x14ac:dyDescent="0.25">
      <c r="A2560" t="s">
        <v>30</v>
      </c>
      <c r="B2560" s="7">
        <v>437167</v>
      </c>
      <c r="C2560" s="8">
        <v>44776</v>
      </c>
      <c r="D2560" s="9">
        <f t="shared" si="39"/>
        <v>44776</v>
      </c>
      <c r="E2560" s="7" t="s">
        <v>253</v>
      </c>
      <c r="F2560" s="20">
        <v>0.82986111111111116</v>
      </c>
      <c r="G2560" s="346">
        <v>6.58</v>
      </c>
      <c r="H2560" s="296">
        <v>22100</v>
      </c>
      <c r="I2560" s="296">
        <v>12000</v>
      </c>
    </row>
    <row r="2561" spans="1:9" hidden="1" x14ac:dyDescent="0.25">
      <c r="A2561" t="s">
        <v>30</v>
      </c>
      <c r="B2561" s="7">
        <v>437171</v>
      </c>
      <c r="C2561" s="8">
        <v>44776</v>
      </c>
      <c r="D2561" s="9">
        <f t="shared" si="39"/>
        <v>44776</v>
      </c>
      <c r="E2561" s="7" t="s">
        <v>897</v>
      </c>
      <c r="F2561" s="20">
        <v>0.84375</v>
      </c>
      <c r="G2561" s="346">
        <v>6.2</v>
      </c>
      <c r="H2561" s="296">
        <v>22100</v>
      </c>
      <c r="I2561" s="296">
        <v>12000</v>
      </c>
    </row>
    <row r="2562" spans="1:9" hidden="1" x14ac:dyDescent="0.25">
      <c r="A2562" t="s">
        <v>30</v>
      </c>
      <c r="B2562" s="7">
        <v>437172</v>
      </c>
      <c r="C2562" s="8">
        <v>44776</v>
      </c>
      <c r="D2562" s="9">
        <f t="shared" si="39"/>
        <v>44776</v>
      </c>
      <c r="E2562" s="7" t="s">
        <v>752</v>
      </c>
      <c r="F2562" s="20">
        <v>0.84722222222222221</v>
      </c>
      <c r="G2562" s="346">
        <v>5.29</v>
      </c>
      <c r="H2562" s="296">
        <v>22100</v>
      </c>
      <c r="I2562" s="296">
        <v>12000</v>
      </c>
    </row>
    <row r="2563" spans="1:9" hidden="1" x14ac:dyDescent="0.25">
      <c r="A2563" t="s">
        <v>30</v>
      </c>
      <c r="B2563" s="7">
        <v>437176</v>
      </c>
      <c r="C2563" s="8">
        <v>44776</v>
      </c>
      <c r="D2563" s="9">
        <f t="shared" ref="D2563:D2626" si="40">+C2563</f>
        <v>44776</v>
      </c>
      <c r="E2563" s="7" t="s">
        <v>174</v>
      </c>
      <c r="F2563" s="20">
        <v>0.88124999999999998</v>
      </c>
      <c r="G2563" s="346">
        <v>6.2</v>
      </c>
      <c r="H2563" s="296">
        <v>22100</v>
      </c>
      <c r="I2563" s="296">
        <v>12000</v>
      </c>
    </row>
    <row r="2564" spans="1:9" hidden="1" x14ac:dyDescent="0.25">
      <c r="A2564" t="s">
        <v>15</v>
      </c>
      <c r="B2564" s="7">
        <v>437208</v>
      </c>
      <c r="C2564" s="8">
        <v>44777</v>
      </c>
      <c r="D2564" s="9">
        <f t="shared" si="40"/>
        <v>44777</v>
      </c>
      <c r="E2564" s="7" t="s">
        <v>817</v>
      </c>
      <c r="F2564" s="7" t="s">
        <v>279</v>
      </c>
      <c r="G2564" s="347">
        <v>10.15</v>
      </c>
      <c r="H2564" s="296">
        <v>22100</v>
      </c>
      <c r="I2564" s="296">
        <v>12000</v>
      </c>
    </row>
    <row r="2565" spans="1:9" hidden="1" x14ac:dyDescent="0.25">
      <c r="A2565" t="s">
        <v>9</v>
      </c>
      <c r="B2565" s="7">
        <v>437211</v>
      </c>
      <c r="C2565" s="8">
        <v>44777</v>
      </c>
      <c r="D2565" s="9">
        <f t="shared" si="40"/>
        <v>44777</v>
      </c>
      <c r="E2565" s="7" t="s">
        <v>10</v>
      </c>
      <c r="F2565" s="7" t="s">
        <v>525</v>
      </c>
      <c r="G2565" s="347">
        <v>12.6</v>
      </c>
      <c r="H2565" s="296">
        <v>22100</v>
      </c>
      <c r="I2565" s="296">
        <v>12000</v>
      </c>
    </row>
    <row r="2566" spans="1:9" hidden="1" x14ac:dyDescent="0.25">
      <c r="A2566" t="s">
        <v>18</v>
      </c>
      <c r="B2566" s="7">
        <v>437216</v>
      </c>
      <c r="C2566" s="8">
        <v>44777</v>
      </c>
      <c r="D2566" s="9">
        <f t="shared" si="40"/>
        <v>44777</v>
      </c>
      <c r="E2566" s="7" t="s">
        <v>21</v>
      </c>
      <c r="F2566" s="7" t="s">
        <v>155</v>
      </c>
      <c r="G2566" s="347">
        <v>14.46</v>
      </c>
      <c r="H2566" s="296">
        <v>22100</v>
      </c>
      <c r="I2566" s="296">
        <v>12000</v>
      </c>
    </row>
    <row r="2567" spans="1:9" hidden="1" x14ac:dyDescent="0.25">
      <c r="A2567" t="s">
        <v>12</v>
      </c>
      <c r="B2567" s="7">
        <v>437218</v>
      </c>
      <c r="C2567" s="8">
        <v>44777</v>
      </c>
      <c r="D2567" s="9">
        <f t="shared" si="40"/>
        <v>44777</v>
      </c>
      <c r="E2567" s="7" t="s">
        <v>13</v>
      </c>
      <c r="F2567" s="7" t="s">
        <v>195</v>
      </c>
      <c r="G2567" s="347">
        <v>13.45</v>
      </c>
      <c r="H2567" s="296">
        <v>22100</v>
      </c>
      <c r="I2567" s="296">
        <v>12000</v>
      </c>
    </row>
    <row r="2568" spans="1:9" hidden="1" x14ac:dyDescent="0.25">
      <c r="A2568" t="s">
        <v>15</v>
      </c>
      <c r="B2568" s="7">
        <v>437257</v>
      </c>
      <c r="C2568" s="8">
        <v>44777</v>
      </c>
      <c r="D2568" s="9">
        <f t="shared" si="40"/>
        <v>44777</v>
      </c>
      <c r="E2568" s="7" t="s">
        <v>817</v>
      </c>
      <c r="F2568" s="7" t="s">
        <v>393</v>
      </c>
      <c r="G2568" s="347">
        <v>7.56</v>
      </c>
      <c r="H2568" s="296">
        <v>22100</v>
      </c>
      <c r="I2568" s="296">
        <v>12000</v>
      </c>
    </row>
    <row r="2569" spans="1:9" hidden="1" x14ac:dyDescent="0.25">
      <c r="A2569" t="s">
        <v>9</v>
      </c>
      <c r="B2569" s="7">
        <v>437258</v>
      </c>
      <c r="C2569" s="8">
        <v>44777</v>
      </c>
      <c r="D2569" s="9">
        <f t="shared" si="40"/>
        <v>44777</v>
      </c>
      <c r="E2569" s="7" t="s">
        <v>10</v>
      </c>
      <c r="F2569" s="7" t="s">
        <v>377</v>
      </c>
      <c r="G2569" s="347">
        <v>5.74</v>
      </c>
      <c r="H2569" s="296">
        <v>22100</v>
      </c>
      <c r="I2569" s="296">
        <v>12000</v>
      </c>
    </row>
    <row r="2570" spans="1:9" hidden="1" x14ac:dyDescent="0.25">
      <c r="A2570" t="s">
        <v>18</v>
      </c>
      <c r="B2570" s="7">
        <v>437261</v>
      </c>
      <c r="C2570" s="8">
        <v>44777</v>
      </c>
      <c r="D2570" s="9">
        <f t="shared" si="40"/>
        <v>44777</v>
      </c>
      <c r="E2570" s="7" t="s">
        <v>21</v>
      </c>
      <c r="F2570" s="7" t="s">
        <v>213</v>
      </c>
      <c r="G2570" s="347">
        <v>6.81</v>
      </c>
      <c r="H2570" s="296">
        <v>22100</v>
      </c>
      <c r="I2570" s="296">
        <v>12000</v>
      </c>
    </row>
    <row r="2571" spans="1:9" hidden="1" x14ac:dyDescent="0.25">
      <c r="A2571" t="s">
        <v>12</v>
      </c>
      <c r="B2571" s="7">
        <v>437267</v>
      </c>
      <c r="C2571" s="8">
        <v>44777</v>
      </c>
      <c r="D2571" s="9">
        <f t="shared" si="40"/>
        <v>44777</v>
      </c>
      <c r="E2571" s="7" t="s">
        <v>13</v>
      </c>
      <c r="F2571" s="7" t="s">
        <v>495</v>
      </c>
      <c r="G2571" s="347">
        <v>5.28</v>
      </c>
      <c r="H2571" s="296">
        <v>22100</v>
      </c>
      <c r="I2571" s="296">
        <v>12000</v>
      </c>
    </row>
    <row r="2572" spans="1:9" hidden="1" x14ac:dyDescent="0.25">
      <c r="A2572" t="s">
        <v>41</v>
      </c>
      <c r="B2572" s="7">
        <v>437360</v>
      </c>
      <c r="C2572" s="8">
        <v>44778</v>
      </c>
      <c r="D2572" s="9">
        <f t="shared" si="40"/>
        <v>44778</v>
      </c>
      <c r="E2572" s="7" t="s">
        <v>817</v>
      </c>
      <c r="F2572" s="7" t="s">
        <v>982</v>
      </c>
      <c r="G2572" s="348">
        <v>9.36</v>
      </c>
      <c r="H2572" s="296">
        <v>22100</v>
      </c>
      <c r="I2572" s="296">
        <v>12000</v>
      </c>
    </row>
    <row r="2573" spans="1:9" hidden="1" x14ac:dyDescent="0.25">
      <c r="A2573" t="s">
        <v>39</v>
      </c>
      <c r="B2573" s="7">
        <v>437373</v>
      </c>
      <c r="C2573" s="8">
        <v>44778</v>
      </c>
      <c r="D2573" s="9">
        <f t="shared" si="40"/>
        <v>44778</v>
      </c>
      <c r="E2573" s="7" t="s">
        <v>10</v>
      </c>
      <c r="F2573" s="7" t="s">
        <v>70</v>
      </c>
      <c r="G2573" s="348">
        <v>13.24</v>
      </c>
      <c r="H2573" s="296">
        <v>22100</v>
      </c>
      <c r="I2573" s="296">
        <v>12000</v>
      </c>
    </row>
    <row r="2574" spans="1:9" hidden="1" x14ac:dyDescent="0.25">
      <c r="A2574" t="s">
        <v>45</v>
      </c>
      <c r="B2574" s="7">
        <v>437375</v>
      </c>
      <c r="C2574" s="8">
        <v>44778</v>
      </c>
      <c r="D2574" s="9">
        <f t="shared" si="40"/>
        <v>44778</v>
      </c>
      <c r="E2574" s="7" t="s">
        <v>13</v>
      </c>
      <c r="F2574" s="7" t="s">
        <v>518</v>
      </c>
      <c r="G2574" s="348">
        <v>15.38</v>
      </c>
      <c r="H2574" s="296">
        <v>22100</v>
      </c>
      <c r="I2574" s="296">
        <v>12000</v>
      </c>
    </row>
    <row r="2575" spans="1:9" hidden="1" x14ac:dyDescent="0.25">
      <c r="A2575" t="s">
        <v>42</v>
      </c>
      <c r="B2575" s="7">
        <v>437386</v>
      </c>
      <c r="C2575" s="8">
        <v>44778</v>
      </c>
      <c r="D2575" s="9">
        <f t="shared" si="40"/>
        <v>44778</v>
      </c>
      <c r="E2575" s="7" t="s">
        <v>21</v>
      </c>
      <c r="F2575" s="7" t="s">
        <v>307</v>
      </c>
      <c r="G2575" s="348">
        <v>16.309999999999999</v>
      </c>
      <c r="H2575" s="296">
        <v>22100</v>
      </c>
      <c r="I2575" s="296">
        <v>12000</v>
      </c>
    </row>
    <row r="2576" spans="1:9" hidden="1" x14ac:dyDescent="0.25">
      <c r="A2576" t="s">
        <v>42</v>
      </c>
      <c r="B2576" s="7">
        <v>437404</v>
      </c>
      <c r="C2576" s="8">
        <v>44778</v>
      </c>
      <c r="D2576" s="9">
        <f t="shared" si="40"/>
        <v>44778</v>
      </c>
      <c r="E2576" s="7" t="s">
        <v>54</v>
      </c>
      <c r="F2576" s="7" t="s">
        <v>919</v>
      </c>
      <c r="G2576" s="348">
        <v>1.56</v>
      </c>
      <c r="H2576" s="296">
        <v>22100</v>
      </c>
      <c r="I2576" s="296">
        <v>12000</v>
      </c>
    </row>
    <row r="2577" spans="1:9" hidden="1" x14ac:dyDescent="0.25">
      <c r="A2577" t="s">
        <v>42</v>
      </c>
      <c r="B2577" s="7">
        <v>437409</v>
      </c>
      <c r="C2577" s="8">
        <v>44778</v>
      </c>
      <c r="D2577" s="9">
        <f t="shared" si="40"/>
        <v>44778</v>
      </c>
      <c r="E2577" s="7" t="s">
        <v>430</v>
      </c>
      <c r="F2577" s="7" t="s">
        <v>609</v>
      </c>
      <c r="G2577" s="348">
        <v>10.14</v>
      </c>
      <c r="H2577" s="296">
        <v>22100</v>
      </c>
      <c r="I2577" s="296">
        <v>12000</v>
      </c>
    </row>
    <row r="2578" spans="1:9" hidden="1" x14ac:dyDescent="0.25">
      <c r="A2578" t="s">
        <v>41</v>
      </c>
      <c r="B2578" s="7">
        <v>437431</v>
      </c>
      <c r="C2578" s="8">
        <v>44778</v>
      </c>
      <c r="D2578" s="9">
        <f t="shared" si="40"/>
        <v>44778</v>
      </c>
      <c r="E2578" s="7" t="s">
        <v>817</v>
      </c>
      <c r="F2578" s="7" t="s">
        <v>461</v>
      </c>
      <c r="G2578" s="348">
        <v>10.23</v>
      </c>
      <c r="H2578" s="296">
        <v>22100</v>
      </c>
      <c r="I2578" s="296">
        <v>12000</v>
      </c>
    </row>
    <row r="2579" spans="1:9" hidden="1" x14ac:dyDescent="0.25">
      <c r="A2579" t="s">
        <v>45</v>
      </c>
      <c r="B2579" s="7">
        <v>437471</v>
      </c>
      <c r="C2579" s="8">
        <v>44778</v>
      </c>
      <c r="D2579" s="9">
        <f t="shared" si="40"/>
        <v>44778</v>
      </c>
      <c r="E2579" s="7" t="s">
        <v>13</v>
      </c>
      <c r="F2579" s="7" t="s">
        <v>249</v>
      </c>
      <c r="G2579" s="348">
        <v>14.81</v>
      </c>
      <c r="H2579" s="296">
        <v>22100</v>
      </c>
      <c r="I2579" s="296">
        <v>12000</v>
      </c>
    </row>
    <row r="2580" spans="1:9" hidden="1" x14ac:dyDescent="0.25">
      <c r="A2580" t="s">
        <v>39</v>
      </c>
      <c r="B2580" s="7">
        <v>437481</v>
      </c>
      <c r="C2580" s="8">
        <v>44778</v>
      </c>
      <c r="D2580" s="9">
        <f t="shared" si="40"/>
        <v>44778</v>
      </c>
      <c r="E2580" s="7" t="s">
        <v>10</v>
      </c>
      <c r="F2580" s="7" t="s">
        <v>199</v>
      </c>
      <c r="G2580" s="348">
        <v>13.49</v>
      </c>
      <c r="H2580" s="296">
        <v>22100</v>
      </c>
      <c r="I2580" s="296">
        <v>12000</v>
      </c>
    </row>
    <row r="2581" spans="1:9" hidden="1" x14ac:dyDescent="0.25">
      <c r="A2581" t="s">
        <v>42</v>
      </c>
      <c r="B2581" s="7">
        <v>437489</v>
      </c>
      <c r="C2581" s="8">
        <v>44778</v>
      </c>
      <c r="D2581" s="9">
        <f t="shared" si="40"/>
        <v>44778</v>
      </c>
      <c r="E2581" s="7" t="s">
        <v>983</v>
      </c>
      <c r="F2581" s="7" t="s">
        <v>363</v>
      </c>
      <c r="G2581" s="348">
        <v>5.01</v>
      </c>
      <c r="H2581" s="296">
        <v>22100</v>
      </c>
      <c r="I2581" s="296">
        <v>12000</v>
      </c>
    </row>
    <row r="2582" spans="1:9" hidden="1" x14ac:dyDescent="0.25">
      <c r="A2582" t="s">
        <v>42</v>
      </c>
      <c r="B2582" s="7">
        <v>437490</v>
      </c>
      <c r="C2582" s="8">
        <v>44778</v>
      </c>
      <c r="D2582" s="9">
        <f t="shared" si="40"/>
        <v>44778</v>
      </c>
      <c r="E2582" s="7" t="s">
        <v>21</v>
      </c>
      <c r="F2582" s="7" t="s">
        <v>930</v>
      </c>
      <c r="G2582" s="348">
        <v>10.71</v>
      </c>
      <c r="H2582" s="296">
        <v>22100</v>
      </c>
      <c r="I2582" s="296">
        <v>12000</v>
      </c>
    </row>
    <row r="2583" spans="1:9" hidden="1" x14ac:dyDescent="0.25">
      <c r="A2583" t="s">
        <v>30</v>
      </c>
      <c r="B2583" s="7">
        <v>437516</v>
      </c>
      <c r="C2583" s="8">
        <v>44778</v>
      </c>
      <c r="D2583" s="9">
        <f t="shared" si="40"/>
        <v>44778</v>
      </c>
      <c r="E2583" s="7" t="s">
        <v>798</v>
      </c>
      <c r="F2583" s="20">
        <v>0.85138888888888886</v>
      </c>
      <c r="G2583" s="348">
        <v>8.44</v>
      </c>
      <c r="H2583" s="296">
        <v>22100</v>
      </c>
      <c r="I2583" s="296">
        <v>12000</v>
      </c>
    </row>
    <row r="2584" spans="1:9" hidden="1" x14ac:dyDescent="0.25">
      <c r="A2584" t="s">
        <v>30</v>
      </c>
      <c r="B2584" s="7">
        <v>437518</v>
      </c>
      <c r="C2584" s="8">
        <v>44778</v>
      </c>
      <c r="D2584" s="9">
        <f t="shared" si="40"/>
        <v>44778</v>
      </c>
      <c r="E2584" s="7" t="s">
        <v>752</v>
      </c>
      <c r="F2584" s="20">
        <v>0.88194444444444453</v>
      </c>
      <c r="G2584" s="348">
        <v>8.1</v>
      </c>
      <c r="H2584" s="296">
        <v>22100</v>
      </c>
      <c r="I2584" s="296">
        <v>12000</v>
      </c>
    </row>
    <row r="2585" spans="1:9" hidden="1" x14ac:dyDescent="0.25">
      <c r="A2585" t="s">
        <v>30</v>
      </c>
      <c r="B2585" s="7">
        <v>437519</v>
      </c>
      <c r="C2585" s="8">
        <v>44778</v>
      </c>
      <c r="D2585" s="9">
        <f t="shared" si="40"/>
        <v>44778</v>
      </c>
      <c r="E2585" s="7" t="s">
        <v>897</v>
      </c>
      <c r="F2585" s="20">
        <v>0.88263888888888886</v>
      </c>
      <c r="G2585" s="348">
        <v>8.1999999999999993</v>
      </c>
      <c r="H2585" s="296">
        <v>22100</v>
      </c>
      <c r="I2585" s="296">
        <v>12000</v>
      </c>
    </row>
    <row r="2586" spans="1:9" hidden="1" x14ac:dyDescent="0.25">
      <c r="A2586" t="s">
        <v>30</v>
      </c>
      <c r="B2586" s="7">
        <v>437520</v>
      </c>
      <c r="C2586" s="8">
        <v>44778</v>
      </c>
      <c r="D2586" s="9">
        <f t="shared" si="40"/>
        <v>44778</v>
      </c>
      <c r="E2586" s="7" t="s">
        <v>21</v>
      </c>
      <c r="F2586" s="20">
        <v>0.90625</v>
      </c>
      <c r="G2586" s="348">
        <v>6.64</v>
      </c>
      <c r="H2586" s="296">
        <v>22100</v>
      </c>
      <c r="I2586" s="296">
        <v>12000</v>
      </c>
    </row>
    <row r="2587" spans="1:9" hidden="1" x14ac:dyDescent="0.25">
      <c r="A2587" t="s">
        <v>63</v>
      </c>
      <c r="B2587" s="7">
        <v>437542</v>
      </c>
      <c r="C2587" s="8">
        <v>44779</v>
      </c>
      <c r="D2587" s="9">
        <f t="shared" si="40"/>
        <v>44779</v>
      </c>
      <c r="E2587" s="7" t="s">
        <v>21</v>
      </c>
      <c r="F2587" s="7" t="s">
        <v>984</v>
      </c>
      <c r="G2587" s="349">
        <v>13.85</v>
      </c>
      <c r="H2587" s="296">
        <v>22100</v>
      </c>
      <c r="I2587" s="296">
        <v>12000</v>
      </c>
    </row>
    <row r="2588" spans="1:9" hidden="1" x14ac:dyDescent="0.25">
      <c r="A2588" t="s">
        <v>65</v>
      </c>
      <c r="B2588" s="7">
        <v>437544</v>
      </c>
      <c r="C2588" s="8">
        <v>44779</v>
      </c>
      <c r="D2588" s="9">
        <f t="shared" si="40"/>
        <v>44779</v>
      </c>
      <c r="E2588" s="7" t="s">
        <v>16</v>
      </c>
      <c r="F2588" s="7" t="s">
        <v>947</v>
      </c>
      <c r="G2588" s="349">
        <v>11.6</v>
      </c>
      <c r="H2588" s="296">
        <v>22100</v>
      </c>
      <c r="I2588" s="296">
        <v>12000</v>
      </c>
    </row>
    <row r="2589" spans="1:9" hidden="1" x14ac:dyDescent="0.25">
      <c r="A2589" t="s">
        <v>69</v>
      </c>
      <c r="B2589" s="7">
        <v>437566</v>
      </c>
      <c r="C2589" s="8">
        <v>44779</v>
      </c>
      <c r="D2589" s="9">
        <f t="shared" si="40"/>
        <v>44779</v>
      </c>
      <c r="E2589" s="7" t="s">
        <v>10</v>
      </c>
      <c r="F2589" s="7" t="s">
        <v>194</v>
      </c>
      <c r="G2589" s="349">
        <v>14.2</v>
      </c>
      <c r="H2589" s="296">
        <v>22100</v>
      </c>
      <c r="I2589" s="296">
        <v>12000</v>
      </c>
    </row>
    <row r="2590" spans="1:9" hidden="1" x14ac:dyDescent="0.25">
      <c r="A2590" t="s">
        <v>67</v>
      </c>
      <c r="B2590" s="7">
        <v>437569</v>
      </c>
      <c r="C2590" s="8">
        <v>44779</v>
      </c>
      <c r="D2590" s="9">
        <f t="shared" si="40"/>
        <v>44779</v>
      </c>
      <c r="E2590" s="7" t="s">
        <v>13</v>
      </c>
      <c r="F2590" s="7" t="s">
        <v>70</v>
      </c>
      <c r="G2590" s="349">
        <v>16</v>
      </c>
      <c r="H2590" s="296">
        <v>22100</v>
      </c>
      <c r="I2590" s="296">
        <v>12000</v>
      </c>
    </row>
    <row r="2591" spans="1:9" hidden="1" x14ac:dyDescent="0.25">
      <c r="A2591" s="13" t="s">
        <v>966</v>
      </c>
      <c r="B2591" s="14">
        <v>437590</v>
      </c>
      <c r="C2591" s="15">
        <v>44779</v>
      </c>
      <c r="D2591" s="9">
        <f t="shared" si="40"/>
        <v>44779</v>
      </c>
      <c r="E2591" s="14" t="s">
        <v>47</v>
      </c>
      <c r="F2591" s="14" t="s">
        <v>671</v>
      </c>
      <c r="G2591" s="350">
        <v>2.4700000000000002</v>
      </c>
      <c r="H2591" s="296">
        <v>22100</v>
      </c>
      <c r="I2591" s="296">
        <v>12000</v>
      </c>
    </row>
    <row r="2592" spans="1:9" hidden="1" x14ac:dyDescent="0.25">
      <c r="A2592" t="s">
        <v>63</v>
      </c>
      <c r="B2592" s="7">
        <v>437598</v>
      </c>
      <c r="C2592" s="8">
        <v>44779</v>
      </c>
      <c r="D2592" s="9">
        <f t="shared" si="40"/>
        <v>44779</v>
      </c>
      <c r="E2592" s="7" t="s">
        <v>21</v>
      </c>
      <c r="F2592" s="7" t="s">
        <v>801</v>
      </c>
      <c r="G2592" s="349">
        <v>10.49</v>
      </c>
      <c r="H2592" s="296">
        <v>22100</v>
      </c>
      <c r="I2592" s="296">
        <v>12000</v>
      </c>
    </row>
    <row r="2593" spans="1:9" hidden="1" x14ac:dyDescent="0.25">
      <c r="A2593" t="s">
        <v>65</v>
      </c>
      <c r="B2593" s="7">
        <v>437607</v>
      </c>
      <c r="C2593" s="8">
        <v>44779</v>
      </c>
      <c r="D2593" s="9">
        <f t="shared" si="40"/>
        <v>44779</v>
      </c>
      <c r="E2593" s="7" t="s">
        <v>16</v>
      </c>
      <c r="F2593" s="7" t="s">
        <v>731</v>
      </c>
      <c r="G2593" s="349">
        <v>12.31</v>
      </c>
      <c r="H2593" s="296">
        <v>22100</v>
      </c>
      <c r="I2593" s="296">
        <v>12000</v>
      </c>
    </row>
    <row r="2594" spans="1:9" hidden="1" x14ac:dyDescent="0.25">
      <c r="A2594" t="s">
        <v>67</v>
      </c>
      <c r="B2594" s="7">
        <v>437624</v>
      </c>
      <c r="C2594" s="8">
        <v>44779</v>
      </c>
      <c r="D2594" s="9">
        <f t="shared" si="40"/>
        <v>44779</v>
      </c>
      <c r="E2594" s="7" t="s">
        <v>13</v>
      </c>
      <c r="F2594" s="7" t="s">
        <v>626</v>
      </c>
      <c r="G2594" s="349">
        <v>7.29</v>
      </c>
      <c r="H2594" s="296">
        <v>22100</v>
      </c>
      <c r="I2594" s="296">
        <v>12000</v>
      </c>
    </row>
    <row r="2595" spans="1:9" hidden="1" x14ac:dyDescent="0.25">
      <c r="A2595" t="s">
        <v>63</v>
      </c>
      <c r="B2595" s="7">
        <v>437635</v>
      </c>
      <c r="C2595" s="8">
        <v>44779</v>
      </c>
      <c r="D2595" s="9">
        <f t="shared" si="40"/>
        <v>44779</v>
      </c>
      <c r="E2595" s="7" t="s">
        <v>817</v>
      </c>
      <c r="F2595" s="7" t="s">
        <v>985</v>
      </c>
      <c r="G2595" s="349">
        <v>6.38</v>
      </c>
      <c r="H2595" s="296">
        <v>22100</v>
      </c>
      <c r="I2595" s="296">
        <v>12000</v>
      </c>
    </row>
    <row r="2596" spans="1:9" hidden="1" x14ac:dyDescent="0.25">
      <c r="A2596" t="s">
        <v>69</v>
      </c>
      <c r="B2596" s="7">
        <v>437644</v>
      </c>
      <c r="C2596" s="8">
        <v>44779</v>
      </c>
      <c r="D2596" s="9">
        <f t="shared" si="40"/>
        <v>44779</v>
      </c>
      <c r="E2596" s="7" t="s">
        <v>10</v>
      </c>
      <c r="F2596" s="7" t="s">
        <v>262</v>
      </c>
      <c r="G2596" s="349">
        <v>10.42</v>
      </c>
      <c r="H2596" s="296">
        <v>22100</v>
      </c>
      <c r="I2596" s="296">
        <v>12000</v>
      </c>
    </row>
    <row r="2597" spans="1:9" hidden="1" x14ac:dyDescent="0.25">
      <c r="A2597" t="s">
        <v>9</v>
      </c>
      <c r="B2597" s="7">
        <v>437713</v>
      </c>
      <c r="C2597" s="8">
        <v>44781</v>
      </c>
      <c r="D2597" s="9">
        <f t="shared" si="40"/>
        <v>44781</v>
      </c>
      <c r="E2597" s="7" t="s">
        <v>10</v>
      </c>
      <c r="F2597" s="7" t="s">
        <v>68</v>
      </c>
      <c r="G2597" s="351">
        <v>14.44</v>
      </c>
      <c r="H2597" s="296">
        <v>22100</v>
      </c>
      <c r="I2597" s="296">
        <v>12000</v>
      </c>
    </row>
    <row r="2598" spans="1:9" hidden="1" x14ac:dyDescent="0.25">
      <c r="A2598" t="s">
        <v>967</v>
      </c>
      <c r="B2598" s="7">
        <v>437720</v>
      </c>
      <c r="C2598" s="8">
        <v>44781</v>
      </c>
      <c r="D2598" s="9">
        <f t="shared" si="40"/>
        <v>44781</v>
      </c>
      <c r="E2598" s="7" t="s">
        <v>265</v>
      </c>
      <c r="F2598" s="7" t="s">
        <v>70</v>
      </c>
      <c r="G2598" s="351">
        <v>8.69</v>
      </c>
      <c r="H2598" s="296">
        <v>22100</v>
      </c>
      <c r="I2598" s="296">
        <v>12000</v>
      </c>
    </row>
    <row r="2599" spans="1:9" hidden="1" x14ac:dyDescent="0.25">
      <c r="A2599" t="s">
        <v>15</v>
      </c>
      <c r="B2599" s="7">
        <v>437724</v>
      </c>
      <c r="C2599" s="8">
        <v>44781</v>
      </c>
      <c r="D2599" s="9">
        <f t="shared" si="40"/>
        <v>44781</v>
      </c>
      <c r="E2599" s="7" t="s">
        <v>16</v>
      </c>
      <c r="F2599" s="7" t="s">
        <v>239</v>
      </c>
      <c r="G2599" s="351">
        <v>15.79</v>
      </c>
      <c r="H2599" s="296">
        <v>22100</v>
      </c>
      <c r="I2599" s="296">
        <v>12000</v>
      </c>
    </row>
    <row r="2600" spans="1:9" hidden="1" x14ac:dyDescent="0.25">
      <c r="A2600" t="s">
        <v>12</v>
      </c>
      <c r="B2600" s="7">
        <v>437727</v>
      </c>
      <c r="C2600" s="8">
        <v>44781</v>
      </c>
      <c r="D2600" s="9">
        <f t="shared" si="40"/>
        <v>44781</v>
      </c>
      <c r="E2600" s="7" t="s">
        <v>13</v>
      </c>
      <c r="F2600" s="7" t="s">
        <v>224</v>
      </c>
      <c r="G2600" s="351">
        <v>14</v>
      </c>
      <c r="H2600" s="296">
        <v>22100</v>
      </c>
      <c r="I2600" s="296">
        <v>12000</v>
      </c>
    </row>
    <row r="2601" spans="1:9" hidden="1" x14ac:dyDescent="0.25">
      <c r="A2601" t="s">
        <v>9</v>
      </c>
      <c r="B2601" s="7">
        <v>437779</v>
      </c>
      <c r="C2601" s="8">
        <v>44781</v>
      </c>
      <c r="D2601" s="9">
        <f t="shared" si="40"/>
        <v>44781</v>
      </c>
      <c r="E2601" s="7" t="s">
        <v>10</v>
      </c>
      <c r="F2601" s="7" t="s">
        <v>497</v>
      </c>
      <c r="G2601" s="351">
        <v>14.19</v>
      </c>
      <c r="H2601" s="296">
        <v>22100</v>
      </c>
      <c r="I2601" s="296">
        <v>12000</v>
      </c>
    </row>
    <row r="2602" spans="1:9" hidden="1" x14ac:dyDescent="0.25">
      <c r="A2602" t="s">
        <v>18</v>
      </c>
      <c r="B2602" s="7">
        <v>437802</v>
      </c>
      <c r="C2602" s="8">
        <v>44781</v>
      </c>
      <c r="D2602" s="9">
        <f t="shared" si="40"/>
        <v>44781</v>
      </c>
      <c r="E2602" s="7" t="s">
        <v>21</v>
      </c>
      <c r="F2602" s="7" t="s">
        <v>520</v>
      </c>
      <c r="G2602" s="351">
        <v>6.83</v>
      </c>
      <c r="H2602" s="296">
        <v>22100</v>
      </c>
      <c r="I2602" s="296">
        <v>12000</v>
      </c>
    </row>
    <row r="2603" spans="1:9" hidden="1" x14ac:dyDescent="0.25">
      <c r="A2603" t="s">
        <v>12</v>
      </c>
      <c r="B2603" s="7">
        <v>437826</v>
      </c>
      <c r="C2603" s="8">
        <v>44781</v>
      </c>
      <c r="D2603" s="9">
        <f t="shared" si="40"/>
        <v>44781</v>
      </c>
      <c r="E2603" s="7" t="s">
        <v>13</v>
      </c>
      <c r="F2603" s="7" t="s">
        <v>53</v>
      </c>
      <c r="G2603" s="351">
        <v>15.37</v>
      </c>
      <c r="H2603" s="296">
        <v>22100</v>
      </c>
      <c r="I2603" s="296">
        <v>12000</v>
      </c>
    </row>
    <row r="2604" spans="1:9" hidden="1" x14ac:dyDescent="0.25">
      <c r="A2604" t="s">
        <v>15</v>
      </c>
      <c r="B2604" s="7">
        <v>437835</v>
      </c>
      <c r="C2604" s="8">
        <v>44781</v>
      </c>
      <c r="D2604" s="9">
        <f t="shared" si="40"/>
        <v>44781</v>
      </c>
      <c r="E2604" s="7" t="s">
        <v>16</v>
      </c>
      <c r="F2604" s="7" t="s">
        <v>642</v>
      </c>
      <c r="G2604" s="351">
        <v>14.22</v>
      </c>
      <c r="H2604" s="296">
        <v>22100</v>
      </c>
      <c r="I2604" s="296">
        <v>12000</v>
      </c>
    </row>
    <row r="2605" spans="1:9" hidden="1" x14ac:dyDescent="0.25">
      <c r="A2605" t="s">
        <v>18</v>
      </c>
      <c r="B2605" s="7">
        <v>437864</v>
      </c>
      <c r="C2605" s="8">
        <v>44781</v>
      </c>
      <c r="D2605" s="9">
        <f t="shared" si="40"/>
        <v>44781</v>
      </c>
      <c r="E2605" s="7" t="s">
        <v>574</v>
      </c>
      <c r="F2605" s="7" t="s">
        <v>842</v>
      </c>
      <c r="G2605" s="351">
        <v>14.45</v>
      </c>
      <c r="H2605" s="296">
        <v>22100</v>
      </c>
      <c r="I2605" s="296">
        <v>12000</v>
      </c>
    </row>
    <row r="2606" spans="1:9" hidden="1" x14ac:dyDescent="0.25">
      <c r="A2606" t="s">
        <v>18</v>
      </c>
      <c r="B2606" s="7">
        <v>437876</v>
      </c>
      <c r="C2606" s="8">
        <v>44781</v>
      </c>
      <c r="D2606" s="9">
        <f t="shared" si="40"/>
        <v>44781</v>
      </c>
      <c r="E2606" s="7" t="s">
        <v>10</v>
      </c>
      <c r="F2606" s="7" t="s">
        <v>830</v>
      </c>
      <c r="G2606" s="351">
        <v>8.9600000000000009</v>
      </c>
      <c r="H2606" s="296">
        <v>22100</v>
      </c>
      <c r="I2606" s="296">
        <v>12000</v>
      </c>
    </row>
    <row r="2607" spans="1:9" hidden="1" x14ac:dyDescent="0.25">
      <c r="A2607" t="s">
        <v>30</v>
      </c>
      <c r="B2607" s="7">
        <v>437885</v>
      </c>
      <c r="C2607" s="8">
        <v>44781</v>
      </c>
      <c r="D2607" s="9">
        <f t="shared" si="40"/>
        <v>44781</v>
      </c>
      <c r="E2607" s="7" t="s">
        <v>313</v>
      </c>
      <c r="F2607" s="7" t="s">
        <v>986</v>
      </c>
      <c r="G2607" s="351">
        <v>9</v>
      </c>
      <c r="H2607" s="296">
        <v>22100</v>
      </c>
      <c r="I2607" s="296">
        <v>12000</v>
      </c>
    </row>
    <row r="2608" spans="1:9" hidden="1" x14ac:dyDescent="0.25">
      <c r="A2608" t="s">
        <v>30</v>
      </c>
      <c r="B2608" s="7">
        <v>437886</v>
      </c>
      <c r="C2608" s="8">
        <v>44781</v>
      </c>
      <c r="D2608" s="9">
        <f t="shared" si="40"/>
        <v>44781</v>
      </c>
      <c r="E2608" s="7" t="s">
        <v>89</v>
      </c>
      <c r="F2608" s="7" t="s">
        <v>972</v>
      </c>
      <c r="G2608" s="351">
        <v>6.31</v>
      </c>
      <c r="H2608" s="296">
        <v>22100</v>
      </c>
      <c r="I2608" s="296">
        <v>12000</v>
      </c>
    </row>
    <row r="2609" spans="1:9" hidden="1" x14ac:dyDescent="0.25">
      <c r="A2609" t="s">
        <v>30</v>
      </c>
      <c r="B2609" s="7">
        <v>437887</v>
      </c>
      <c r="C2609" s="8">
        <v>44781</v>
      </c>
      <c r="D2609" s="9">
        <f t="shared" si="40"/>
        <v>44781</v>
      </c>
      <c r="E2609" s="7" t="s">
        <v>13</v>
      </c>
      <c r="F2609" s="7" t="s">
        <v>987</v>
      </c>
      <c r="G2609" s="351">
        <v>12.54</v>
      </c>
      <c r="H2609" s="296">
        <v>22100</v>
      </c>
      <c r="I2609" s="296">
        <v>12000</v>
      </c>
    </row>
    <row r="2610" spans="1:9" hidden="1" x14ac:dyDescent="0.25">
      <c r="A2610" t="s">
        <v>30</v>
      </c>
      <c r="B2610" s="7">
        <v>437888</v>
      </c>
      <c r="C2610" s="8">
        <v>44781</v>
      </c>
      <c r="D2610" s="9">
        <f t="shared" si="40"/>
        <v>44781</v>
      </c>
      <c r="E2610" s="7" t="s">
        <v>752</v>
      </c>
      <c r="F2610" s="7" t="s">
        <v>988</v>
      </c>
      <c r="G2610" s="351">
        <v>9.17</v>
      </c>
      <c r="H2610" s="296">
        <v>22100</v>
      </c>
      <c r="I2610" s="296">
        <v>12000</v>
      </c>
    </row>
    <row r="2611" spans="1:9" hidden="1" x14ac:dyDescent="0.25">
      <c r="A2611" t="s">
        <v>39</v>
      </c>
      <c r="B2611" s="7">
        <v>437909</v>
      </c>
      <c r="C2611" s="8">
        <v>44782</v>
      </c>
      <c r="D2611" s="9">
        <f t="shared" si="40"/>
        <v>44782</v>
      </c>
      <c r="E2611" s="7" t="s">
        <v>10</v>
      </c>
      <c r="F2611" s="7" t="s">
        <v>797</v>
      </c>
      <c r="G2611" s="351">
        <v>14.61</v>
      </c>
      <c r="H2611" s="296">
        <v>22100</v>
      </c>
      <c r="I2611" s="296">
        <v>12000</v>
      </c>
    </row>
    <row r="2612" spans="1:9" hidden="1" x14ac:dyDescent="0.25">
      <c r="A2612" t="s">
        <v>41</v>
      </c>
      <c r="B2612" s="7">
        <v>437916</v>
      </c>
      <c r="C2612" s="8">
        <v>44782</v>
      </c>
      <c r="D2612" s="9">
        <f t="shared" si="40"/>
        <v>44782</v>
      </c>
      <c r="E2612" s="7" t="s">
        <v>16</v>
      </c>
      <c r="F2612" s="7" t="s">
        <v>343</v>
      </c>
      <c r="G2612" s="351">
        <v>13.61</v>
      </c>
      <c r="H2612" s="296">
        <v>22100</v>
      </c>
      <c r="I2612" s="296">
        <v>12000</v>
      </c>
    </row>
    <row r="2613" spans="1:9" hidden="1" x14ac:dyDescent="0.25">
      <c r="A2613" t="s">
        <v>42</v>
      </c>
      <c r="B2613" s="7">
        <v>437919</v>
      </c>
      <c r="C2613" s="8">
        <v>44782</v>
      </c>
      <c r="D2613" s="9">
        <f t="shared" si="40"/>
        <v>44782</v>
      </c>
      <c r="E2613" s="7" t="s">
        <v>817</v>
      </c>
      <c r="F2613" s="7" t="s">
        <v>555</v>
      </c>
      <c r="G2613" s="351">
        <v>8.91</v>
      </c>
      <c r="H2613" s="296">
        <v>22100</v>
      </c>
      <c r="I2613" s="296">
        <v>12000</v>
      </c>
    </row>
    <row r="2614" spans="1:9" hidden="1" x14ac:dyDescent="0.25">
      <c r="A2614" t="s">
        <v>42</v>
      </c>
      <c r="B2614" s="7">
        <v>437923</v>
      </c>
      <c r="C2614" s="8">
        <v>44782</v>
      </c>
      <c r="D2614" s="9">
        <f t="shared" si="40"/>
        <v>44782</v>
      </c>
      <c r="E2614" s="7" t="s">
        <v>430</v>
      </c>
      <c r="F2614" s="7" t="s">
        <v>730</v>
      </c>
      <c r="G2614" s="351">
        <v>8.82</v>
      </c>
      <c r="H2614" s="296">
        <v>22100</v>
      </c>
      <c r="I2614" s="296">
        <v>12000</v>
      </c>
    </row>
    <row r="2615" spans="1:9" hidden="1" x14ac:dyDescent="0.25">
      <c r="A2615" t="s">
        <v>45</v>
      </c>
      <c r="B2615" s="7">
        <v>437928</v>
      </c>
      <c r="C2615" s="8">
        <v>44782</v>
      </c>
      <c r="D2615" s="9">
        <f t="shared" si="40"/>
        <v>44782</v>
      </c>
      <c r="E2615" s="7" t="s">
        <v>13</v>
      </c>
      <c r="F2615" s="7" t="s">
        <v>429</v>
      </c>
      <c r="G2615" s="351">
        <v>14.08</v>
      </c>
      <c r="H2615" s="296">
        <v>22100</v>
      </c>
      <c r="I2615" s="296">
        <v>12000</v>
      </c>
    </row>
    <row r="2616" spans="1:9" hidden="1" x14ac:dyDescent="0.25">
      <c r="A2616" s="13" t="s">
        <v>966</v>
      </c>
      <c r="B2616" s="14">
        <v>437954</v>
      </c>
      <c r="C2616" s="15">
        <v>44782</v>
      </c>
      <c r="D2616" s="9">
        <f t="shared" si="40"/>
        <v>44782</v>
      </c>
      <c r="E2616" s="14" t="s">
        <v>47</v>
      </c>
      <c r="F2616" s="14" t="s">
        <v>588</v>
      </c>
      <c r="G2616" s="350">
        <v>1.72</v>
      </c>
      <c r="H2616" s="296">
        <v>22100</v>
      </c>
      <c r="I2616" s="296">
        <v>12000</v>
      </c>
    </row>
    <row r="2617" spans="1:9" hidden="1" x14ac:dyDescent="0.25">
      <c r="A2617" t="s">
        <v>39</v>
      </c>
      <c r="B2617" s="7">
        <v>437969</v>
      </c>
      <c r="C2617" s="8">
        <v>44782</v>
      </c>
      <c r="D2617" s="9">
        <f t="shared" si="40"/>
        <v>44782</v>
      </c>
      <c r="E2617" s="7" t="s">
        <v>10</v>
      </c>
      <c r="F2617" s="7" t="s">
        <v>410</v>
      </c>
      <c r="G2617" s="351">
        <v>11.32</v>
      </c>
      <c r="H2617" s="296">
        <v>22100</v>
      </c>
      <c r="I2617" s="296">
        <v>12000</v>
      </c>
    </row>
    <row r="2618" spans="1:9" hidden="1" x14ac:dyDescent="0.25">
      <c r="A2618" t="s">
        <v>45</v>
      </c>
      <c r="B2618" s="7">
        <v>437999</v>
      </c>
      <c r="C2618" s="8">
        <v>44782</v>
      </c>
      <c r="D2618" s="9">
        <f t="shared" si="40"/>
        <v>44782</v>
      </c>
      <c r="E2618" s="7" t="s">
        <v>13</v>
      </c>
      <c r="F2618" s="7" t="s">
        <v>872</v>
      </c>
      <c r="G2618" s="351">
        <v>12.15</v>
      </c>
      <c r="H2618" s="296">
        <v>22100</v>
      </c>
      <c r="I2618" s="296">
        <v>12000</v>
      </c>
    </row>
    <row r="2619" spans="1:9" hidden="1" x14ac:dyDescent="0.25">
      <c r="A2619" t="s">
        <v>42</v>
      </c>
      <c r="B2619" s="7">
        <v>438014</v>
      </c>
      <c r="C2619" s="8">
        <v>44782</v>
      </c>
      <c r="D2619" s="9">
        <f t="shared" si="40"/>
        <v>44782</v>
      </c>
      <c r="E2619" s="7" t="s">
        <v>817</v>
      </c>
      <c r="F2619" s="7" t="s">
        <v>780</v>
      </c>
      <c r="G2619" s="351">
        <v>8.35</v>
      </c>
      <c r="H2619" s="296">
        <v>22100</v>
      </c>
      <c r="I2619" s="296">
        <v>12000</v>
      </c>
    </row>
    <row r="2620" spans="1:9" hidden="1" x14ac:dyDescent="0.25">
      <c r="A2620" t="s">
        <v>42</v>
      </c>
      <c r="B2620" s="7">
        <v>438015</v>
      </c>
      <c r="C2620" s="8">
        <v>44782</v>
      </c>
      <c r="D2620" s="9">
        <f t="shared" si="40"/>
        <v>44782</v>
      </c>
      <c r="E2620" s="7" t="s">
        <v>430</v>
      </c>
      <c r="F2620" s="7" t="s">
        <v>682</v>
      </c>
      <c r="G2620" s="351">
        <v>7.22</v>
      </c>
      <c r="H2620" s="296">
        <v>22100</v>
      </c>
      <c r="I2620" s="296">
        <v>12000</v>
      </c>
    </row>
    <row r="2621" spans="1:9" hidden="1" x14ac:dyDescent="0.25">
      <c r="A2621" t="s">
        <v>41</v>
      </c>
      <c r="B2621" s="7">
        <v>438028</v>
      </c>
      <c r="C2621" s="8">
        <v>44782</v>
      </c>
      <c r="D2621" s="9">
        <f t="shared" si="40"/>
        <v>44782</v>
      </c>
      <c r="E2621" s="7" t="s">
        <v>16</v>
      </c>
      <c r="F2621" s="7" t="s">
        <v>549</v>
      </c>
      <c r="G2621" s="351">
        <v>15.5</v>
      </c>
      <c r="H2621" s="296">
        <v>22100</v>
      </c>
      <c r="I2621" s="296">
        <v>12000</v>
      </c>
    </row>
    <row r="2622" spans="1:9" hidden="1" x14ac:dyDescent="0.25">
      <c r="A2622" t="s">
        <v>42</v>
      </c>
      <c r="B2622" s="7">
        <v>438049</v>
      </c>
      <c r="C2622" s="8">
        <v>44782</v>
      </c>
      <c r="D2622" s="9">
        <f t="shared" si="40"/>
        <v>44782</v>
      </c>
      <c r="E2622" s="7" t="s">
        <v>54</v>
      </c>
      <c r="F2622" s="7" t="s">
        <v>989</v>
      </c>
      <c r="G2622" s="351">
        <v>1.31</v>
      </c>
      <c r="H2622" s="296">
        <v>22100</v>
      </c>
      <c r="I2622" s="296">
        <v>12000</v>
      </c>
    </row>
    <row r="2623" spans="1:9" hidden="1" x14ac:dyDescent="0.25">
      <c r="A2623" t="s">
        <v>39</v>
      </c>
      <c r="B2623" s="7">
        <v>438060</v>
      </c>
      <c r="C2623" s="8">
        <v>44782</v>
      </c>
      <c r="D2623" s="9">
        <f t="shared" si="40"/>
        <v>44782</v>
      </c>
      <c r="E2623" s="7" t="s">
        <v>10</v>
      </c>
      <c r="F2623" s="7" t="s">
        <v>59</v>
      </c>
      <c r="G2623" s="351">
        <v>13.09</v>
      </c>
      <c r="H2623" s="296">
        <v>22100</v>
      </c>
      <c r="I2623" s="296">
        <v>12000</v>
      </c>
    </row>
    <row r="2624" spans="1:9" hidden="1" x14ac:dyDescent="0.25">
      <c r="A2624" t="s">
        <v>42</v>
      </c>
      <c r="B2624" s="7">
        <v>438062</v>
      </c>
      <c r="C2624" s="8">
        <v>44782</v>
      </c>
      <c r="D2624" s="9">
        <f t="shared" si="40"/>
        <v>44782</v>
      </c>
      <c r="E2624" s="7" t="s">
        <v>817</v>
      </c>
      <c r="F2624" s="7" t="s">
        <v>552</v>
      </c>
      <c r="G2624" s="351">
        <v>6.25</v>
      </c>
      <c r="H2624" s="296">
        <v>22100</v>
      </c>
      <c r="I2624" s="296">
        <v>12000</v>
      </c>
    </row>
    <row r="2625" spans="1:9" hidden="1" x14ac:dyDescent="0.25">
      <c r="A2625" t="s">
        <v>42</v>
      </c>
      <c r="B2625" s="7">
        <v>438064</v>
      </c>
      <c r="C2625" s="8">
        <v>44782</v>
      </c>
      <c r="D2625" s="9">
        <f t="shared" si="40"/>
        <v>44782</v>
      </c>
      <c r="E2625" s="7" t="s">
        <v>752</v>
      </c>
      <c r="F2625" s="7" t="s">
        <v>990</v>
      </c>
      <c r="G2625" s="351">
        <v>5.3</v>
      </c>
      <c r="H2625" s="296">
        <v>22100</v>
      </c>
      <c r="I2625" s="296">
        <v>12000</v>
      </c>
    </row>
    <row r="2626" spans="1:9" hidden="1" x14ac:dyDescent="0.25">
      <c r="A2626" t="s">
        <v>41</v>
      </c>
      <c r="B2626" s="7">
        <v>438066</v>
      </c>
      <c r="C2626" s="8">
        <v>44782</v>
      </c>
      <c r="D2626" s="9">
        <f t="shared" si="40"/>
        <v>44782</v>
      </c>
      <c r="E2626" s="7" t="s">
        <v>89</v>
      </c>
      <c r="F2626" s="7" t="s">
        <v>288</v>
      </c>
      <c r="G2626" s="351">
        <v>6.31</v>
      </c>
      <c r="H2626" s="296">
        <v>22100</v>
      </c>
      <c r="I2626" s="296">
        <v>12000</v>
      </c>
    </row>
    <row r="2627" spans="1:9" hidden="1" x14ac:dyDescent="0.25">
      <c r="A2627" t="s">
        <v>45</v>
      </c>
      <c r="B2627" s="7">
        <v>438068</v>
      </c>
      <c r="C2627" s="8">
        <v>44782</v>
      </c>
      <c r="D2627" s="9">
        <f t="shared" ref="D2627:D2690" si="41">+C2627</f>
        <v>44782</v>
      </c>
      <c r="E2627" s="7" t="s">
        <v>13</v>
      </c>
      <c r="F2627" s="7" t="s">
        <v>86</v>
      </c>
      <c r="G2627" s="351">
        <v>9.7200000000000006</v>
      </c>
      <c r="H2627" s="296">
        <v>22100</v>
      </c>
      <c r="I2627" s="296">
        <v>12000</v>
      </c>
    </row>
    <row r="2628" spans="1:9" hidden="1" x14ac:dyDescent="0.25">
      <c r="A2628" t="s">
        <v>63</v>
      </c>
      <c r="B2628" s="7">
        <v>438135</v>
      </c>
      <c r="C2628" s="8">
        <v>44783</v>
      </c>
      <c r="D2628" s="9">
        <f t="shared" si="41"/>
        <v>44783</v>
      </c>
      <c r="E2628" s="7" t="s">
        <v>21</v>
      </c>
      <c r="F2628" s="7" t="s">
        <v>447</v>
      </c>
      <c r="G2628" s="352">
        <v>15.91</v>
      </c>
      <c r="H2628" s="296">
        <v>22100</v>
      </c>
      <c r="I2628" s="296">
        <v>12000</v>
      </c>
    </row>
    <row r="2629" spans="1:9" hidden="1" x14ac:dyDescent="0.25">
      <c r="A2629" t="s">
        <v>69</v>
      </c>
      <c r="B2629" s="7">
        <v>438139</v>
      </c>
      <c r="C2629" s="8">
        <v>44783</v>
      </c>
      <c r="D2629" s="9">
        <f t="shared" si="41"/>
        <v>44783</v>
      </c>
      <c r="E2629" s="7" t="s">
        <v>10</v>
      </c>
      <c r="F2629" s="7" t="s">
        <v>258</v>
      </c>
      <c r="G2629" s="352">
        <v>11.72</v>
      </c>
      <c r="H2629" s="296">
        <v>22100</v>
      </c>
      <c r="I2629" s="296">
        <v>12000</v>
      </c>
    </row>
    <row r="2630" spans="1:9" hidden="1" x14ac:dyDescent="0.25">
      <c r="A2630" t="s">
        <v>65</v>
      </c>
      <c r="B2630" s="7">
        <v>438143</v>
      </c>
      <c r="C2630" s="8">
        <v>44783</v>
      </c>
      <c r="D2630" s="9">
        <f t="shared" si="41"/>
        <v>44783</v>
      </c>
      <c r="E2630" s="7" t="s">
        <v>16</v>
      </c>
      <c r="F2630" s="7" t="s">
        <v>525</v>
      </c>
      <c r="G2630" s="352">
        <v>16.690000000000001</v>
      </c>
      <c r="H2630" s="296">
        <v>22100</v>
      </c>
      <c r="I2630" s="296">
        <v>12000</v>
      </c>
    </row>
    <row r="2631" spans="1:9" hidden="1" x14ac:dyDescent="0.25">
      <c r="A2631" t="s">
        <v>67</v>
      </c>
      <c r="B2631" s="7">
        <v>438144</v>
      </c>
      <c r="C2631" s="8">
        <v>44783</v>
      </c>
      <c r="D2631" s="9">
        <f t="shared" si="41"/>
        <v>44783</v>
      </c>
      <c r="E2631" s="7" t="s">
        <v>13</v>
      </c>
      <c r="F2631" s="7" t="s">
        <v>44</v>
      </c>
      <c r="G2631" s="352">
        <v>14.92</v>
      </c>
      <c r="H2631" s="296">
        <v>22100</v>
      </c>
      <c r="I2631" s="296">
        <v>12000</v>
      </c>
    </row>
    <row r="2632" spans="1:9" hidden="1" x14ac:dyDescent="0.25">
      <c r="A2632" t="s">
        <v>63</v>
      </c>
      <c r="B2632" s="7">
        <v>438197</v>
      </c>
      <c r="C2632" s="8">
        <v>44783</v>
      </c>
      <c r="D2632" s="9">
        <f t="shared" si="41"/>
        <v>44783</v>
      </c>
      <c r="E2632" s="7" t="s">
        <v>817</v>
      </c>
      <c r="F2632" s="7" t="s">
        <v>803</v>
      </c>
      <c r="G2632" s="352">
        <v>9.58</v>
      </c>
      <c r="H2632" s="296">
        <v>22100</v>
      </c>
      <c r="I2632" s="296">
        <v>12000</v>
      </c>
    </row>
    <row r="2633" spans="1:9" hidden="1" x14ac:dyDescent="0.25">
      <c r="A2633" t="s">
        <v>67</v>
      </c>
      <c r="B2633" s="7">
        <v>438199</v>
      </c>
      <c r="C2633" s="8">
        <v>44783</v>
      </c>
      <c r="D2633" s="9">
        <f t="shared" si="41"/>
        <v>44783</v>
      </c>
      <c r="E2633" s="7" t="s">
        <v>13</v>
      </c>
      <c r="F2633" s="7" t="s">
        <v>841</v>
      </c>
      <c r="G2633" s="352">
        <v>14.65</v>
      </c>
      <c r="H2633" s="296">
        <v>22100</v>
      </c>
      <c r="I2633" s="296">
        <v>12000</v>
      </c>
    </row>
    <row r="2634" spans="1:9" hidden="1" x14ac:dyDescent="0.25">
      <c r="A2634" t="s">
        <v>63</v>
      </c>
      <c r="B2634" s="7">
        <v>438201</v>
      </c>
      <c r="C2634" s="8">
        <v>44783</v>
      </c>
      <c r="D2634" s="9">
        <f t="shared" si="41"/>
        <v>44783</v>
      </c>
      <c r="E2634" s="7" t="s">
        <v>21</v>
      </c>
      <c r="F2634" s="7" t="s">
        <v>991</v>
      </c>
      <c r="G2634" s="352">
        <v>13.86</v>
      </c>
      <c r="H2634" s="296">
        <v>22100</v>
      </c>
      <c r="I2634" s="296">
        <v>12000</v>
      </c>
    </row>
    <row r="2635" spans="1:9" hidden="1" x14ac:dyDescent="0.25">
      <c r="A2635" t="s">
        <v>69</v>
      </c>
      <c r="B2635" s="7">
        <v>438204</v>
      </c>
      <c r="C2635" s="8">
        <v>44783</v>
      </c>
      <c r="D2635" s="9">
        <f t="shared" si="41"/>
        <v>44783</v>
      </c>
      <c r="E2635" s="7" t="s">
        <v>10</v>
      </c>
      <c r="F2635" s="7" t="s">
        <v>780</v>
      </c>
      <c r="G2635" s="352">
        <v>15.85</v>
      </c>
      <c r="H2635" s="296">
        <v>22100</v>
      </c>
      <c r="I2635" s="296">
        <v>12000</v>
      </c>
    </row>
    <row r="2636" spans="1:9" hidden="1" x14ac:dyDescent="0.25">
      <c r="A2636" t="s">
        <v>65</v>
      </c>
      <c r="B2636" s="7">
        <v>438206</v>
      </c>
      <c r="C2636" s="8">
        <v>44783</v>
      </c>
      <c r="D2636" s="9">
        <f t="shared" si="41"/>
        <v>44783</v>
      </c>
      <c r="E2636" s="7" t="s">
        <v>16</v>
      </c>
      <c r="F2636" s="7" t="s">
        <v>55</v>
      </c>
      <c r="G2636" s="352">
        <v>15.55</v>
      </c>
      <c r="H2636" s="296">
        <v>22100</v>
      </c>
      <c r="I2636" s="296">
        <v>12000</v>
      </c>
    </row>
    <row r="2637" spans="1:9" hidden="1" x14ac:dyDescent="0.25">
      <c r="A2637" t="s">
        <v>69</v>
      </c>
      <c r="B2637" s="7">
        <v>438221</v>
      </c>
      <c r="C2637" s="8">
        <v>44783</v>
      </c>
      <c r="D2637" s="9">
        <f t="shared" si="41"/>
        <v>44783</v>
      </c>
      <c r="E2637" s="7" t="s">
        <v>574</v>
      </c>
      <c r="F2637" s="7" t="s">
        <v>517</v>
      </c>
      <c r="G2637" s="352">
        <v>8.33</v>
      </c>
      <c r="H2637" s="296">
        <v>22100</v>
      </c>
      <c r="I2637" s="296">
        <v>12000</v>
      </c>
    </row>
    <row r="2638" spans="1:9" hidden="1" x14ac:dyDescent="0.25">
      <c r="A2638" t="s">
        <v>30</v>
      </c>
      <c r="B2638" s="7">
        <v>438267</v>
      </c>
      <c r="C2638" s="8">
        <v>44783</v>
      </c>
      <c r="D2638" s="9">
        <f t="shared" si="41"/>
        <v>44783</v>
      </c>
      <c r="E2638" s="7" t="s">
        <v>897</v>
      </c>
      <c r="F2638" s="20">
        <v>0.84583333333333333</v>
      </c>
      <c r="G2638" s="352">
        <v>6.31</v>
      </c>
      <c r="H2638" s="296">
        <v>22100</v>
      </c>
      <c r="I2638" s="296">
        <v>12000</v>
      </c>
    </row>
    <row r="2639" spans="1:9" hidden="1" x14ac:dyDescent="0.25">
      <c r="A2639" t="s">
        <v>30</v>
      </c>
      <c r="B2639" s="7">
        <v>438269</v>
      </c>
      <c r="C2639" s="8">
        <v>44783</v>
      </c>
      <c r="D2639" s="9">
        <f t="shared" si="41"/>
        <v>44783</v>
      </c>
      <c r="E2639" s="7" t="s">
        <v>591</v>
      </c>
      <c r="F2639" s="20">
        <v>0.85763888888888884</v>
      </c>
      <c r="G2639" s="352">
        <v>6.79</v>
      </c>
      <c r="H2639" s="296">
        <v>22100</v>
      </c>
      <c r="I2639" s="296">
        <v>12000</v>
      </c>
    </row>
    <row r="2640" spans="1:9" hidden="1" x14ac:dyDescent="0.25">
      <c r="A2640" t="s">
        <v>30</v>
      </c>
      <c r="B2640" s="7">
        <v>438271</v>
      </c>
      <c r="C2640" s="8">
        <v>44783</v>
      </c>
      <c r="D2640" s="9">
        <f t="shared" si="41"/>
        <v>44783</v>
      </c>
      <c r="E2640" s="7" t="s">
        <v>10</v>
      </c>
      <c r="F2640" s="20">
        <v>0.89513888888888893</v>
      </c>
      <c r="G2640" s="352">
        <v>5.51</v>
      </c>
      <c r="H2640" s="296">
        <v>22100</v>
      </c>
      <c r="I2640" s="296">
        <v>12000</v>
      </c>
    </row>
    <row r="2641" spans="1:9" hidden="1" x14ac:dyDescent="0.25">
      <c r="A2641" t="s">
        <v>30</v>
      </c>
      <c r="B2641" s="7">
        <v>438272</v>
      </c>
      <c r="C2641" s="8">
        <v>44783</v>
      </c>
      <c r="D2641" s="9">
        <f t="shared" si="41"/>
        <v>44783</v>
      </c>
      <c r="E2641" s="7" t="s">
        <v>816</v>
      </c>
      <c r="F2641" s="20">
        <v>0.9</v>
      </c>
      <c r="G2641" s="352">
        <v>7.01</v>
      </c>
      <c r="H2641" s="296">
        <v>22100</v>
      </c>
      <c r="I2641" s="296">
        <v>12000</v>
      </c>
    </row>
    <row r="2642" spans="1:9" hidden="1" x14ac:dyDescent="0.25">
      <c r="A2642" t="s">
        <v>9</v>
      </c>
      <c r="B2642" s="7">
        <v>438303</v>
      </c>
      <c r="C2642" s="8">
        <v>44784</v>
      </c>
      <c r="D2642" s="9">
        <f t="shared" si="41"/>
        <v>44784</v>
      </c>
      <c r="E2642" s="7" t="s">
        <v>10</v>
      </c>
      <c r="F2642" s="7" t="s">
        <v>342</v>
      </c>
      <c r="G2642" s="353">
        <v>11.66</v>
      </c>
      <c r="H2642" s="296">
        <v>22100</v>
      </c>
      <c r="I2642" s="296">
        <v>12000</v>
      </c>
    </row>
    <row r="2643" spans="1:9" hidden="1" x14ac:dyDescent="0.25">
      <c r="A2643" t="s">
        <v>18</v>
      </c>
      <c r="B2643" s="7">
        <v>438312</v>
      </c>
      <c r="C2643" s="8">
        <v>44784</v>
      </c>
      <c r="D2643" s="9">
        <f t="shared" si="41"/>
        <v>44784</v>
      </c>
      <c r="E2643" s="7" t="s">
        <v>21</v>
      </c>
      <c r="F2643" s="7" t="s">
        <v>40</v>
      </c>
      <c r="G2643" s="353">
        <v>12.04</v>
      </c>
      <c r="H2643" s="296">
        <v>22100</v>
      </c>
      <c r="I2643" s="296">
        <v>12000</v>
      </c>
    </row>
    <row r="2644" spans="1:9" hidden="1" x14ac:dyDescent="0.25">
      <c r="A2644" t="s">
        <v>12</v>
      </c>
      <c r="B2644" s="7">
        <v>438325</v>
      </c>
      <c r="C2644" s="8">
        <v>44784</v>
      </c>
      <c r="D2644" s="9">
        <f t="shared" si="41"/>
        <v>44784</v>
      </c>
      <c r="E2644" s="7" t="s">
        <v>13</v>
      </c>
      <c r="F2644" s="7" t="s">
        <v>157</v>
      </c>
      <c r="G2644" s="353">
        <v>12.21</v>
      </c>
      <c r="H2644" s="296">
        <v>22100</v>
      </c>
      <c r="I2644" s="296">
        <v>12000</v>
      </c>
    </row>
    <row r="2645" spans="1:9" hidden="1" x14ac:dyDescent="0.25">
      <c r="A2645" t="s">
        <v>15</v>
      </c>
      <c r="B2645" s="7">
        <v>438328</v>
      </c>
      <c r="C2645" s="8">
        <v>44784</v>
      </c>
      <c r="D2645" s="9">
        <f t="shared" si="41"/>
        <v>44784</v>
      </c>
      <c r="E2645" s="7" t="s">
        <v>16</v>
      </c>
      <c r="F2645" s="7" t="s">
        <v>195</v>
      </c>
      <c r="G2645" s="353">
        <v>14.65</v>
      </c>
      <c r="H2645" s="296">
        <v>22100</v>
      </c>
      <c r="I2645" s="296">
        <v>12000</v>
      </c>
    </row>
    <row r="2646" spans="1:9" hidden="1" x14ac:dyDescent="0.25">
      <c r="A2646" t="s">
        <v>9</v>
      </c>
      <c r="B2646" s="7">
        <v>438373</v>
      </c>
      <c r="C2646" s="8">
        <v>44784</v>
      </c>
      <c r="D2646" s="9">
        <f t="shared" si="41"/>
        <v>44784</v>
      </c>
      <c r="E2646" s="7" t="s">
        <v>10</v>
      </c>
      <c r="F2646" s="7" t="s">
        <v>626</v>
      </c>
      <c r="G2646" s="353">
        <v>6.12</v>
      </c>
      <c r="H2646" s="296">
        <v>22100</v>
      </c>
      <c r="I2646" s="296">
        <v>12000</v>
      </c>
    </row>
    <row r="2647" spans="1:9" hidden="1" x14ac:dyDescent="0.25">
      <c r="A2647" t="s">
        <v>12</v>
      </c>
      <c r="B2647" s="7">
        <v>438381</v>
      </c>
      <c r="C2647" s="8">
        <v>44784</v>
      </c>
      <c r="D2647" s="9">
        <f t="shared" si="41"/>
        <v>44784</v>
      </c>
      <c r="E2647" s="7" t="s">
        <v>13</v>
      </c>
      <c r="F2647" s="7" t="s">
        <v>564</v>
      </c>
      <c r="G2647" s="353">
        <v>6.73</v>
      </c>
      <c r="H2647" s="296">
        <v>22100</v>
      </c>
      <c r="I2647" s="296">
        <v>12000</v>
      </c>
    </row>
    <row r="2648" spans="1:9" hidden="1" x14ac:dyDescent="0.25">
      <c r="A2648" t="s">
        <v>18</v>
      </c>
      <c r="B2648" s="7">
        <v>438394</v>
      </c>
      <c r="C2648" s="8">
        <v>44784</v>
      </c>
      <c r="D2648" s="9">
        <f t="shared" si="41"/>
        <v>44784</v>
      </c>
      <c r="E2648" s="7" t="s">
        <v>21</v>
      </c>
      <c r="F2648" s="7" t="s">
        <v>620</v>
      </c>
      <c r="G2648" s="353">
        <v>6.43</v>
      </c>
      <c r="H2648" s="296">
        <v>22100</v>
      </c>
      <c r="I2648" s="296">
        <v>12000</v>
      </c>
    </row>
    <row r="2649" spans="1:9" hidden="1" x14ac:dyDescent="0.25">
      <c r="A2649" t="s">
        <v>15</v>
      </c>
      <c r="B2649" s="7">
        <v>438411</v>
      </c>
      <c r="C2649" s="8">
        <v>44784</v>
      </c>
      <c r="D2649" s="9">
        <f t="shared" si="41"/>
        <v>44784</v>
      </c>
      <c r="E2649" s="7" t="s">
        <v>16</v>
      </c>
      <c r="F2649" s="7" t="s">
        <v>735</v>
      </c>
      <c r="G2649" s="353">
        <v>5.83</v>
      </c>
      <c r="H2649" s="296">
        <v>22100</v>
      </c>
      <c r="I2649" s="296">
        <v>12000</v>
      </c>
    </row>
    <row r="2650" spans="1:9" hidden="1" x14ac:dyDescent="0.25">
      <c r="A2650" t="s">
        <v>39</v>
      </c>
      <c r="B2650" s="7">
        <v>438480</v>
      </c>
      <c r="C2650" s="8">
        <v>44785</v>
      </c>
      <c r="D2650" s="9">
        <f t="shared" si="41"/>
        <v>44785</v>
      </c>
      <c r="E2650" s="7" t="s">
        <v>10</v>
      </c>
      <c r="F2650" s="7" t="s">
        <v>822</v>
      </c>
      <c r="G2650" s="354">
        <v>12.96</v>
      </c>
      <c r="H2650" s="296">
        <v>22100</v>
      </c>
      <c r="I2650" s="296">
        <v>12000</v>
      </c>
    </row>
    <row r="2651" spans="1:9" hidden="1" x14ac:dyDescent="0.25">
      <c r="A2651" t="s">
        <v>981</v>
      </c>
      <c r="B2651" s="7">
        <v>438482</v>
      </c>
      <c r="C2651" s="8">
        <v>44785</v>
      </c>
      <c r="D2651" s="9">
        <f t="shared" si="41"/>
        <v>44785</v>
      </c>
      <c r="E2651" s="7" t="s">
        <v>265</v>
      </c>
      <c r="F2651" s="7" t="s">
        <v>257</v>
      </c>
      <c r="G2651" s="354">
        <v>6.51</v>
      </c>
      <c r="H2651" s="296">
        <v>22100</v>
      </c>
      <c r="I2651" s="296">
        <v>12000</v>
      </c>
    </row>
    <row r="2652" spans="1:9" hidden="1" x14ac:dyDescent="0.25">
      <c r="A2652" t="s">
        <v>41</v>
      </c>
      <c r="B2652" s="7">
        <v>438483</v>
      </c>
      <c r="C2652" s="8">
        <v>44785</v>
      </c>
      <c r="D2652" s="9">
        <f t="shared" si="41"/>
        <v>44785</v>
      </c>
      <c r="E2652" s="7" t="s">
        <v>16</v>
      </c>
      <c r="F2652" s="7" t="s">
        <v>797</v>
      </c>
      <c r="G2652" s="354">
        <v>11.69</v>
      </c>
      <c r="H2652" s="296">
        <v>22100</v>
      </c>
      <c r="I2652" s="296">
        <v>12000</v>
      </c>
    </row>
    <row r="2653" spans="1:9" hidden="1" x14ac:dyDescent="0.25">
      <c r="A2653" t="s">
        <v>42</v>
      </c>
      <c r="B2653" s="7">
        <v>438492</v>
      </c>
      <c r="C2653" s="8">
        <v>44785</v>
      </c>
      <c r="D2653" s="9">
        <f t="shared" si="41"/>
        <v>44785</v>
      </c>
      <c r="E2653" s="7" t="s">
        <v>817</v>
      </c>
      <c r="F2653" s="7" t="s">
        <v>184</v>
      </c>
      <c r="G2653" s="354">
        <v>9.4499999999999993</v>
      </c>
      <c r="H2653" s="296">
        <v>22100</v>
      </c>
      <c r="I2653" s="296">
        <v>12000</v>
      </c>
    </row>
    <row r="2654" spans="1:9" hidden="1" x14ac:dyDescent="0.25">
      <c r="A2654" t="s">
        <v>42</v>
      </c>
      <c r="B2654" s="7">
        <v>438495</v>
      </c>
      <c r="C2654" s="8">
        <v>44785</v>
      </c>
      <c r="D2654" s="9">
        <f t="shared" si="41"/>
        <v>44785</v>
      </c>
      <c r="E2654" s="7" t="s">
        <v>430</v>
      </c>
      <c r="F2654" s="7" t="s">
        <v>300</v>
      </c>
      <c r="G2654" s="354">
        <v>7.99</v>
      </c>
      <c r="H2654" s="296">
        <v>22100</v>
      </c>
      <c r="I2654" s="296">
        <v>12000</v>
      </c>
    </row>
    <row r="2655" spans="1:9" hidden="1" x14ac:dyDescent="0.25">
      <c r="A2655" t="s">
        <v>45</v>
      </c>
      <c r="B2655" s="7">
        <v>438501</v>
      </c>
      <c r="C2655" s="8">
        <v>44785</v>
      </c>
      <c r="D2655" s="9">
        <f t="shared" si="41"/>
        <v>44785</v>
      </c>
      <c r="E2655" s="7" t="s">
        <v>13</v>
      </c>
      <c r="F2655" s="7" t="s">
        <v>164</v>
      </c>
      <c r="G2655" s="354">
        <v>14.12</v>
      </c>
      <c r="H2655" s="296">
        <v>22100</v>
      </c>
      <c r="I2655" s="296">
        <v>12000</v>
      </c>
    </row>
    <row r="2656" spans="1:9" hidden="1" x14ac:dyDescent="0.25">
      <c r="A2656" t="s">
        <v>42</v>
      </c>
      <c r="B2656" s="7">
        <v>438526</v>
      </c>
      <c r="C2656" s="8">
        <v>44785</v>
      </c>
      <c r="D2656" s="9">
        <f t="shared" si="41"/>
        <v>44785</v>
      </c>
      <c r="E2656" s="7" t="s">
        <v>54</v>
      </c>
      <c r="F2656" s="7" t="s">
        <v>671</v>
      </c>
      <c r="G2656" s="354">
        <v>1.72</v>
      </c>
      <c r="H2656" s="296">
        <v>22100</v>
      </c>
      <c r="I2656" s="296">
        <v>12000</v>
      </c>
    </row>
    <row r="2657" spans="1:9" hidden="1" x14ac:dyDescent="0.25">
      <c r="A2657" t="s">
        <v>42</v>
      </c>
      <c r="B2657" s="7">
        <v>438540</v>
      </c>
      <c r="C2657" s="8">
        <v>44785</v>
      </c>
      <c r="D2657" s="9">
        <f t="shared" si="41"/>
        <v>44785</v>
      </c>
      <c r="E2657" s="7" t="s">
        <v>817</v>
      </c>
      <c r="F2657" s="7" t="s">
        <v>609</v>
      </c>
      <c r="G2657" s="354">
        <v>5.82</v>
      </c>
      <c r="H2657" s="296">
        <v>22100</v>
      </c>
      <c r="I2657" s="296">
        <v>12000</v>
      </c>
    </row>
    <row r="2658" spans="1:9" hidden="1" x14ac:dyDescent="0.25">
      <c r="A2658" t="s">
        <v>42</v>
      </c>
      <c r="B2658" s="7">
        <v>438542</v>
      </c>
      <c r="C2658" s="8">
        <v>44785</v>
      </c>
      <c r="D2658" s="9">
        <f t="shared" si="41"/>
        <v>44785</v>
      </c>
      <c r="E2658" s="7" t="s">
        <v>430</v>
      </c>
      <c r="F2658" s="7" t="s">
        <v>708</v>
      </c>
      <c r="G2658" s="354">
        <v>4.01</v>
      </c>
      <c r="H2658" s="296">
        <v>22100</v>
      </c>
      <c r="I2658" s="296">
        <v>12000</v>
      </c>
    </row>
    <row r="2659" spans="1:9" hidden="1" x14ac:dyDescent="0.25">
      <c r="A2659" t="s">
        <v>41</v>
      </c>
      <c r="B2659" s="7">
        <v>438545</v>
      </c>
      <c r="C2659" s="8">
        <v>44785</v>
      </c>
      <c r="D2659" s="9">
        <f t="shared" si="41"/>
        <v>44785</v>
      </c>
      <c r="E2659" s="7" t="s">
        <v>16</v>
      </c>
      <c r="F2659" s="7" t="s">
        <v>685</v>
      </c>
      <c r="G2659" s="354">
        <v>10.8</v>
      </c>
      <c r="H2659" s="296">
        <v>22100</v>
      </c>
      <c r="I2659" s="296">
        <v>12000</v>
      </c>
    </row>
    <row r="2660" spans="1:9" hidden="1" x14ac:dyDescent="0.25">
      <c r="A2660" t="s">
        <v>39</v>
      </c>
      <c r="B2660" s="7">
        <v>438557</v>
      </c>
      <c r="C2660" s="8">
        <v>44785</v>
      </c>
      <c r="D2660" s="9">
        <f t="shared" si="41"/>
        <v>44785</v>
      </c>
      <c r="E2660" s="7" t="s">
        <v>10</v>
      </c>
      <c r="F2660" s="7" t="s">
        <v>379</v>
      </c>
      <c r="G2660" s="354">
        <v>11.19</v>
      </c>
      <c r="H2660" s="296">
        <v>22100</v>
      </c>
      <c r="I2660" s="296">
        <v>12000</v>
      </c>
    </row>
    <row r="2661" spans="1:9" hidden="1" x14ac:dyDescent="0.25">
      <c r="A2661" t="s">
        <v>45</v>
      </c>
      <c r="B2661" s="7">
        <v>438580</v>
      </c>
      <c r="C2661" s="8">
        <v>44785</v>
      </c>
      <c r="D2661" s="9">
        <f t="shared" si="41"/>
        <v>44785</v>
      </c>
      <c r="E2661" s="7" t="s">
        <v>13</v>
      </c>
      <c r="F2661" s="7" t="s">
        <v>481</v>
      </c>
      <c r="G2661" s="354">
        <v>10.88</v>
      </c>
      <c r="H2661" s="296">
        <v>22100</v>
      </c>
      <c r="I2661" s="296">
        <v>12000</v>
      </c>
    </row>
    <row r="2662" spans="1:9" hidden="1" x14ac:dyDescent="0.25">
      <c r="A2662" t="s">
        <v>30</v>
      </c>
      <c r="B2662" s="7">
        <v>438636</v>
      </c>
      <c r="C2662" s="8">
        <v>44785</v>
      </c>
      <c r="D2662" s="9">
        <f t="shared" si="41"/>
        <v>44785</v>
      </c>
      <c r="E2662" s="7" t="s">
        <v>897</v>
      </c>
      <c r="F2662" s="20">
        <v>0.87777777777777777</v>
      </c>
      <c r="G2662" s="354">
        <v>6.16</v>
      </c>
      <c r="H2662" s="296">
        <v>22100</v>
      </c>
      <c r="I2662" s="296">
        <v>12000</v>
      </c>
    </row>
    <row r="2663" spans="1:9" hidden="1" x14ac:dyDescent="0.25">
      <c r="A2663" t="s">
        <v>30</v>
      </c>
      <c r="B2663" s="7">
        <v>438637</v>
      </c>
      <c r="C2663" s="8">
        <v>44785</v>
      </c>
      <c r="D2663" s="9">
        <f t="shared" si="41"/>
        <v>44785</v>
      </c>
      <c r="E2663" s="7" t="s">
        <v>16</v>
      </c>
      <c r="F2663" s="20">
        <v>0.89444444444444438</v>
      </c>
      <c r="G2663" s="354">
        <v>9.16</v>
      </c>
      <c r="H2663" s="296">
        <v>22100</v>
      </c>
      <c r="I2663" s="296">
        <v>12000</v>
      </c>
    </row>
    <row r="2664" spans="1:9" hidden="1" x14ac:dyDescent="0.25">
      <c r="A2664" t="s">
        <v>30</v>
      </c>
      <c r="B2664" s="7">
        <v>438638</v>
      </c>
      <c r="C2664" s="8">
        <v>44785</v>
      </c>
      <c r="D2664" s="9">
        <f t="shared" si="41"/>
        <v>44785</v>
      </c>
      <c r="E2664" s="7" t="s">
        <v>752</v>
      </c>
      <c r="F2664" s="20">
        <v>0.89513888888888893</v>
      </c>
      <c r="G2664" s="354">
        <v>8.2799999999999994</v>
      </c>
      <c r="H2664" s="296">
        <v>22100</v>
      </c>
      <c r="I2664" s="296">
        <v>12000</v>
      </c>
    </row>
    <row r="2665" spans="1:9" hidden="1" x14ac:dyDescent="0.25">
      <c r="A2665" t="s">
        <v>30</v>
      </c>
      <c r="B2665" s="7">
        <v>438639</v>
      </c>
      <c r="C2665" s="8">
        <v>44785</v>
      </c>
      <c r="D2665" s="9">
        <f t="shared" si="41"/>
        <v>44785</v>
      </c>
      <c r="E2665" s="7" t="s">
        <v>816</v>
      </c>
      <c r="F2665" s="7" t="s">
        <v>992</v>
      </c>
      <c r="G2665" s="355">
        <v>8.33</v>
      </c>
      <c r="H2665" s="296">
        <v>22100</v>
      </c>
      <c r="I2665" s="296">
        <v>12000</v>
      </c>
    </row>
    <row r="2666" spans="1:9" hidden="1" x14ac:dyDescent="0.25">
      <c r="A2666" t="s">
        <v>65</v>
      </c>
      <c r="B2666" s="7">
        <v>438648</v>
      </c>
      <c r="C2666" s="8">
        <v>44786</v>
      </c>
      <c r="D2666" s="9">
        <f t="shared" si="41"/>
        <v>44786</v>
      </c>
      <c r="E2666" s="7" t="s">
        <v>16</v>
      </c>
      <c r="F2666" s="7" t="s">
        <v>932</v>
      </c>
      <c r="G2666" s="356">
        <v>11.91</v>
      </c>
      <c r="H2666" s="296">
        <v>22100</v>
      </c>
      <c r="I2666" s="296">
        <v>12000</v>
      </c>
    </row>
    <row r="2667" spans="1:9" hidden="1" x14ac:dyDescent="0.25">
      <c r="A2667" t="s">
        <v>69</v>
      </c>
      <c r="B2667" s="7">
        <v>438658</v>
      </c>
      <c r="C2667" s="8">
        <v>44786</v>
      </c>
      <c r="D2667" s="9">
        <f t="shared" si="41"/>
        <v>44786</v>
      </c>
      <c r="E2667" s="7" t="s">
        <v>10</v>
      </c>
      <c r="F2667" s="7" t="s">
        <v>993</v>
      </c>
      <c r="G2667" s="356">
        <v>12.76</v>
      </c>
      <c r="H2667" s="296">
        <v>22100</v>
      </c>
      <c r="I2667" s="296">
        <v>12000</v>
      </c>
    </row>
    <row r="2668" spans="1:9" hidden="1" x14ac:dyDescent="0.25">
      <c r="A2668" t="s">
        <v>63</v>
      </c>
      <c r="B2668" s="7">
        <v>438663</v>
      </c>
      <c r="C2668" s="8">
        <v>44786</v>
      </c>
      <c r="D2668" s="9">
        <f t="shared" si="41"/>
        <v>44786</v>
      </c>
      <c r="E2668" s="7" t="s">
        <v>43</v>
      </c>
      <c r="F2668" s="7" t="s">
        <v>695</v>
      </c>
      <c r="G2668" s="356">
        <v>14.58</v>
      </c>
      <c r="H2668" s="296">
        <v>22100</v>
      </c>
      <c r="I2668" s="296">
        <v>12000</v>
      </c>
    </row>
    <row r="2669" spans="1:9" hidden="1" x14ac:dyDescent="0.25">
      <c r="A2669" t="s">
        <v>67</v>
      </c>
      <c r="B2669" s="7">
        <v>438668</v>
      </c>
      <c r="C2669" s="8">
        <v>44786</v>
      </c>
      <c r="D2669" s="9">
        <f t="shared" si="41"/>
        <v>44786</v>
      </c>
      <c r="E2669" s="7" t="s">
        <v>13</v>
      </c>
      <c r="F2669" s="7" t="s">
        <v>478</v>
      </c>
      <c r="G2669" s="356">
        <v>15.75</v>
      </c>
      <c r="H2669" s="296">
        <v>22100</v>
      </c>
      <c r="I2669" s="296">
        <v>12000</v>
      </c>
    </row>
    <row r="2670" spans="1:9" hidden="1" x14ac:dyDescent="0.25">
      <c r="A2670" t="s">
        <v>63</v>
      </c>
      <c r="B2670" s="7">
        <v>438688</v>
      </c>
      <c r="C2670" s="8">
        <v>44786</v>
      </c>
      <c r="D2670" s="9">
        <f t="shared" si="41"/>
        <v>44786</v>
      </c>
      <c r="E2670" s="7" t="s">
        <v>19</v>
      </c>
      <c r="F2670" s="7" t="s">
        <v>382</v>
      </c>
      <c r="G2670" s="356">
        <v>1.25</v>
      </c>
      <c r="H2670" s="296">
        <v>22100</v>
      </c>
      <c r="I2670" s="296">
        <v>12000</v>
      </c>
    </row>
    <row r="2671" spans="1:9" hidden="1" x14ac:dyDescent="0.25">
      <c r="A2671" t="s">
        <v>65</v>
      </c>
      <c r="B2671" s="7">
        <v>438692</v>
      </c>
      <c r="C2671" s="8">
        <v>44786</v>
      </c>
      <c r="D2671" s="9">
        <f t="shared" si="41"/>
        <v>44786</v>
      </c>
      <c r="E2671" s="7" t="s">
        <v>16</v>
      </c>
      <c r="F2671" s="7" t="s">
        <v>994</v>
      </c>
      <c r="G2671" s="356">
        <v>10.99</v>
      </c>
      <c r="H2671" s="296">
        <v>22100</v>
      </c>
      <c r="I2671" s="296">
        <v>12000</v>
      </c>
    </row>
    <row r="2672" spans="1:9" hidden="1" x14ac:dyDescent="0.25">
      <c r="A2672" s="13" t="s">
        <v>966</v>
      </c>
      <c r="B2672" s="14">
        <v>438710</v>
      </c>
      <c r="C2672" s="15">
        <v>44786</v>
      </c>
      <c r="D2672" s="9">
        <f t="shared" si="41"/>
        <v>44786</v>
      </c>
      <c r="E2672" s="14" t="s">
        <v>47</v>
      </c>
      <c r="F2672" s="14" t="s">
        <v>802</v>
      </c>
      <c r="G2672" s="357">
        <v>2.38</v>
      </c>
      <c r="H2672" s="296">
        <v>22100</v>
      </c>
      <c r="I2672" s="296">
        <v>12000</v>
      </c>
    </row>
    <row r="2673" spans="1:9" hidden="1" x14ac:dyDescent="0.25">
      <c r="A2673" t="s">
        <v>69</v>
      </c>
      <c r="B2673" s="7">
        <v>438712</v>
      </c>
      <c r="C2673" s="8">
        <v>44786</v>
      </c>
      <c r="D2673" s="9">
        <f t="shared" si="41"/>
        <v>44786</v>
      </c>
      <c r="E2673" s="7" t="s">
        <v>10</v>
      </c>
      <c r="F2673" s="7" t="s">
        <v>366</v>
      </c>
      <c r="G2673" s="356">
        <v>11.03</v>
      </c>
      <c r="H2673" s="296">
        <v>22100</v>
      </c>
      <c r="I2673" s="296">
        <v>12000</v>
      </c>
    </row>
    <row r="2674" spans="1:9" hidden="1" x14ac:dyDescent="0.25">
      <c r="A2674" t="s">
        <v>67</v>
      </c>
      <c r="B2674" s="7">
        <v>438722</v>
      </c>
      <c r="C2674" s="8">
        <v>44786</v>
      </c>
      <c r="D2674" s="9">
        <f t="shared" si="41"/>
        <v>44786</v>
      </c>
      <c r="E2674" s="7" t="s">
        <v>13</v>
      </c>
      <c r="F2674" s="7" t="s">
        <v>394</v>
      </c>
      <c r="G2674" s="356">
        <v>7.54</v>
      </c>
      <c r="H2674" s="296">
        <v>22100</v>
      </c>
      <c r="I2674" s="296">
        <v>12000</v>
      </c>
    </row>
    <row r="2675" spans="1:9" hidden="1" x14ac:dyDescent="0.25">
      <c r="A2675" t="s">
        <v>63</v>
      </c>
      <c r="B2675" s="7">
        <v>438729</v>
      </c>
      <c r="C2675" s="8">
        <v>44786</v>
      </c>
      <c r="D2675" s="9">
        <f t="shared" si="41"/>
        <v>44786</v>
      </c>
      <c r="E2675" s="7" t="s">
        <v>43</v>
      </c>
      <c r="F2675" s="7" t="s">
        <v>304</v>
      </c>
      <c r="G2675" s="356">
        <v>12.33</v>
      </c>
      <c r="H2675" s="296">
        <v>22100</v>
      </c>
      <c r="I2675" s="296">
        <v>12000</v>
      </c>
    </row>
    <row r="2676" spans="1:9" hidden="1" x14ac:dyDescent="0.25">
      <c r="A2676" t="s">
        <v>15</v>
      </c>
      <c r="B2676" s="7">
        <v>438807</v>
      </c>
      <c r="C2676" s="8">
        <v>44788</v>
      </c>
      <c r="D2676" s="9">
        <f t="shared" si="41"/>
        <v>44788</v>
      </c>
      <c r="E2676" s="7" t="s">
        <v>16</v>
      </c>
      <c r="F2676" s="7" t="s">
        <v>300</v>
      </c>
      <c r="G2676" s="358">
        <v>13.9</v>
      </c>
      <c r="H2676" s="296">
        <v>22100</v>
      </c>
      <c r="I2676" s="296">
        <v>12000</v>
      </c>
    </row>
    <row r="2677" spans="1:9" hidden="1" x14ac:dyDescent="0.25">
      <c r="A2677" t="s">
        <v>12</v>
      </c>
      <c r="B2677" s="7">
        <v>438815</v>
      </c>
      <c r="C2677" s="8">
        <v>44788</v>
      </c>
      <c r="D2677" s="9">
        <f t="shared" si="41"/>
        <v>44788</v>
      </c>
      <c r="E2677" s="7" t="s">
        <v>13</v>
      </c>
      <c r="F2677" s="7" t="s">
        <v>194</v>
      </c>
      <c r="G2677" s="358">
        <v>13.57</v>
      </c>
      <c r="H2677" s="296">
        <v>22100</v>
      </c>
      <c r="I2677" s="296">
        <v>12000</v>
      </c>
    </row>
    <row r="2678" spans="1:9" hidden="1" x14ac:dyDescent="0.25">
      <c r="A2678" t="s">
        <v>9</v>
      </c>
      <c r="B2678" s="7">
        <v>438817</v>
      </c>
      <c r="C2678" s="8">
        <v>44788</v>
      </c>
      <c r="D2678" s="9">
        <f t="shared" si="41"/>
        <v>44788</v>
      </c>
      <c r="E2678" s="7" t="s">
        <v>10</v>
      </c>
      <c r="F2678" s="7" t="s">
        <v>239</v>
      </c>
      <c r="G2678" s="358">
        <v>14.07</v>
      </c>
      <c r="H2678" s="296">
        <v>22100</v>
      </c>
      <c r="I2678" s="296">
        <v>12000</v>
      </c>
    </row>
    <row r="2679" spans="1:9" hidden="1" x14ac:dyDescent="0.25">
      <c r="A2679" t="s">
        <v>18</v>
      </c>
      <c r="B2679" s="7">
        <v>438830</v>
      </c>
      <c r="C2679" s="8">
        <v>44788</v>
      </c>
      <c r="D2679" s="9">
        <f t="shared" si="41"/>
        <v>44788</v>
      </c>
      <c r="E2679" s="7" t="s">
        <v>237</v>
      </c>
      <c r="F2679" s="7" t="s">
        <v>402</v>
      </c>
      <c r="G2679" s="358">
        <v>17.47</v>
      </c>
      <c r="H2679" s="296">
        <v>22100</v>
      </c>
      <c r="I2679" s="296">
        <v>12000</v>
      </c>
    </row>
    <row r="2680" spans="1:9" hidden="1" x14ac:dyDescent="0.25">
      <c r="A2680" t="s">
        <v>18</v>
      </c>
      <c r="B2680" s="7">
        <v>438841</v>
      </c>
      <c r="C2680" s="8">
        <v>44788</v>
      </c>
      <c r="D2680" s="9">
        <f t="shared" si="41"/>
        <v>44788</v>
      </c>
      <c r="E2680" s="7" t="s">
        <v>19</v>
      </c>
      <c r="F2680" s="7" t="s">
        <v>995</v>
      </c>
      <c r="G2680" s="358">
        <v>1.1000000000000001</v>
      </c>
      <c r="H2680" s="296">
        <v>22100</v>
      </c>
      <c r="I2680" s="296">
        <v>12000</v>
      </c>
    </row>
    <row r="2681" spans="1:9" hidden="1" x14ac:dyDescent="0.25">
      <c r="A2681" t="s">
        <v>15</v>
      </c>
      <c r="B2681" s="7">
        <v>438869</v>
      </c>
      <c r="C2681" s="8">
        <v>44788</v>
      </c>
      <c r="D2681" s="9">
        <f t="shared" si="41"/>
        <v>44788</v>
      </c>
      <c r="E2681" s="7" t="s">
        <v>16</v>
      </c>
      <c r="F2681" s="7" t="s">
        <v>392</v>
      </c>
      <c r="G2681" s="358">
        <v>9.86</v>
      </c>
      <c r="H2681" s="296">
        <v>22100</v>
      </c>
      <c r="I2681" s="296">
        <v>12000</v>
      </c>
    </row>
    <row r="2682" spans="1:9" hidden="1" x14ac:dyDescent="0.25">
      <c r="A2682" t="s">
        <v>18</v>
      </c>
      <c r="B2682" s="7">
        <v>438894</v>
      </c>
      <c r="C2682" s="8">
        <v>44788</v>
      </c>
      <c r="D2682" s="9">
        <f t="shared" si="41"/>
        <v>44788</v>
      </c>
      <c r="E2682" s="7" t="s">
        <v>237</v>
      </c>
      <c r="F2682" s="7" t="s">
        <v>329</v>
      </c>
      <c r="G2682" s="358">
        <v>11.06</v>
      </c>
      <c r="H2682" s="296">
        <v>22100</v>
      </c>
      <c r="I2682" s="296">
        <v>12000</v>
      </c>
    </row>
    <row r="2683" spans="1:9" hidden="1" x14ac:dyDescent="0.25">
      <c r="A2683" t="s">
        <v>9</v>
      </c>
      <c r="B2683" s="7">
        <v>438896</v>
      </c>
      <c r="C2683" s="8">
        <v>44788</v>
      </c>
      <c r="D2683" s="9">
        <f t="shared" si="41"/>
        <v>44788</v>
      </c>
      <c r="E2683" s="7" t="s">
        <v>10</v>
      </c>
      <c r="F2683" s="7" t="s">
        <v>162</v>
      </c>
      <c r="G2683" s="358">
        <v>10.29</v>
      </c>
      <c r="H2683" s="296">
        <v>22100</v>
      </c>
      <c r="I2683" s="296">
        <v>12000</v>
      </c>
    </row>
    <row r="2684" spans="1:9" hidden="1" x14ac:dyDescent="0.25">
      <c r="A2684" t="s">
        <v>12</v>
      </c>
      <c r="B2684" s="7">
        <v>438898</v>
      </c>
      <c r="C2684" s="8">
        <v>44788</v>
      </c>
      <c r="D2684" s="9">
        <f t="shared" si="41"/>
        <v>44788</v>
      </c>
      <c r="E2684" s="7" t="s">
        <v>13</v>
      </c>
      <c r="F2684" s="7" t="s">
        <v>913</v>
      </c>
      <c r="G2684" s="358">
        <v>10.54</v>
      </c>
      <c r="H2684" s="296">
        <v>22100</v>
      </c>
      <c r="I2684" s="296">
        <v>12000</v>
      </c>
    </row>
    <row r="2685" spans="1:9" hidden="1" x14ac:dyDescent="0.25">
      <c r="A2685" t="s">
        <v>30</v>
      </c>
      <c r="B2685" s="7">
        <v>438941</v>
      </c>
      <c r="C2685" s="8">
        <v>44788</v>
      </c>
      <c r="D2685" s="9">
        <f t="shared" si="41"/>
        <v>44788</v>
      </c>
      <c r="E2685" s="7" t="s">
        <v>591</v>
      </c>
      <c r="F2685" s="20">
        <v>0.79722222222222217</v>
      </c>
      <c r="G2685" s="358">
        <v>4.21</v>
      </c>
      <c r="H2685" s="296">
        <v>22100</v>
      </c>
      <c r="I2685" s="296">
        <v>12000</v>
      </c>
    </row>
    <row r="2686" spans="1:9" hidden="1" x14ac:dyDescent="0.25">
      <c r="A2686" t="s">
        <v>30</v>
      </c>
      <c r="B2686" s="7">
        <v>438942</v>
      </c>
      <c r="C2686" s="8">
        <v>44788</v>
      </c>
      <c r="D2686" s="9">
        <f t="shared" si="41"/>
        <v>44788</v>
      </c>
      <c r="E2686" s="7" t="s">
        <v>13</v>
      </c>
      <c r="F2686" s="20">
        <v>0.81319444444444444</v>
      </c>
      <c r="G2686" s="358">
        <v>8.15</v>
      </c>
      <c r="H2686" s="296">
        <v>22100</v>
      </c>
      <c r="I2686" s="296">
        <v>12000</v>
      </c>
    </row>
    <row r="2687" spans="1:9" hidden="1" x14ac:dyDescent="0.25">
      <c r="A2687" t="s">
        <v>30</v>
      </c>
      <c r="B2687" s="7">
        <v>438943</v>
      </c>
      <c r="C2687" s="8">
        <v>44788</v>
      </c>
      <c r="D2687" s="9">
        <f t="shared" si="41"/>
        <v>44788</v>
      </c>
      <c r="E2687" s="7" t="s">
        <v>313</v>
      </c>
      <c r="F2687" s="20">
        <v>0.81458333333333333</v>
      </c>
      <c r="G2687" s="358">
        <v>7.06</v>
      </c>
      <c r="H2687" s="296">
        <v>22100</v>
      </c>
      <c r="I2687" s="296">
        <v>12000</v>
      </c>
    </row>
    <row r="2688" spans="1:9" hidden="1" x14ac:dyDescent="0.25">
      <c r="A2688" t="s">
        <v>30</v>
      </c>
      <c r="B2688" s="7">
        <v>438944</v>
      </c>
      <c r="C2688" s="8">
        <v>44788</v>
      </c>
      <c r="D2688" s="9">
        <f t="shared" si="41"/>
        <v>44788</v>
      </c>
      <c r="E2688" s="7" t="s">
        <v>16</v>
      </c>
      <c r="F2688" s="20">
        <v>0.8208333333333333</v>
      </c>
      <c r="G2688" s="334">
        <v>5.79</v>
      </c>
      <c r="H2688" s="296">
        <v>22100</v>
      </c>
      <c r="I2688" s="296">
        <v>12000</v>
      </c>
    </row>
    <row r="2689" spans="1:9" hidden="1" x14ac:dyDescent="0.25">
      <c r="A2689" t="s">
        <v>967</v>
      </c>
      <c r="B2689" s="7">
        <v>438953</v>
      </c>
      <c r="C2689" s="8">
        <v>44789</v>
      </c>
      <c r="D2689" s="9">
        <f t="shared" si="41"/>
        <v>44789</v>
      </c>
      <c r="E2689" s="7" t="s">
        <v>396</v>
      </c>
      <c r="F2689" s="7" t="s">
        <v>996</v>
      </c>
      <c r="G2689" s="359">
        <v>8.6</v>
      </c>
      <c r="H2689" s="296">
        <v>22100</v>
      </c>
      <c r="I2689" s="296">
        <v>12000</v>
      </c>
    </row>
    <row r="2690" spans="1:9" hidden="1" x14ac:dyDescent="0.25">
      <c r="A2690" t="s">
        <v>41</v>
      </c>
      <c r="B2690" s="7">
        <v>438959</v>
      </c>
      <c r="C2690" s="8">
        <v>44789</v>
      </c>
      <c r="D2690" s="9">
        <f t="shared" si="41"/>
        <v>44789</v>
      </c>
      <c r="E2690" s="7" t="s">
        <v>16</v>
      </c>
      <c r="F2690" s="7" t="s">
        <v>927</v>
      </c>
      <c r="G2690" s="359">
        <v>11.62</v>
      </c>
      <c r="H2690" s="296">
        <v>22100</v>
      </c>
      <c r="I2690" s="296">
        <v>12000</v>
      </c>
    </row>
    <row r="2691" spans="1:9" hidden="1" x14ac:dyDescent="0.25">
      <c r="A2691" t="s">
        <v>39</v>
      </c>
      <c r="B2691" s="7">
        <v>438965</v>
      </c>
      <c r="C2691" s="8">
        <v>44789</v>
      </c>
      <c r="D2691" s="9">
        <f t="shared" ref="D2691:D2754" si="42">+C2691</f>
        <v>44789</v>
      </c>
      <c r="E2691" s="7" t="s">
        <v>10</v>
      </c>
      <c r="F2691" s="7" t="s">
        <v>624</v>
      </c>
      <c r="G2691" s="359">
        <v>12.28</v>
      </c>
      <c r="H2691" s="296">
        <v>22100</v>
      </c>
      <c r="I2691" s="296">
        <v>12000</v>
      </c>
    </row>
    <row r="2692" spans="1:9" hidden="1" x14ac:dyDescent="0.25">
      <c r="A2692" t="s">
        <v>42</v>
      </c>
      <c r="B2692" s="7">
        <v>438967</v>
      </c>
      <c r="C2692" s="8">
        <v>44789</v>
      </c>
      <c r="D2692" s="9">
        <f t="shared" si="42"/>
        <v>44789</v>
      </c>
      <c r="E2692" s="7" t="s">
        <v>430</v>
      </c>
      <c r="F2692" s="7" t="s">
        <v>374</v>
      </c>
      <c r="G2692" s="359">
        <v>9</v>
      </c>
      <c r="H2692" s="296">
        <v>22100</v>
      </c>
      <c r="I2692" s="296">
        <v>12000</v>
      </c>
    </row>
    <row r="2693" spans="1:9" hidden="1" x14ac:dyDescent="0.25">
      <c r="A2693" t="s">
        <v>45</v>
      </c>
      <c r="B2693" s="7">
        <v>438977</v>
      </c>
      <c r="C2693" s="8">
        <v>44789</v>
      </c>
      <c r="D2693" s="9">
        <f t="shared" si="42"/>
        <v>44789</v>
      </c>
      <c r="E2693" s="7" t="s">
        <v>13</v>
      </c>
      <c r="F2693" s="7" t="s">
        <v>165</v>
      </c>
      <c r="G2693" s="359">
        <v>14.03</v>
      </c>
      <c r="H2693" s="296">
        <v>22100</v>
      </c>
      <c r="I2693" s="296">
        <v>12000</v>
      </c>
    </row>
    <row r="2694" spans="1:9" hidden="1" x14ac:dyDescent="0.25">
      <c r="A2694" t="s">
        <v>42</v>
      </c>
      <c r="B2694" s="7">
        <v>438980</v>
      </c>
      <c r="C2694" s="8">
        <v>44789</v>
      </c>
      <c r="D2694" s="9">
        <f t="shared" si="42"/>
        <v>44789</v>
      </c>
      <c r="E2694" s="7" t="s">
        <v>817</v>
      </c>
      <c r="F2694" s="7" t="s">
        <v>303</v>
      </c>
      <c r="G2694" s="359">
        <v>8.65</v>
      </c>
      <c r="H2694" s="296">
        <v>22100</v>
      </c>
      <c r="I2694" s="296">
        <v>12000</v>
      </c>
    </row>
    <row r="2695" spans="1:9" hidden="1" x14ac:dyDescent="0.25">
      <c r="A2695" s="13" t="s">
        <v>966</v>
      </c>
      <c r="B2695" s="14">
        <v>438988</v>
      </c>
      <c r="C2695" s="15">
        <v>44789</v>
      </c>
      <c r="D2695" s="9">
        <f t="shared" si="42"/>
        <v>44789</v>
      </c>
      <c r="E2695" s="14" t="s">
        <v>47</v>
      </c>
      <c r="F2695" s="14" t="s">
        <v>997</v>
      </c>
      <c r="G2695" s="357">
        <v>1.34</v>
      </c>
      <c r="H2695" s="296">
        <v>22100</v>
      </c>
      <c r="I2695" s="296">
        <v>12000</v>
      </c>
    </row>
    <row r="2696" spans="1:9" hidden="1" x14ac:dyDescent="0.25">
      <c r="A2696" t="s">
        <v>42</v>
      </c>
      <c r="B2696" s="7">
        <v>439016</v>
      </c>
      <c r="C2696" s="8">
        <v>44789</v>
      </c>
      <c r="D2696" s="9">
        <f t="shared" si="42"/>
        <v>44789</v>
      </c>
      <c r="E2696" s="7" t="s">
        <v>430</v>
      </c>
      <c r="F2696" s="7" t="s">
        <v>189</v>
      </c>
      <c r="G2696" s="359">
        <v>9.25</v>
      </c>
      <c r="H2696" s="296">
        <v>22100</v>
      </c>
      <c r="I2696" s="296">
        <v>12000</v>
      </c>
    </row>
    <row r="2697" spans="1:9" hidden="1" x14ac:dyDescent="0.25">
      <c r="A2697" t="s">
        <v>41</v>
      </c>
      <c r="B2697" s="7">
        <v>439031</v>
      </c>
      <c r="C2697" s="8">
        <v>44789</v>
      </c>
      <c r="D2697" s="9">
        <f t="shared" si="42"/>
        <v>44789</v>
      </c>
      <c r="E2697" s="7" t="s">
        <v>16</v>
      </c>
      <c r="F2697" s="7" t="s">
        <v>535</v>
      </c>
      <c r="G2697" s="359">
        <v>13.8</v>
      </c>
      <c r="H2697" s="296">
        <v>22100</v>
      </c>
      <c r="I2697" s="296">
        <v>12000</v>
      </c>
    </row>
    <row r="2698" spans="1:9" hidden="1" x14ac:dyDescent="0.25">
      <c r="A2698" t="s">
        <v>45</v>
      </c>
      <c r="B2698" s="7">
        <v>439032</v>
      </c>
      <c r="C2698" s="8">
        <v>44789</v>
      </c>
      <c r="D2698" s="9">
        <f t="shared" si="42"/>
        <v>44789</v>
      </c>
      <c r="E2698" s="7" t="s">
        <v>13</v>
      </c>
      <c r="F2698" s="7" t="s">
        <v>535</v>
      </c>
      <c r="G2698" s="359">
        <v>9.7200000000000006</v>
      </c>
      <c r="H2698" s="296">
        <v>22100</v>
      </c>
      <c r="I2698" s="296">
        <v>12000</v>
      </c>
    </row>
    <row r="2699" spans="1:9" hidden="1" x14ac:dyDescent="0.25">
      <c r="A2699" t="s">
        <v>39</v>
      </c>
      <c r="B2699" s="7">
        <v>439037</v>
      </c>
      <c r="C2699" s="8">
        <v>44789</v>
      </c>
      <c r="D2699" s="9">
        <f t="shared" si="42"/>
        <v>44789</v>
      </c>
      <c r="E2699" s="7" t="s">
        <v>10</v>
      </c>
      <c r="F2699" s="7" t="s">
        <v>283</v>
      </c>
      <c r="G2699" s="359">
        <v>10.99</v>
      </c>
      <c r="H2699" s="296">
        <v>22100</v>
      </c>
      <c r="I2699" s="296">
        <v>12000</v>
      </c>
    </row>
    <row r="2700" spans="1:9" hidden="1" x14ac:dyDescent="0.25">
      <c r="A2700" t="s">
        <v>42</v>
      </c>
      <c r="B2700" s="7">
        <v>439042</v>
      </c>
      <c r="C2700" s="8">
        <v>44789</v>
      </c>
      <c r="D2700" s="9">
        <f t="shared" si="42"/>
        <v>44789</v>
      </c>
      <c r="E2700" s="7" t="s">
        <v>19</v>
      </c>
      <c r="F2700" s="7" t="s">
        <v>244</v>
      </c>
      <c r="G2700" s="359">
        <v>1.01</v>
      </c>
      <c r="H2700" s="296">
        <v>22100</v>
      </c>
      <c r="I2700" s="296">
        <v>12000</v>
      </c>
    </row>
    <row r="2701" spans="1:9" hidden="1" x14ac:dyDescent="0.25">
      <c r="A2701" t="s">
        <v>42</v>
      </c>
      <c r="B2701" s="7">
        <v>439047</v>
      </c>
      <c r="C2701" s="8">
        <v>44789</v>
      </c>
      <c r="D2701" s="9">
        <f t="shared" si="42"/>
        <v>44789</v>
      </c>
      <c r="E2701" s="7" t="s">
        <v>817</v>
      </c>
      <c r="F2701" s="7" t="s">
        <v>677</v>
      </c>
      <c r="G2701" s="359">
        <v>8.91</v>
      </c>
      <c r="H2701" s="296">
        <v>22100</v>
      </c>
      <c r="I2701" s="296">
        <v>12000</v>
      </c>
    </row>
    <row r="2702" spans="1:9" hidden="1" x14ac:dyDescent="0.25">
      <c r="A2702" t="s">
        <v>42</v>
      </c>
      <c r="B2702" s="7">
        <v>439070</v>
      </c>
      <c r="C2702" s="8">
        <v>44789</v>
      </c>
      <c r="D2702" s="9">
        <f t="shared" si="42"/>
        <v>44789</v>
      </c>
      <c r="E2702" s="7" t="s">
        <v>430</v>
      </c>
      <c r="F2702" s="7" t="s">
        <v>803</v>
      </c>
      <c r="G2702" s="359">
        <v>7.32</v>
      </c>
      <c r="H2702" s="296">
        <v>22100</v>
      </c>
      <c r="I2702" s="296">
        <v>12000</v>
      </c>
    </row>
    <row r="2703" spans="1:9" hidden="1" x14ac:dyDescent="0.25">
      <c r="A2703" t="s">
        <v>41</v>
      </c>
      <c r="B2703" s="7">
        <v>439089</v>
      </c>
      <c r="C2703" s="8">
        <v>44789</v>
      </c>
      <c r="D2703" s="9">
        <f t="shared" si="42"/>
        <v>44789</v>
      </c>
      <c r="E2703" s="7" t="s">
        <v>16</v>
      </c>
      <c r="F2703" s="7" t="s">
        <v>758</v>
      </c>
      <c r="G2703" s="359">
        <v>12.17</v>
      </c>
      <c r="H2703" s="296">
        <v>22100</v>
      </c>
      <c r="I2703" s="296">
        <v>12000</v>
      </c>
    </row>
    <row r="2704" spans="1:9" hidden="1" x14ac:dyDescent="0.25">
      <c r="A2704" t="s">
        <v>45</v>
      </c>
      <c r="B2704" s="7">
        <v>439097</v>
      </c>
      <c r="C2704" s="8">
        <v>44789</v>
      </c>
      <c r="D2704" s="9">
        <f t="shared" si="42"/>
        <v>44789</v>
      </c>
      <c r="E2704" s="7" t="s">
        <v>13</v>
      </c>
      <c r="F2704" s="7" t="s">
        <v>968</v>
      </c>
      <c r="G2704" s="359">
        <v>8.32</v>
      </c>
      <c r="H2704" s="296">
        <v>22100</v>
      </c>
      <c r="I2704" s="296">
        <v>12000</v>
      </c>
    </row>
    <row r="2705" spans="1:9" hidden="1" x14ac:dyDescent="0.25">
      <c r="A2705" t="s">
        <v>39</v>
      </c>
      <c r="B2705" s="7">
        <v>439101</v>
      </c>
      <c r="C2705" s="8">
        <v>44789</v>
      </c>
      <c r="D2705" s="9">
        <f t="shared" si="42"/>
        <v>44789</v>
      </c>
      <c r="E2705" s="7" t="s">
        <v>10</v>
      </c>
      <c r="F2705" s="7" t="s">
        <v>767</v>
      </c>
      <c r="G2705" s="359">
        <v>8.76</v>
      </c>
      <c r="H2705" s="296">
        <v>22100</v>
      </c>
      <c r="I2705" s="296">
        <v>12000</v>
      </c>
    </row>
    <row r="2706" spans="1:9" hidden="1" x14ac:dyDescent="0.25">
      <c r="A2706" t="s">
        <v>63</v>
      </c>
      <c r="B2706" s="7">
        <v>439149</v>
      </c>
      <c r="C2706" s="8">
        <v>44790</v>
      </c>
      <c r="D2706" s="9">
        <f t="shared" si="42"/>
        <v>44790</v>
      </c>
      <c r="E2706" s="7" t="s">
        <v>430</v>
      </c>
      <c r="F2706" s="7" t="s">
        <v>868</v>
      </c>
      <c r="G2706" s="360">
        <v>9.6</v>
      </c>
      <c r="H2706" s="296">
        <v>22100</v>
      </c>
      <c r="I2706" s="296">
        <v>12000</v>
      </c>
    </row>
    <row r="2707" spans="1:9" hidden="1" x14ac:dyDescent="0.25">
      <c r="A2707" t="s">
        <v>65</v>
      </c>
      <c r="B2707" s="7">
        <v>439157</v>
      </c>
      <c r="C2707" s="8">
        <v>44790</v>
      </c>
      <c r="D2707" s="9">
        <f t="shared" si="42"/>
        <v>44790</v>
      </c>
      <c r="E2707" s="7" t="s">
        <v>16</v>
      </c>
      <c r="F2707" s="7" t="s">
        <v>666</v>
      </c>
      <c r="G2707" s="360">
        <v>15.81</v>
      </c>
      <c r="H2707" s="296">
        <v>22100</v>
      </c>
      <c r="I2707" s="296">
        <v>12000</v>
      </c>
    </row>
    <row r="2708" spans="1:9" hidden="1" x14ac:dyDescent="0.25">
      <c r="A2708" t="s">
        <v>67</v>
      </c>
      <c r="B2708" s="7">
        <v>439162</v>
      </c>
      <c r="C2708" s="8">
        <v>44790</v>
      </c>
      <c r="D2708" s="9">
        <f t="shared" si="42"/>
        <v>44790</v>
      </c>
      <c r="E2708" s="7" t="s">
        <v>13</v>
      </c>
      <c r="F2708" s="7" t="s">
        <v>504</v>
      </c>
      <c r="G2708" s="360">
        <v>13.99</v>
      </c>
      <c r="H2708" s="296">
        <v>22100</v>
      </c>
      <c r="I2708" s="296">
        <v>12000</v>
      </c>
    </row>
    <row r="2709" spans="1:9" hidden="1" x14ac:dyDescent="0.25">
      <c r="A2709" t="s">
        <v>69</v>
      </c>
      <c r="B2709" s="7">
        <v>439169</v>
      </c>
      <c r="C2709" s="8">
        <v>44790</v>
      </c>
      <c r="D2709" s="9">
        <f t="shared" si="42"/>
        <v>44790</v>
      </c>
      <c r="E2709" s="7" t="s">
        <v>10</v>
      </c>
      <c r="F2709" s="7" t="s">
        <v>195</v>
      </c>
      <c r="G2709" s="360">
        <v>13.59</v>
      </c>
      <c r="H2709" s="296">
        <v>22100</v>
      </c>
      <c r="I2709" s="296">
        <v>12000</v>
      </c>
    </row>
    <row r="2710" spans="1:9" hidden="1" x14ac:dyDescent="0.25">
      <c r="A2710" t="s">
        <v>63</v>
      </c>
      <c r="B2710" s="7">
        <v>439180</v>
      </c>
      <c r="C2710" s="8">
        <v>44790</v>
      </c>
      <c r="D2710" s="9">
        <f t="shared" si="42"/>
        <v>44790</v>
      </c>
      <c r="E2710" s="7" t="s">
        <v>430</v>
      </c>
      <c r="F2710" s="7" t="s">
        <v>998</v>
      </c>
      <c r="G2710" s="360">
        <v>8.6199999999999992</v>
      </c>
      <c r="H2710" s="296">
        <v>22100</v>
      </c>
      <c r="I2710" s="296">
        <v>12000</v>
      </c>
    </row>
    <row r="2711" spans="1:9" hidden="1" x14ac:dyDescent="0.25">
      <c r="A2711" t="s">
        <v>65</v>
      </c>
      <c r="B2711" s="7">
        <v>439197</v>
      </c>
      <c r="C2711" s="8">
        <v>44790</v>
      </c>
      <c r="D2711" s="9">
        <f t="shared" si="42"/>
        <v>44790</v>
      </c>
      <c r="E2711" s="7" t="s">
        <v>16</v>
      </c>
      <c r="F2711" s="7" t="s">
        <v>366</v>
      </c>
      <c r="G2711" s="360">
        <v>10.62</v>
      </c>
      <c r="H2711" s="296">
        <v>22100</v>
      </c>
      <c r="I2711" s="296">
        <v>12000</v>
      </c>
    </row>
    <row r="2712" spans="1:9" hidden="1" x14ac:dyDescent="0.25">
      <c r="A2712" t="s">
        <v>67</v>
      </c>
      <c r="B2712" s="7">
        <v>439219</v>
      </c>
      <c r="C2712" s="8">
        <v>44790</v>
      </c>
      <c r="D2712" s="9">
        <f t="shared" si="42"/>
        <v>44790</v>
      </c>
      <c r="E2712" s="7" t="s">
        <v>13</v>
      </c>
      <c r="F2712" s="7" t="s">
        <v>397</v>
      </c>
      <c r="G2712" s="360">
        <v>10.54</v>
      </c>
      <c r="H2712" s="296">
        <v>22100</v>
      </c>
      <c r="I2712" s="296">
        <v>12000</v>
      </c>
    </row>
    <row r="2713" spans="1:9" hidden="1" x14ac:dyDescent="0.25">
      <c r="A2713" t="s">
        <v>69</v>
      </c>
      <c r="B2713" s="7">
        <v>439234</v>
      </c>
      <c r="C2713" s="8">
        <v>44790</v>
      </c>
      <c r="D2713" s="9">
        <f t="shared" si="42"/>
        <v>44790</v>
      </c>
      <c r="E2713" s="7" t="s">
        <v>10</v>
      </c>
      <c r="F2713" s="7" t="s">
        <v>197</v>
      </c>
      <c r="G2713" s="360">
        <v>13.38</v>
      </c>
      <c r="H2713" s="296">
        <v>22100</v>
      </c>
      <c r="I2713" s="296">
        <v>12000</v>
      </c>
    </row>
    <row r="2714" spans="1:9" hidden="1" x14ac:dyDescent="0.25">
      <c r="A2714" t="s">
        <v>63</v>
      </c>
      <c r="B2714" s="7">
        <v>439240</v>
      </c>
      <c r="C2714" s="8">
        <v>44790</v>
      </c>
      <c r="D2714" s="9">
        <f t="shared" si="42"/>
        <v>44790</v>
      </c>
      <c r="E2714" s="7" t="s">
        <v>430</v>
      </c>
      <c r="F2714" s="7" t="s">
        <v>171</v>
      </c>
      <c r="G2714" s="360">
        <v>8.25</v>
      </c>
      <c r="H2714" s="296">
        <v>22100</v>
      </c>
      <c r="I2714" s="296">
        <v>12000</v>
      </c>
    </row>
    <row r="2715" spans="1:9" hidden="1" x14ac:dyDescent="0.25">
      <c r="A2715" t="s">
        <v>63</v>
      </c>
      <c r="B2715" s="7">
        <v>439261</v>
      </c>
      <c r="C2715" s="8">
        <v>44790</v>
      </c>
      <c r="D2715" s="9">
        <f t="shared" si="42"/>
        <v>44790</v>
      </c>
      <c r="E2715" s="7" t="s">
        <v>19</v>
      </c>
      <c r="F2715" s="7" t="s">
        <v>385</v>
      </c>
      <c r="G2715" s="360">
        <v>1.6</v>
      </c>
      <c r="H2715" s="296">
        <v>22100</v>
      </c>
      <c r="I2715" s="296">
        <v>12000</v>
      </c>
    </row>
    <row r="2716" spans="1:9" hidden="1" x14ac:dyDescent="0.25">
      <c r="A2716" t="s">
        <v>65</v>
      </c>
      <c r="B2716" s="7">
        <v>439292</v>
      </c>
      <c r="C2716" s="8">
        <v>44790</v>
      </c>
      <c r="D2716" s="9">
        <f t="shared" si="42"/>
        <v>44790</v>
      </c>
      <c r="E2716" s="7" t="s">
        <v>16</v>
      </c>
      <c r="F2716" s="7" t="s">
        <v>999</v>
      </c>
      <c r="G2716" s="360">
        <v>15.45</v>
      </c>
      <c r="H2716" s="296">
        <v>22100</v>
      </c>
      <c r="I2716" s="296">
        <v>12000</v>
      </c>
    </row>
    <row r="2717" spans="1:9" hidden="1" x14ac:dyDescent="0.25">
      <c r="A2717" t="s">
        <v>63</v>
      </c>
      <c r="B2717" s="7">
        <v>439295</v>
      </c>
      <c r="C2717" s="8">
        <v>44790</v>
      </c>
      <c r="D2717" s="9">
        <f t="shared" si="42"/>
        <v>44790</v>
      </c>
      <c r="E2717" s="7" t="s">
        <v>574</v>
      </c>
      <c r="F2717" s="7" t="s">
        <v>1000</v>
      </c>
      <c r="G2717" s="360">
        <v>3.34</v>
      </c>
      <c r="H2717" s="296">
        <v>22100</v>
      </c>
      <c r="I2717" s="296">
        <v>12000</v>
      </c>
    </row>
    <row r="2718" spans="1:9" hidden="1" x14ac:dyDescent="0.25">
      <c r="A2718" t="s">
        <v>67</v>
      </c>
      <c r="B2718" s="7">
        <v>439301</v>
      </c>
      <c r="C2718" s="8">
        <v>44790</v>
      </c>
      <c r="D2718" s="9">
        <f t="shared" si="42"/>
        <v>44790</v>
      </c>
      <c r="E2718" s="7" t="s">
        <v>13</v>
      </c>
      <c r="F2718" s="7" t="s">
        <v>1001</v>
      </c>
      <c r="G2718" s="360">
        <v>10.76</v>
      </c>
      <c r="H2718" s="296">
        <v>22100</v>
      </c>
      <c r="I2718" s="296">
        <v>12000</v>
      </c>
    </row>
    <row r="2719" spans="1:9" hidden="1" x14ac:dyDescent="0.25">
      <c r="A2719" t="s">
        <v>69</v>
      </c>
      <c r="B2719" s="7">
        <v>439302</v>
      </c>
      <c r="C2719" s="8">
        <v>44790</v>
      </c>
      <c r="D2719" s="9">
        <f t="shared" si="42"/>
        <v>44790</v>
      </c>
      <c r="E2719" s="7" t="s">
        <v>89</v>
      </c>
      <c r="F2719" s="7" t="s">
        <v>1002</v>
      </c>
      <c r="G2719" s="360">
        <v>6.51</v>
      </c>
      <c r="H2719" s="296">
        <v>22100</v>
      </c>
      <c r="I2719" s="296">
        <v>12000</v>
      </c>
    </row>
    <row r="2720" spans="1:9" hidden="1" x14ac:dyDescent="0.25">
      <c r="A2720" t="s">
        <v>30</v>
      </c>
      <c r="B2720" s="7">
        <v>439319</v>
      </c>
      <c r="C2720" s="8">
        <v>44790</v>
      </c>
      <c r="D2720" s="9">
        <f t="shared" si="42"/>
        <v>44790</v>
      </c>
      <c r="E2720" s="7" t="s">
        <v>253</v>
      </c>
      <c r="F2720" s="7" t="s">
        <v>1003</v>
      </c>
      <c r="G2720" s="360">
        <v>5.49</v>
      </c>
      <c r="H2720" s="296">
        <v>22100</v>
      </c>
      <c r="I2720" s="296">
        <v>12000</v>
      </c>
    </row>
    <row r="2721" spans="1:9" hidden="1" x14ac:dyDescent="0.25">
      <c r="A2721" t="s">
        <v>30</v>
      </c>
      <c r="B2721" s="7">
        <v>439320</v>
      </c>
      <c r="C2721" s="8">
        <v>44790</v>
      </c>
      <c r="D2721" s="9">
        <f t="shared" si="42"/>
        <v>44790</v>
      </c>
      <c r="E2721" s="7" t="s">
        <v>176</v>
      </c>
      <c r="F2721" s="7" t="s">
        <v>788</v>
      </c>
      <c r="G2721" s="360">
        <v>8.7100000000000009</v>
      </c>
      <c r="H2721" s="296">
        <v>22100</v>
      </c>
      <c r="I2721" s="296">
        <v>12000</v>
      </c>
    </row>
    <row r="2722" spans="1:9" hidden="1" x14ac:dyDescent="0.25">
      <c r="A2722" t="s">
        <v>30</v>
      </c>
      <c r="B2722" s="7">
        <v>439322</v>
      </c>
      <c r="C2722" s="8">
        <v>44790</v>
      </c>
      <c r="D2722" s="9">
        <f t="shared" si="42"/>
        <v>44790</v>
      </c>
      <c r="E2722" s="7" t="s">
        <v>816</v>
      </c>
      <c r="F2722" s="7" t="s">
        <v>1004</v>
      </c>
      <c r="G2722" s="360">
        <v>12.46</v>
      </c>
      <c r="H2722" s="296">
        <v>22100</v>
      </c>
      <c r="I2722" s="296">
        <v>12000</v>
      </c>
    </row>
    <row r="2723" spans="1:9" hidden="1" x14ac:dyDescent="0.25">
      <c r="A2723" t="s">
        <v>30</v>
      </c>
      <c r="B2723" s="7">
        <v>439324</v>
      </c>
      <c r="C2723" s="8">
        <v>44790</v>
      </c>
      <c r="D2723" s="9">
        <f t="shared" si="42"/>
        <v>44790</v>
      </c>
      <c r="E2723" s="7" t="s">
        <v>752</v>
      </c>
      <c r="F2723" s="7" t="s">
        <v>867</v>
      </c>
      <c r="G2723" s="360">
        <v>10.39</v>
      </c>
      <c r="H2723" s="296">
        <v>22100</v>
      </c>
      <c r="I2723" s="296">
        <v>12000</v>
      </c>
    </row>
    <row r="2724" spans="1:9" hidden="1" x14ac:dyDescent="0.25">
      <c r="A2724" t="s">
        <v>30</v>
      </c>
      <c r="B2724" s="7">
        <v>439325</v>
      </c>
      <c r="C2724" s="8">
        <v>44790</v>
      </c>
      <c r="D2724" s="9">
        <f t="shared" si="42"/>
        <v>44790</v>
      </c>
      <c r="E2724" s="7" t="s">
        <v>35</v>
      </c>
      <c r="F2724" s="7" t="s">
        <v>790</v>
      </c>
      <c r="G2724" s="360">
        <v>6.79</v>
      </c>
      <c r="H2724" s="296">
        <v>22100</v>
      </c>
      <c r="I2724" s="296">
        <v>12000</v>
      </c>
    </row>
    <row r="2725" spans="1:9" hidden="1" x14ac:dyDescent="0.25">
      <c r="A2725" t="s">
        <v>15</v>
      </c>
      <c r="B2725" s="7">
        <v>439361</v>
      </c>
      <c r="C2725" s="8">
        <v>44791</v>
      </c>
      <c r="D2725" s="9">
        <f t="shared" si="42"/>
        <v>44791</v>
      </c>
      <c r="E2725" s="7" t="s">
        <v>16</v>
      </c>
      <c r="F2725" s="7" t="s">
        <v>478</v>
      </c>
      <c r="G2725" s="361">
        <v>13.1</v>
      </c>
      <c r="H2725" s="296">
        <v>22100</v>
      </c>
      <c r="I2725" s="296">
        <v>12000</v>
      </c>
    </row>
    <row r="2726" spans="1:9" hidden="1" x14ac:dyDescent="0.25">
      <c r="A2726" t="s">
        <v>18</v>
      </c>
      <c r="B2726" s="7">
        <v>439362</v>
      </c>
      <c r="C2726" s="8">
        <v>44791</v>
      </c>
      <c r="D2726" s="9">
        <f t="shared" si="42"/>
        <v>44791</v>
      </c>
      <c r="E2726" s="7" t="s">
        <v>430</v>
      </c>
      <c r="F2726" s="7" t="s">
        <v>258</v>
      </c>
      <c r="G2726" s="361">
        <v>9.81</v>
      </c>
      <c r="H2726" s="296">
        <v>22100</v>
      </c>
      <c r="I2726" s="296">
        <v>12000</v>
      </c>
    </row>
    <row r="2727" spans="1:9" hidden="1" x14ac:dyDescent="0.25">
      <c r="A2727" t="s">
        <v>9</v>
      </c>
      <c r="B2727" s="7">
        <v>439368</v>
      </c>
      <c r="C2727" s="8">
        <v>44791</v>
      </c>
      <c r="D2727" s="9">
        <f t="shared" si="42"/>
        <v>44791</v>
      </c>
      <c r="E2727" s="7" t="s">
        <v>10</v>
      </c>
      <c r="F2727" s="7" t="s">
        <v>358</v>
      </c>
      <c r="G2727" s="361">
        <v>14.79</v>
      </c>
      <c r="H2727" s="296">
        <v>22100</v>
      </c>
      <c r="I2727" s="296">
        <v>12000</v>
      </c>
    </row>
    <row r="2728" spans="1:9" hidden="1" x14ac:dyDescent="0.25">
      <c r="A2728" t="s">
        <v>12</v>
      </c>
      <c r="B2728" s="7">
        <v>439372</v>
      </c>
      <c r="C2728" s="8">
        <v>44791</v>
      </c>
      <c r="D2728" s="9">
        <f t="shared" si="42"/>
        <v>44791</v>
      </c>
      <c r="E2728" s="7" t="s">
        <v>13</v>
      </c>
      <c r="F2728" s="7" t="s">
        <v>210</v>
      </c>
      <c r="G2728" s="361">
        <v>15.74</v>
      </c>
      <c r="H2728" s="296">
        <v>22100</v>
      </c>
      <c r="I2728" s="296">
        <v>12000</v>
      </c>
    </row>
    <row r="2729" spans="1:9" hidden="1" x14ac:dyDescent="0.25">
      <c r="A2729" t="s">
        <v>18</v>
      </c>
      <c r="B2729" s="7">
        <v>439399</v>
      </c>
      <c r="C2729" s="8">
        <v>44791</v>
      </c>
      <c r="D2729" s="9">
        <f t="shared" si="42"/>
        <v>44791</v>
      </c>
      <c r="E2729" s="7" t="s">
        <v>897</v>
      </c>
      <c r="F2729" s="7" t="s">
        <v>883</v>
      </c>
      <c r="G2729" s="361">
        <v>13.85</v>
      </c>
      <c r="H2729" s="296">
        <v>22100</v>
      </c>
      <c r="I2729" s="296">
        <v>12000</v>
      </c>
    </row>
    <row r="2730" spans="1:9" hidden="1" x14ac:dyDescent="0.25">
      <c r="A2730" t="s">
        <v>12</v>
      </c>
      <c r="B2730" s="7">
        <v>439429</v>
      </c>
      <c r="C2730" s="8">
        <v>44791</v>
      </c>
      <c r="D2730" s="9">
        <f t="shared" si="42"/>
        <v>44791</v>
      </c>
      <c r="E2730" s="7" t="s">
        <v>13</v>
      </c>
      <c r="F2730" s="7" t="s">
        <v>284</v>
      </c>
      <c r="G2730" s="361">
        <v>6.05</v>
      </c>
      <c r="H2730" s="296">
        <v>22100</v>
      </c>
      <c r="I2730" s="296">
        <v>12000</v>
      </c>
    </row>
    <row r="2731" spans="1:9" hidden="1" x14ac:dyDescent="0.25">
      <c r="A2731" t="s">
        <v>15</v>
      </c>
      <c r="B2731" s="7">
        <v>439445</v>
      </c>
      <c r="C2731" s="8">
        <v>44791</v>
      </c>
      <c r="D2731" s="9">
        <f t="shared" si="42"/>
        <v>44791</v>
      </c>
      <c r="E2731" s="7" t="s">
        <v>16</v>
      </c>
      <c r="F2731" s="7" t="s">
        <v>442</v>
      </c>
      <c r="G2731" s="361">
        <v>10.54</v>
      </c>
      <c r="H2731" s="296">
        <v>22100</v>
      </c>
      <c r="I2731" s="296">
        <v>12000</v>
      </c>
    </row>
    <row r="2732" spans="1:9" hidden="1" x14ac:dyDescent="0.25">
      <c r="A2732" t="s">
        <v>9</v>
      </c>
      <c r="B2732" s="7">
        <v>439453</v>
      </c>
      <c r="C2732" s="8">
        <v>44791</v>
      </c>
      <c r="D2732" s="9">
        <f t="shared" si="42"/>
        <v>44791</v>
      </c>
      <c r="E2732" s="7" t="s">
        <v>10</v>
      </c>
      <c r="F2732" s="7" t="s">
        <v>347</v>
      </c>
      <c r="G2732" s="361">
        <v>8.1199999999999992</v>
      </c>
      <c r="H2732" s="296">
        <v>22100</v>
      </c>
      <c r="I2732" s="296">
        <v>12000</v>
      </c>
    </row>
    <row r="2733" spans="1:9" hidden="1" x14ac:dyDescent="0.25">
      <c r="A2733" t="s">
        <v>39</v>
      </c>
      <c r="B2733" s="7">
        <v>439545</v>
      </c>
      <c r="C2733" s="8">
        <v>44792</v>
      </c>
      <c r="D2733" s="9">
        <f t="shared" si="42"/>
        <v>44792</v>
      </c>
      <c r="E2733" s="7" t="s">
        <v>10</v>
      </c>
      <c r="F2733" s="7" t="s">
        <v>400</v>
      </c>
      <c r="G2733" s="362">
        <v>12.83</v>
      </c>
      <c r="H2733" s="296">
        <v>22100</v>
      </c>
      <c r="I2733" s="296">
        <v>12000</v>
      </c>
    </row>
    <row r="2734" spans="1:9" hidden="1" x14ac:dyDescent="0.25">
      <c r="A2734" t="s">
        <v>41</v>
      </c>
      <c r="B2734" s="7">
        <v>439556</v>
      </c>
      <c r="C2734" s="8">
        <v>44792</v>
      </c>
      <c r="D2734" s="9">
        <f t="shared" si="42"/>
        <v>44792</v>
      </c>
      <c r="E2734" s="7" t="s">
        <v>16</v>
      </c>
      <c r="F2734" s="7" t="s">
        <v>44</v>
      </c>
      <c r="G2734" s="362">
        <v>15.54</v>
      </c>
      <c r="H2734" s="296">
        <v>22100</v>
      </c>
      <c r="I2734" s="296">
        <v>12000</v>
      </c>
    </row>
    <row r="2735" spans="1:9" hidden="1" x14ac:dyDescent="0.25">
      <c r="A2735" t="s">
        <v>45</v>
      </c>
      <c r="B2735" s="7">
        <v>439557</v>
      </c>
      <c r="C2735" s="8">
        <v>44792</v>
      </c>
      <c r="D2735" s="9">
        <f t="shared" si="42"/>
        <v>44792</v>
      </c>
      <c r="E2735" s="7" t="s">
        <v>13</v>
      </c>
      <c r="F2735" s="7" t="s">
        <v>44</v>
      </c>
      <c r="G2735" s="363">
        <v>13.62</v>
      </c>
      <c r="H2735" s="296">
        <v>22100</v>
      </c>
      <c r="I2735" s="296">
        <v>12000</v>
      </c>
    </row>
    <row r="2736" spans="1:9" hidden="1" x14ac:dyDescent="0.25">
      <c r="A2736" t="s">
        <v>42</v>
      </c>
      <c r="B2736" s="7">
        <v>439563</v>
      </c>
      <c r="C2736" s="8">
        <v>44792</v>
      </c>
      <c r="D2736" s="9">
        <f t="shared" si="42"/>
        <v>44792</v>
      </c>
      <c r="E2736" s="7" t="s">
        <v>204</v>
      </c>
      <c r="F2736" s="7" t="s">
        <v>225</v>
      </c>
      <c r="G2736" s="362">
        <v>16.68</v>
      </c>
      <c r="H2736" s="296">
        <v>22100</v>
      </c>
      <c r="I2736" s="296">
        <v>12000</v>
      </c>
    </row>
    <row r="2737" spans="1:9" hidden="1" x14ac:dyDescent="0.25">
      <c r="A2737" t="s">
        <v>42</v>
      </c>
      <c r="B2737" s="7">
        <v>439616</v>
      </c>
      <c r="C2737" s="8">
        <v>44792</v>
      </c>
      <c r="D2737" s="9">
        <f t="shared" si="42"/>
        <v>44792</v>
      </c>
      <c r="E2737" s="7" t="s">
        <v>19</v>
      </c>
      <c r="F2737" s="7" t="s">
        <v>962</v>
      </c>
      <c r="G2737" s="362">
        <v>0.81</v>
      </c>
      <c r="H2737" s="296">
        <v>22100</v>
      </c>
      <c r="I2737" s="296">
        <v>12000</v>
      </c>
    </row>
    <row r="2738" spans="1:9" hidden="1" x14ac:dyDescent="0.25">
      <c r="A2738" t="s">
        <v>42</v>
      </c>
      <c r="B2738" s="7">
        <v>439645</v>
      </c>
      <c r="C2738" s="8">
        <v>44792</v>
      </c>
      <c r="D2738" s="9">
        <f t="shared" si="42"/>
        <v>44792</v>
      </c>
      <c r="E2738" s="7" t="s">
        <v>204</v>
      </c>
      <c r="F2738" s="7" t="s">
        <v>465</v>
      </c>
      <c r="G2738" s="362">
        <v>16.22</v>
      </c>
      <c r="H2738" s="296">
        <v>22100</v>
      </c>
      <c r="I2738" s="296">
        <v>12000</v>
      </c>
    </row>
    <row r="2739" spans="1:9" hidden="1" x14ac:dyDescent="0.25">
      <c r="A2739" t="s">
        <v>39</v>
      </c>
      <c r="B2739" s="7">
        <v>439648</v>
      </c>
      <c r="C2739" s="8">
        <v>44792</v>
      </c>
      <c r="D2739" s="9">
        <f t="shared" si="42"/>
        <v>44792</v>
      </c>
      <c r="E2739" s="7" t="s">
        <v>10</v>
      </c>
      <c r="F2739" s="7" t="s">
        <v>442</v>
      </c>
      <c r="G2739" s="362">
        <v>13.09</v>
      </c>
      <c r="H2739" s="296">
        <v>22100</v>
      </c>
      <c r="I2739" s="296">
        <v>12000</v>
      </c>
    </row>
    <row r="2740" spans="1:9" hidden="1" x14ac:dyDescent="0.25">
      <c r="A2740" t="s">
        <v>41</v>
      </c>
      <c r="B2740" s="7">
        <v>439651</v>
      </c>
      <c r="C2740" s="8">
        <v>44792</v>
      </c>
      <c r="D2740" s="9">
        <f t="shared" si="42"/>
        <v>44792</v>
      </c>
      <c r="E2740" s="7" t="s">
        <v>16</v>
      </c>
      <c r="F2740" s="7" t="s">
        <v>841</v>
      </c>
      <c r="G2740" s="362">
        <v>15.67</v>
      </c>
      <c r="H2740" s="296">
        <v>22100</v>
      </c>
      <c r="I2740" s="296">
        <v>12000</v>
      </c>
    </row>
    <row r="2741" spans="1:9" hidden="1" x14ac:dyDescent="0.25">
      <c r="A2741" t="s">
        <v>39</v>
      </c>
      <c r="B2741" s="7">
        <v>439658</v>
      </c>
      <c r="C2741" s="8">
        <v>44792</v>
      </c>
      <c r="D2741" s="9">
        <f t="shared" si="42"/>
        <v>44792</v>
      </c>
      <c r="E2741" s="7" t="s">
        <v>78</v>
      </c>
      <c r="F2741" s="7" t="s">
        <v>687</v>
      </c>
      <c r="G2741" s="362">
        <v>4.3099999999999996</v>
      </c>
      <c r="H2741" s="296">
        <v>22100</v>
      </c>
      <c r="I2741" s="296">
        <v>12000</v>
      </c>
    </row>
    <row r="2742" spans="1:9" hidden="1" x14ac:dyDescent="0.25">
      <c r="A2742" t="s">
        <v>45</v>
      </c>
      <c r="B2742" s="7">
        <v>439661</v>
      </c>
      <c r="C2742" s="8">
        <v>44792</v>
      </c>
      <c r="D2742" s="9">
        <f t="shared" si="42"/>
        <v>44792</v>
      </c>
      <c r="E2742" s="7" t="s">
        <v>13</v>
      </c>
      <c r="F2742" s="7" t="s">
        <v>991</v>
      </c>
      <c r="G2742" s="362">
        <v>15.85</v>
      </c>
      <c r="H2742" s="296">
        <v>22100</v>
      </c>
      <c r="I2742" s="296">
        <v>12000</v>
      </c>
    </row>
    <row r="2743" spans="1:9" hidden="1" x14ac:dyDescent="0.25">
      <c r="A2743" t="s">
        <v>30</v>
      </c>
      <c r="B2743" s="7">
        <v>439700</v>
      </c>
      <c r="C2743" s="8">
        <v>44792</v>
      </c>
      <c r="D2743" s="9">
        <f t="shared" si="42"/>
        <v>44792</v>
      </c>
      <c r="E2743" s="7" t="s">
        <v>897</v>
      </c>
      <c r="F2743" s="20">
        <v>0.84027777777777779</v>
      </c>
      <c r="G2743" s="362">
        <v>6.03</v>
      </c>
      <c r="H2743" s="296">
        <v>22100</v>
      </c>
      <c r="I2743" s="296">
        <v>12000</v>
      </c>
    </row>
    <row r="2744" spans="1:9" hidden="1" x14ac:dyDescent="0.25">
      <c r="A2744" t="s">
        <v>30</v>
      </c>
      <c r="B2744" s="7">
        <v>439701</v>
      </c>
      <c r="C2744" s="8">
        <v>44792</v>
      </c>
      <c r="D2744" s="9">
        <f t="shared" si="42"/>
        <v>44792</v>
      </c>
      <c r="E2744" s="7" t="s">
        <v>251</v>
      </c>
      <c r="F2744" s="20">
        <v>0.84861111111111109</v>
      </c>
      <c r="G2744" s="362">
        <v>8.64</v>
      </c>
      <c r="H2744" s="296">
        <v>22100</v>
      </c>
      <c r="I2744" s="296">
        <v>12000</v>
      </c>
    </row>
    <row r="2745" spans="1:9" hidden="1" x14ac:dyDescent="0.25">
      <c r="A2745" t="s">
        <v>30</v>
      </c>
      <c r="B2745" s="7">
        <v>439703</v>
      </c>
      <c r="C2745" s="8">
        <v>44792</v>
      </c>
      <c r="D2745" s="9">
        <f t="shared" si="42"/>
        <v>44792</v>
      </c>
      <c r="E2745" s="7" t="s">
        <v>591</v>
      </c>
      <c r="F2745" s="20">
        <v>0.85069444444444453</v>
      </c>
      <c r="G2745" s="362">
        <v>7.32</v>
      </c>
      <c r="H2745" s="296">
        <v>22100</v>
      </c>
      <c r="I2745" s="296">
        <v>12000</v>
      </c>
    </row>
    <row r="2746" spans="1:9" hidden="1" x14ac:dyDescent="0.25">
      <c r="A2746" t="s">
        <v>30</v>
      </c>
      <c r="B2746" s="7">
        <v>439704</v>
      </c>
      <c r="C2746" s="8">
        <v>44792</v>
      </c>
      <c r="D2746" s="9">
        <f t="shared" si="42"/>
        <v>44792</v>
      </c>
      <c r="E2746" s="7" t="s">
        <v>752</v>
      </c>
      <c r="F2746" s="20">
        <v>0.88750000000000007</v>
      </c>
      <c r="G2746" s="362">
        <v>7.16</v>
      </c>
      <c r="H2746" s="296">
        <v>22100</v>
      </c>
      <c r="I2746" s="296">
        <v>12000</v>
      </c>
    </row>
    <row r="2747" spans="1:9" hidden="1" x14ac:dyDescent="0.25">
      <c r="A2747" t="s">
        <v>65</v>
      </c>
      <c r="B2747" s="7">
        <v>439711</v>
      </c>
      <c r="C2747" s="8">
        <v>44793</v>
      </c>
      <c r="D2747" s="9">
        <f t="shared" si="42"/>
        <v>44793</v>
      </c>
      <c r="E2747" s="7" t="s">
        <v>16</v>
      </c>
      <c r="F2747" s="7" t="s">
        <v>692</v>
      </c>
      <c r="G2747" s="364">
        <v>12.86</v>
      </c>
      <c r="H2747" s="296">
        <v>22100</v>
      </c>
      <c r="I2747" s="296">
        <v>12000</v>
      </c>
    </row>
    <row r="2748" spans="1:9" hidden="1" x14ac:dyDescent="0.25">
      <c r="A2748" t="s">
        <v>63</v>
      </c>
      <c r="B2748" s="7">
        <v>439722</v>
      </c>
      <c r="C2748" s="8">
        <v>44793</v>
      </c>
      <c r="D2748" s="9">
        <f t="shared" si="42"/>
        <v>44793</v>
      </c>
      <c r="E2748" s="7" t="s">
        <v>204</v>
      </c>
      <c r="F2748" s="7" t="s">
        <v>1005</v>
      </c>
      <c r="G2748" s="364">
        <v>14.8</v>
      </c>
      <c r="H2748" s="296">
        <v>22100</v>
      </c>
      <c r="I2748" s="296">
        <v>12000</v>
      </c>
    </row>
    <row r="2749" spans="1:9" hidden="1" x14ac:dyDescent="0.25">
      <c r="A2749" t="s">
        <v>69</v>
      </c>
      <c r="B2749" s="7">
        <v>439740</v>
      </c>
      <c r="C2749" s="8">
        <v>44793</v>
      </c>
      <c r="D2749" s="9">
        <f t="shared" si="42"/>
        <v>44793</v>
      </c>
      <c r="E2749" s="7" t="s">
        <v>10</v>
      </c>
      <c r="F2749" s="7" t="s">
        <v>478</v>
      </c>
      <c r="G2749" s="364">
        <v>14.6</v>
      </c>
      <c r="H2749" s="296">
        <v>22100</v>
      </c>
      <c r="I2749" s="296">
        <v>12000</v>
      </c>
    </row>
    <row r="2750" spans="1:9" hidden="1" x14ac:dyDescent="0.25">
      <c r="A2750" t="s">
        <v>67</v>
      </c>
      <c r="B2750" s="7">
        <v>439747</v>
      </c>
      <c r="C2750" s="8">
        <v>44793</v>
      </c>
      <c r="D2750" s="9">
        <f t="shared" si="42"/>
        <v>44793</v>
      </c>
      <c r="E2750" s="7" t="s">
        <v>13</v>
      </c>
      <c r="F2750" s="7" t="s">
        <v>164</v>
      </c>
      <c r="G2750" s="364">
        <v>15.87</v>
      </c>
      <c r="H2750" s="296">
        <v>22100</v>
      </c>
      <c r="I2750" s="296">
        <v>12000</v>
      </c>
    </row>
    <row r="2751" spans="1:9" hidden="1" x14ac:dyDescent="0.25">
      <c r="A2751" t="s">
        <v>63</v>
      </c>
      <c r="B2751" s="7">
        <v>439762</v>
      </c>
      <c r="C2751" s="8">
        <v>44793</v>
      </c>
      <c r="D2751" s="9">
        <f t="shared" si="42"/>
        <v>44793</v>
      </c>
      <c r="E2751" s="7" t="s">
        <v>19</v>
      </c>
      <c r="F2751" s="7" t="s">
        <v>307</v>
      </c>
      <c r="G2751" s="364">
        <v>1.57</v>
      </c>
      <c r="H2751" s="296">
        <v>22100</v>
      </c>
      <c r="I2751" s="296">
        <v>12000</v>
      </c>
    </row>
    <row r="2752" spans="1:9" hidden="1" x14ac:dyDescent="0.25">
      <c r="A2752" t="s">
        <v>65</v>
      </c>
      <c r="B2752" s="7">
        <v>439772</v>
      </c>
      <c r="C2752" s="8">
        <v>44793</v>
      </c>
      <c r="D2752" s="9">
        <f t="shared" si="42"/>
        <v>44793</v>
      </c>
      <c r="E2752" s="7" t="s">
        <v>16</v>
      </c>
      <c r="F2752" s="7" t="s">
        <v>998</v>
      </c>
      <c r="G2752" s="364">
        <v>10.8</v>
      </c>
      <c r="H2752" s="296">
        <v>22100</v>
      </c>
      <c r="I2752" s="296">
        <v>12000</v>
      </c>
    </row>
    <row r="2753" spans="1:9" hidden="1" x14ac:dyDescent="0.25">
      <c r="A2753" s="13" t="s">
        <v>966</v>
      </c>
      <c r="B2753" s="14">
        <v>439775</v>
      </c>
      <c r="C2753" s="15">
        <v>44793</v>
      </c>
      <c r="D2753" s="9">
        <f t="shared" si="42"/>
        <v>44793</v>
      </c>
      <c r="E2753" s="14" t="s">
        <v>47</v>
      </c>
      <c r="F2753" s="14" t="s">
        <v>512</v>
      </c>
      <c r="G2753" s="365">
        <v>2.2400000000000002</v>
      </c>
      <c r="H2753" s="296">
        <v>22100</v>
      </c>
      <c r="I2753" s="296">
        <v>12000</v>
      </c>
    </row>
    <row r="2754" spans="1:9" hidden="1" x14ac:dyDescent="0.25">
      <c r="A2754" t="s">
        <v>63</v>
      </c>
      <c r="B2754" s="7">
        <v>439783</v>
      </c>
      <c r="C2754" s="8">
        <v>44793</v>
      </c>
      <c r="D2754" s="9">
        <f t="shared" si="42"/>
        <v>44793</v>
      </c>
      <c r="E2754" s="7" t="s">
        <v>204</v>
      </c>
      <c r="F2754" s="7" t="s">
        <v>646</v>
      </c>
      <c r="G2754" s="364">
        <v>11.3</v>
      </c>
      <c r="H2754" s="296">
        <v>22100</v>
      </c>
      <c r="I2754" s="296">
        <v>12000</v>
      </c>
    </row>
    <row r="2755" spans="1:9" hidden="1" x14ac:dyDescent="0.25">
      <c r="A2755" t="s">
        <v>67</v>
      </c>
      <c r="B2755" s="7">
        <v>439823</v>
      </c>
      <c r="C2755" s="8">
        <v>44793</v>
      </c>
      <c r="D2755" s="9">
        <f t="shared" ref="D2755:D2818" si="43">+C2755</f>
        <v>44793</v>
      </c>
      <c r="E2755" s="7" t="s">
        <v>13</v>
      </c>
      <c r="F2755" s="7" t="s">
        <v>329</v>
      </c>
      <c r="G2755" s="364">
        <v>7.42</v>
      </c>
      <c r="H2755" s="296">
        <v>22100</v>
      </c>
      <c r="I2755" s="296">
        <v>12000</v>
      </c>
    </row>
    <row r="2756" spans="1:9" hidden="1" x14ac:dyDescent="0.25">
      <c r="A2756" t="s">
        <v>69</v>
      </c>
      <c r="B2756" s="7">
        <v>439827</v>
      </c>
      <c r="C2756" s="8">
        <v>44793</v>
      </c>
      <c r="D2756" s="9">
        <f t="shared" si="43"/>
        <v>44793</v>
      </c>
      <c r="E2756" s="7" t="s">
        <v>10</v>
      </c>
      <c r="F2756" s="7" t="s">
        <v>263</v>
      </c>
      <c r="G2756" s="364">
        <v>13.02</v>
      </c>
      <c r="H2756" s="296">
        <v>22100</v>
      </c>
      <c r="I2756" s="296">
        <v>12000</v>
      </c>
    </row>
    <row r="2757" spans="1:9" hidden="1" x14ac:dyDescent="0.25">
      <c r="A2757" t="s">
        <v>453</v>
      </c>
      <c r="B2757" s="7">
        <v>439870</v>
      </c>
      <c r="C2757" s="8">
        <v>44794</v>
      </c>
      <c r="D2757" s="9">
        <f t="shared" si="43"/>
        <v>44794</v>
      </c>
      <c r="E2757" s="7" t="s">
        <v>10</v>
      </c>
      <c r="F2757" s="7" t="s">
        <v>933</v>
      </c>
      <c r="G2757" s="366">
        <v>5.38</v>
      </c>
      <c r="H2757" s="296">
        <v>22100</v>
      </c>
      <c r="I2757" s="296">
        <v>12000</v>
      </c>
    </row>
    <row r="2758" spans="1:9" hidden="1" x14ac:dyDescent="0.25">
      <c r="A2758" t="s">
        <v>453</v>
      </c>
      <c r="B2758" s="7">
        <v>439872</v>
      </c>
      <c r="C2758" s="8">
        <v>44794</v>
      </c>
      <c r="D2758" s="9">
        <f t="shared" si="43"/>
        <v>44794</v>
      </c>
      <c r="E2758" s="7" t="s">
        <v>13</v>
      </c>
      <c r="F2758" s="7" t="s">
        <v>44</v>
      </c>
      <c r="G2758" s="366">
        <v>8.02</v>
      </c>
      <c r="H2758" s="296">
        <v>22100</v>
      </c>
      <c r="I2758" s="296">
        <v>12000</v>
      </c>
    </row>
    <row r="2759" spans="1:9" hidden="1" x14ac:dyDescent="0.25">
      <c r="A2759" t="s">
        <v>453</v>
      </c>
      <c r="B2759" s="7">
        <v>439873</v>
      </c>
      <c r="C2759" s="8">
        <v>44794</v>
      </c>
      <c r="D2759" s="9">
        <f t="shared" si="43"/>
        <v>44794</v>
      </c>
      <c r="E2759" s="7" t="s">
        <v>237</v>
      </c>
      <c r="F2759" s="7" t="s">
        <v>518</v>
      </c>
      <c r="G2759" s="366">
        <v>3.82</v>
      </c>
      <c r="H2759" s="296">
        <v>22100</v>
      </c>
      <c r="I2759" s="296">
        <v>12000</v>
      </c>
    </row>
    <row r="2760" spans="1:9" hidden="1" x14ac:dyDescent="0.25">
      <c r="A2760" t="s">
        <v>453</v>
      </c>
      <c r="B2760" s="7">
        <v>439877</v>
      </c>
      <c r="C2760" s="8">
        <v>44794</v>
      </c>
      <c r="D2760" s="9">
        <f t="shared" si="43"/>
        <v>44794</v>
      </c>
      <c r="E2760" s="7" t="s">
        <v>574</v>
      </c>
      <c r="F2760" s="7" t="s">
        <v>645</v>
      </c>
      <c r="G2760" s="366">
        <v>5.96</v>
      </c>
      <c r="H2760" s="296">
        <v>22100</v>
      </c>
      <c r="I2760" s="296">
        <v>12000</v>
      </c>
    </row>
    <row r="2761" spans="1:9" hidden="1" x14ac:dyDescent="0.25">
      <c r="A2761" t="s">
        <v>453</v>
      </c>
      <c r="B2761" s="7">
        <v>439878</v>
      </c>
      <c r="C2761" s="8">
        <v>44794</v>
      </c>
      <c r="D2761" s="9">
        <f t="shared" si="43"/>
        <v>44794</v>
      </c>
      <c r="E2761" s="7" t="s">
        <v>87</v>
      </c>
      <c r="F2761" s="7" t="s">
        <v>766</v>
      </c>
      <c r="G2761" s="366">
        <v>4.88</v>
      </c>
      <c r="H2761" s="296">
        <v>22100</v>
      </c>
      <c r="I2761" s="296">
        <v>12000</v>
      </c>
    </row>
    <row r="2762" spans="1:9" hidden="1" x14ac:dyDescent="0.25">
      <c r="A2762" t="s">
        <v>453</v>
      </c>
      <c r="B2762" s="7">
        <v>439879</v>
      </c>
      <c r="C2762" s="8">
        <v>44794</v>
      </c>
      <c r="D2762" s="9">
        <f t="shared" si="43"/>
        <v>44794</v>
      </c>
      <c r="E2762" s="7" t="s">
        <v>16</v>
      </c>
      <c r="F2762" s="7" t="s">
        <v>382</v>
      </c>
      <c r="G2762" s="366">
        <v>8.61</v>
      </c>
      <c r="H2762" s="296">
        <v>22100</v>
      </c>
      <c r="I2762" s="296">
        <v>12000</v>
      </c>
    </row>
    <row r="2763" spans="1:9" hidden="1" x14ac:dyDescent="0.25">
      <c r="A2763" t="s">
        <v>453</v>
      </c>
      <c r="B2763" s="7">
        <v>439883</v>
      </c>
      <c r="C2763" s="8">
        <v>44794</v>
      </c>
      <c r="D2763" s="9">
        <f t="shared" si="43"/>
        <v>44794</v>
      </c>
      <c r="E2763" s="7" t="s">
        <v>204</v>
      </c>
      <c r="F2763" s="7" t="s">
        <v>609</v>
      </c>
      <c r="G2763" s="366">
        <v>5.57</v>
      </c>
      <c r="H2763" s="296">
        <v>22100</v>
      </c>
      <c r="I2763" s="296">
        <v>12000</v>
      </c>
    </row>
    <row r="2764" spans="1:9" hidden="1" x14ac:dyDescent="0.25">
      <c r="A2764" t="s">
        <v>453</v>
      </c>
      <c r="B2764" s="7">
        <v>439884</v>
      </c>
      <c r="C2764" s="8">
        <v>44794</v>
      </c>
      <c r="D2764" s="9">
        <f t="shared" si="43"/>
        <v>44794</v>
      </c>
      <c r="E2764" s="7" t="s">
        <v>313</v>
      </c>
      <c r="F2764" s="7" t="s">
        <v>636</v>
      </c>
      <c r="G2764" s="366">
        <v>8.3000000000000007</v>
      </c>
      <c r="H2764" s="296">
        <v>22100</v>
      </c>
      <c r="I2764" s="296">
        <v>12000</v>
      </c>
    </row>
    <row r="2765" spans="1:9" hidden="1" x14ac:dyDescent="0.25">
      <c r="A2765" t="s">
        <v>453</v>
      </c>
      <c r="B2765" s="7">
        <v>439885</v>
      </c>
      <c r="C2765" s="8">
        <v>44794</v>
      </c>
      <c r="D2765" s="9">
        <f t="shared" si="43"/>
        <v>44794</v>
      </c>
      <c r="E2765" s="7" t="s">
        <v>778</v>
      </c>
      <c r="F2765" s="7" t="s">
        <v>391</v>
      </c>
      <c r="G2765" s="366">
        <v>5.51</v>
      </c>
      <c r="H2765" s="296">
        <v>22100</v>
      </c>
      <c r="I2765" s="296">
        <v>12000</v>
      </c>
    </row>
    <row r="2766" spans="1:9" hidden="1" x14ac:dyDescent="0.25">
      <c r="A2766" t="s">
        <v>453</v>
      </c>
      <c r="B2766" s="7">
        <v>439896</v>
      </c>
      <c r="C2766" s="8">
        <v>44794</v>
      </c>
      <c r="D2766" s="9">
        <f t="shared" si="43"/>
        <v>44794</v>
      </c>
      <c r="E2766" s="7" t="s">
        <v>352</v>
      </c>
      <c r="F2766" s="7" t="s">
        <v>931</v>
      </c>
      <c r="G2766" s="366">
        <v>4.6399999999999997</v>
      </c>
      <c r="H2766" s="296">
        <v>22100</v>
      </c>
      <c r="I2766" s="296">
        <v>12000</v>
      </c>
    </row>
    <row r="2767" spans="1:9" hidden="1" x14ac:dyDescent="0.25">
      <c r="A2767" t="s">
        <v>453</v>
      </c>
      <c r="B2767" s="7">
        <v>439897</v>
      </c>
      <c r="C2767" s="8">
        <v>44794</v>
      </c>
      <c r="D2767" s="9">
        <f t="shared" si="43"/>
        <v>44794</v>
      </c>
      <c r="E2767" s="7" t="s">
        <v>10</v>
      </c>
      <c r="F2767" s="7" t="s">
        <v>244</v>
      </c>
      <c r="G2767" s="366">
        <v>6.3</v>
      </c>
      <c r="H2767" s="296">
        <v>22100</v>
      </c>
      <c r="I2767" s="296">
        <v>12000</v>
      </c>
    </row>
    <row r="2768" spans="1:9" hidden="1" x14ac:dyDescent="0.25">
      <c r="A2768" t="s">
        <v>453</v>
      </c>
      <c r="B2768" s="7">
        <v>439901</v>
      </c>
      <c r="C2768" s="8">
        <v>44794</v>
      </c>
      <c r="D2768" s="9">
        <f t="shared" si="43"/>
        <v>44794</v>
      </c>
      <c r="E2768" s="7" t="s">
        <v>800</v>
      </c>
      <c r="F2768" s="7" t="s">
        <v>262</v>
      </c>
      <c r="G2768" s="366">
        <v>0.51</v>
      </c>
      <c r="H2768" s="296">
        <v>22100</v>
      </c>
      <c r="I2768" s="296">
        <v>12000</v>
      </c>
    </row>
    <row r="2769" spans="1:9" hidden="1" x14ac:dyDescent="0.25">
      <c r="A2769" t="s">
        <v>453</v>
      </c>
      <c r="B2769" s="7">
        <v>439902</v>
      </c>
      <c r="C2769" s="8">
        <v>44794</v>
      </c>
      <c r="D2769" s="9">
        <f t="shared" si="43"/>
        <v>44794</v>
      </c>
      <c r="E2769" s="7" t="s">
        <v>13</v>
      </c>
      <c r="F2769" s="7" t="s">
        <v>269</v>
      </c>
      <c r="G2769" s="366">
        <v>7.1</v>
      </c>
      <c r="H2769" s="296">
        <v>22100</v>
      </c>
      <c r="I2769" s="296">
        <v>12000</v>
      </c>
    </row>
    <row r="2770" spans="1:9" hidden="1" x14ac:dyDescent="0.25">
      <c r="A2770" t="s">
        <v>453</v>
      </c>
      <c r="B2770" s="7">
        <v>439906</v>
      </c>
      <c r="C2770" s="8">
        <v>44794</v>
      </c>
      <c r="D2770" s="9">
        <f t="shared" si="43"/>
        <v>44794</v>
      </c>
      <c r="E2770" s="7" t="s">
        <v>574</v>
      </c>
      <c r="F2770" s="7" t="s">
        <v>441</v>
      </c>
      <c r="G2770" s="366">
        <v>5.47</v>
      </c>
      <c r="H2770" s="296">
        <v>22100</v>
      </c>
      <c r="I2770" s="296">
        <v>12000</v>
      </c>
    </row>
    <row r="2771" spans="1:9" hidden="1" x14ac:dyDescent="0.25">
      <c r="A2771" t="s">
        <v>453</v>
      </c>
      <c r="B2771" s="7">
        <v>439909</v>
      </c>
      <c r="C2771" s="8">
        <v>44794</v>
      </c>
      <c r="D2771" s="9">
        <f t="shared" si="43"/>
        <v>44794</v>
      </c>
      <c r="E2771" s="7" t="s">
        <v>237</v>
      </c>
      <c r="F2771" s="7" t="s">
        <v>665</v>
      </c>
      <c r="G2771" s="366">
        <v>4.5599999999999996</v>
      </c>
      <c r="H2771" s="296">
        <v>22100</v>
      </c>
      <c r="I2771" s="296">
        <v>12000</v>
      </c>
    </row>
    <row r="2772" spans="1:9" hidden="1" x14ac:dyDescent="0.25">
      <c r="A2772" t="s">
        <v>453</v>
      </c>
      <c r="B2772" s="7">
        <v>439913</v>
      </c>
      <c r="C2772" s="8">
        <v>44794</v>
      </c>
      <c r="D2772" s="9">
        <f t="shared" si="43"/>
        <v>44794</v>
      </c>
      <c r="E2772" s="7" t="s">
        <v>16</v>
      </c>
      <c r="F2772" s="7" t="s">
        <v>385</v>
      </c>
      <c r="G2772" s="366">
        <v>6.81</v>
      </c>
      <c r="H2772" s="296">
        <v>22100</v>
      </c>
      <c r="I2772" s="296">
        <v>12000</v>
      </c>
    </row>
    <row r="2773" spans="1:9" hidden="1" x14ac:dyDescent="0.25">
      <c r="A2773" t="s">
        <v>453</v>
      </c>
      <c r="B2773" s="7">
        <v>439917</v>
      </c>
      <c r="C2773" s="8">
        <v>44794</v>
      </c>
      <c r="D2773" s="9">
        <f t="shared" si="43"/>
        <v>44794</v>
      </c>
      <c r="E2773" s="7" t="s">
        <v>778</v>
      </c>
      <c r="F2773" s="7" t="s">
        <v>758</v>
      </c>
      <c r="G2773" s="366">
        <v>6</v>
      </c>
      <c r="H2773" s="296">
        <v>22100</v>
      </c>
      <c r="I2773" s="296">
        <v>12000</v>
      </c>
    </row>
    <row r="2774" spans="1:9" hidden="1" x14ac:dyDescent="0.25">
      <c r="A2774" t="s">
        <v>453</v>
      </c>
      <c r="B2774" s="7">
        <v>439919</v>
      </c>
      <c r="C2774" s="8">
        <v>44794</v>
      </c>
      <c r="D2774" s="9">
        <f t="shared" si="43"/>
        <v>44794</v>
      </c>
      <c r="E2774" s="7" t="s">
        <v>313</v>
      </c>
      <c r="F2774" s="7" t="s">
        <v>968</v>
      </c>
      <c r="G2774" s="366">
        <v>7.2</v>
      </c>
      <c r="H2774" s="296">
        <v>22100</v>
      </c>
      <c r="I2774" s="296">
        <v>12000</v>
      </c>
    </row>
    <row r="2775" spans="1:9" hidden="1" x14ac:dyDescent="0.25">
      <c r="A2775" t="s">
        <v>453</v>
      </c>
      <c r="B2775" s="7">
        <v>439920</v>
      </c>
      <c r="C2775" s="8">
        <v>44794</v>
      </c>
      <c r="D2775" s="9">
        <f t="shared" si="43"/>
        <v>44794</v>
      </c>
      <c r="E2775" s="7" t="s">
        <v>87</v>
      </c>
      <c r="F2775" s="7" t="s">
        <v>362</v>
      </c>
      <c r="G2775" s="366">
        <v>4.3099999999999996</v>
      </c>
      <c r="H2775" s="296">
        <v>22100</v>
      </c>
      <c r="I2775" s="296">
        <v>12000</v>
      </c>
    </row>
    <row r="2776" spans="1:9" hidden="1" x14ac:dyDescent="0.25">
      <c r="A2776" t="s">
        <v>453</v>
      </c>
      <c r="B2776" s="7">
        <v>439921</v>
      </c>
      <c r="C2776" s="8">
        <v>44794</v>
      </c>
      <c r="D2776" s="9">
        <f t="shared" si="43"/>
        <v>44794</v>
      </c>
      <c r="E2776" s="7" t="s">
        <v>204</v>
      </c>
      <c r="F2776" s="7" t="s">
        <v>362</v>
      </c>
      <c r="G2776" s="366">
        <v>5.75</v>
      </c>
      <c r="H2776" s="296">
        <v>22100</v>
      </c>
      <c r="I2776" s="296">
        <v>12000</v>
      </c>
    </row>
    <row r="2777" spans="1:9" hidden="1" x14ac:dyDescent="0.25">
      <c r="A2777" t="s">
        <v>453</v>
      </c>
      <c r="B2777" s="7">
        <v>439925</v>
      </c>
      <c r="C2777" s="8">
        <v>44794</v>
      </c>
      <c r="D2777" s="9">
        <f t="shared" si="43"/>
        <v>44794</v>
      </c>
      <c r="E2777" s="7" t="s">
        <v>10</v>
      </c>
      <c r="F2777" s="7" t="s">
        <v>1006</v>
      </c>
      <c r="G2777" s="367">
        <v>6.1</v>
      </c>
      <c r="H2777" s="296">
        <v>22100</v>
      </c>
      <c r="I2777" s="296">
        <v>12000</v>
      </c>
    </row>
    <row r="2778" spans="1:9" hidden="1" x14ac:dyDescent="0.25">
      <c r="A2778" t="s">
        <v>453</v>
      </c>
      <c r="B2778" s="7">
        <v>439929</v>
      </c>
      <c r="C2778" s="8">
        <v>44794</v>
      </c>
      <c r="D2778" s="9">
        <f t="shared" si="43"/>
        <v>44794</v>
      </c>
      <c r="E2778" s="7" t="s">
        <v>13</v>
      </c>
      <c r="F2778" s="7" t="s">
        <v>1007</v>
      </c>
      <c r="G2778" s="367">
        <v>5.59</v>
      </c>
      <c r="H2778" s="296">
        <v>22100</v>
      </c>
      <c r="I2778" s="296">
        <v>12000</v>
      </c>
    </row>
    <row r="2779" spans="1:9" hidden="1" x14ac:dyDescent="0.25">
      <c r="A2779" t="s">
        <v>453</v>
      </c>
      <c r="B2779" s="7">
        <v>439934</v>
      </c>
      <c r="C2779" s="8">
        <v>44794</v>
      </c>
      <c r="D2779" s="9">
        <f t="shared" si="43"/>
        <v>44794</v>
      </c>
      <c r="E2779" s="7" t="s">
        <v>352</v>
      </c>
      <c r="F2779" s="7" t="s">
        <v>698</v>
      </c>
      <c r="G2779" s="367">
        <v>4.34</v>
      </c>
      <c r="H2779" s="296">
        <v>22100</v>
      </c>
      <c r="I2779" s="296">
        <v>12000</v>
      </c>
    </row>
    <row r="2780" spans="1:9" hidden="1" x14ac:dyDescent="0.25">
      <c r="A2780" t="s">
        <v>453</v>
      </c>
      <c r="B2780" s="7">
        <v>439936</v>
      </c>
      <c r="C2780" s="8">
        <v>44794</v>
      </c>
      <c r="D2780" s="9">
        <f t="shared" si="43"/>
        <v>44794</v>
      </c>
      <c r="E2780" s="7" t="s">
        <v>778</v>
      </c>
      <c r="F2780" s="7" t="s">
        <v>765</v>
      </c>
      <c r="G2780" s="367">
        <v>5.48</v>
      </c>
      <c r="H2780" s="296">
        <v>22100</v>
      </c>
      <c r="I2780" s="296">
        <v>12000</v>
      </c>
    </row>
    <row r="2781" spans="1:9" hidden="1" x14ac:dyDescent="0.25">
      <c r="A2781" t="s">
        <v>453</v>
      </c>
      <c r="B2781" s="7">
        <v>439938</v>
      </c>
      <c r="C2781" s="8">
        <v>44794</v>
      </c>
      <c r="D2781" s="9">
        <f t="shared" si="43"/>
        <v>44794</v>
      </c>
      <c r="E2781" s="7" t="s">
        <v>574</v>
      </c>
      <c r="F2781" s="7" t="s">
        <v>1008</v>
      </c>
      <c r="G2781" s="367">
        <v>4.67</v>
      </c>
      <c r="H2781" s="296">
        <v>22100</v>
      </c>
      <c r="I2781" s="296">
        <v>12000</v>
      </c>
    </row>
    <row r="2782" spans="1:9" hidden="1" x14ac:dyDescent="0.25">
      <c r="A2782" t="s">
        <v>453</v>
      </c>
      <c r="B2782" s="7">
        <v>439941</v>
      </c>
      <c r="C2782" s="8">
        <v>44794</v>
      </c>
      <c r="D2782" s="9">
        <f t="shared" si="43"/>
        <v>44794</v>
      </c>
      <c r="E2782" s="7" t="s">
        <v>204</v>
      </c>
      <c r="F2782" s="7" t="s">
        <v>1009</v>
      </c>
      <c r="G2782" s="367">
        <v>2.25</v>
      </c>
      <c r="H2782" s="296">
        <v>22100</v>
      </c>
      <c r="I2782" s="296">
        <v>12000</v>
      </c>
    </row>
    <row r="2783" spans="1:9" hidden="1" x14ac:dyDescent="0.25">
      <c r="A2783" t="s">
        <v>453</v>
      </c>
      <c r="B2783" s="7">
        <v>439942</v>
      </c>
      <c r="C2783" s="8">
        <v>44794</v>
      </c>
      <c r="D2783" s="9">
        <f t="shared" si="43"/>
        <v>44794</v>
      </c>
      <c r="E2783" s="7" t="s">
        <v>87</v>
      </c>
      <c r="F2783" s="7" t="s">
        <v>1010</v>
      </c>
      <c r="G2783" s="367">
        <v>2.68</v>
      </c>
      <c r="H2783" s="296">
        <v>22100</v>
      </c>
      <c r="I2783" s="296">
        <v>12000</v>
      </c>
    </row>
    <row r="2784" spans="1:9" hidden="1" x14ac:dyDescent="0.25">
      <c r="A2784" t="s">
        <v>453</v>
      </c>
      <c r="B2784" s="7">
        <v>439943</v>
      </c>
      <c r="C2784" s="8">
        <v>44794</v>
      </c>
      <c r="D2784" s="9">
        <f t="shared" si="43"/>
        <v>44794</v>
      </c>
      <c r="E2784" s="7" t="s">
        <v>237</v>
      </c>
      <c r="F2784" s="7" t="s">
        <v>566</v>
      </c>
      <c r="G2784" s="367">
        <v>3.84</v>
      </c>
      <c r="H2784" s="296">
        <v>22100</v>
      </c>
      <c r="I2784" s="296">
        <v>12000</v>
      </c>
    </row>
    <row r="2785" spans="1:9" hidden="1" x14ac:dyDescent="0.25">
      <c r="A2785" t="s">
        <v>453</v>
      </c>
      <c r="B2785" s="7">
        <v>439944</v>
      </c>
      <c r="C2785" s="8">
        <v>44794</v>
      </c>
      <c r="D2785" s="9">
        <f t="shared" si="43"/>
        <v>44794</v>
      </c>
      <c r="E2785" s="7" t="s">
        <v>16</v>
      </c>
      <c r="F2785" s="7" t="s">
        <v>1011</v>
      </c>
      <c r="G2785" s="367">
        <v>3.19</v>
      </c>
      <c r="H2785" s="296">
        <v>22100</v>
      </c>
      <c r="I2785" s="296">
        <v>12000</v>
      </c>
    </row>
    <row r="2786" spans="1:9" hidden="1" x14ac:dyDescent="0.25">
      <c r="A2786" t="s">
        <v>453</v>
      </c>
      <c r="B2786" s="7">
        <v>439946</v>
      </c>
      <c r="C2786" s="8">
        <v>44794</v>
      </c>
      <c r="D2786" s="9">
        <f t="shared" si="43"/>
        <v>44794</v>
      </c>
      <c r="E2786" s="7" t="s">
        <v>10</v>
      </c>
      <c r="F2786" s="20">
        <v>0.81944444444444453</v>
      </c>
      <c r="G2786" s="367">
        <v>2.79</v>
      </c>
      <c r="H2786" s="296">
        <v>22100</v>
      </c>
      <c r="I2786" s="296">
        <v>12000</v>
      </c>
    </row>
    <row r="2787" spans="1:9" hidden="1" x14ac:dyDescent="0.25">
      <c r="A2787" t="s">
        <v>453</v>
      </c>
      <c r="B2787" s="7">
        <v>439947</v>
      </c>
      <c r="C2787" s="8">
        <v>44794</v>
      </c>
      <c r="D2787" s="9">
        <f t="shared" si="43"/>
        <v>44794</v>
      </c>
      <c r="E2787" s="7" t="s">
        <v>313</v>
      </c>
      <c r="F2787" s="20">
        <v>0.82847222222222217</v>
      </c>
      <c r="G2787" s="367">
        <v>5.73</v>
      </c>
      <c r="H2787" s="296">
        <v>22100</v>
      </c>
      <c r="I2787" s="296">
        <v>12000</v>
      </c>
    </row>
    <row r="2788" spans="1:9" hidden="1" x14ac:dyDescent="0.25">
      <c r="A2788" t="s">
        <v>981</v>
      </c>
      <c r="B2788" s="7">
        <v>439963</v>
      </c>
      <c r="C2788" s="8">
        <v>44795</v>
      </c>
      <c r="D2788" s="9">
        <f t="shared" si="43"/>
        <v>44795</v>
      </c>
      <c r="E2788" s="7" t="s">
        <v>265</v>
      </c>
      <c r="F2788" s="7" t="s">
        <v>806</v>
      </c>
      <c r="G2788" s="368">
        <v>7.4</v>
      </c>
      <c r="H2788" s="296">
        <v>22100</v>
      </c>
      <c r="I2788" s="296">
        <v>12000</v>
      </c>
    </row>
    <row r="2789" spans="1:9" hidden="1" x14ac:dyDescent="0.25">
      <c r="A2789" t="s">
        <v>18</v>
      </c>
      <c r="B2789" s="7">
        <v>439979</v>
      </c>
      <c r="C2789" s="8">
        <v>44795</v>
      </c>
      <c r="D2789" s="9">
        <f t="shared" si="43"/>
        <v>44795</v>
      </c>
      <c r="E2789" s="7" t="s">
        <v>430</v>
      </c>
      <c r="F2789" s="7" t="s">
        <v>936</v>
      </c>
      <c r="G2789" s="368">
        <v>10.34</v>
      </c>
      <c r="H2789" s="296">
        <v>22100</v>
      </c>
      <c r="I2789" s="296">
        <v>12000</v>
      </c>
    </row>
    <row r="2790" spans="1:9" hidden="1" x14ac:dyDescent="0.25">
      <c r="A2790" t="s">
        <v>967</v>
      </c>
      <c r="B2790" s="7">
        <v>439985</v>
      </c>
      <c r="C2790" s="8">
        <v>44795</v>
      </c>
      <c r="D2790" s="9">
        <f t="shared" si="43"/>
        <v>44795</v>
      </c>
      <c r="E2790" s="7" t="s">
        <v>265</v>
      </c>
      <c r="F2790" s="7" t="s">
        <v>301</v>
      </c>
      <c r="G2790" s="368">
        <v>7.4</v>
      </c>
      <c r="H2790" s="296">
        <v>22100</v>
      </c>
      <c r="I2790" s="296">
        <v>12000</v>
      </c>
    </row>
    <row r="2791" spans="1:9" hidden="1" x14ac:dyDescent="0.25">
      <c r="A2791" t="s">
        <v>15</v>
      </c>
      <c r="B2791" s="7">
        <v>439990</v>
      </c>
      <c r="C2791" s="8">
        <v>44795</v>
      </c>
      <c r="D2791" s="9">
        <f t="shared" si="43"/>
        <v>44795</v>
      </c>
      <c r="E2791" s="7" t="s">
        <v>16</v>
      </c>
      <c r="F2791" s="7" t="s">
        <v>40</v>
      </c>
      <c r="G2791" s="368">
        <v>14.02</v>
      </c>
      <c r="H2791" s="296">
        <v>22100</v>
      </c>
      <c r="I2791" s="296">
        <v>12000</v>
      </c>
    </row>
    <row r="2792" spans="1:9" hidden="1" x14ac:dyDescent="0.25">
      <c r="A2792" t="s">
        <v>9</v>
      </c>
      <c r="B2792" s="7">
        <v>439992</v>
      </c>
      <c r="C2792" s="8">
        <v>44795</v>
      </c>
      <c r="D2792" s="9">
        <f t="shared" si="43"/>
        <v>44795</v>
      </c>
      <c r="E2792" s="7" t="s">
        <v>10</v>
      </c>
      <c r="F2792" s="7" t="s">
        <v>279</v>
      </c>
      <c r="G2792" s="368">
        <v>13.03</v>
      </c>
      <c r="H2792" s="296">
        <v>22100</v>
      </c>
      <c r="I2792" s="296">
        <v>12000</v>
      </c>
    </row>
    <row r="2793" spans="1:9" hidden="1" x14ac:dyDescent="0.25">
      <c r="A2793" t="s">
        <v>12</v>
      </c>
      <c r="B2793" s="7">
        <v>439994</v>
      </c>
      <c r="C2793" s="8">
        <v>44795</v>
      </c>
      <c r="D2793" s="9">
        <f t="shared" si="43"/>
        <v>44795</v>
      </c>
      <c r="E2793" s="7" t="s">
        <v>13</v>
      </c>
      <c r="F2793" s="7" t="s">
        <v>165</v>
      </c>
      <c r="G2793" s="368">
        <v>12.09</v>
      </c>
      <c r="H2793" s="296">
        <v>22100</v>
      </c>
      <c r="I2793" s="296">
        <v>12000</v>
      </c>
    </row>
    <row r="2794" spans="1:9" hidden="1" x14ac:dyDescent="0.25">
      <c r="A2794" t="s">
        <v>18</v>
      </c>
      <c r="B2794" s="7">
        <v>440026</v>
      </c>
      <c r="C2794" s="8">
        <v>44795</v>
      </c>
      <c r="D2794" s="9">
        <f t="shared" si="43"/>
        <v>44795</v>
      </c>
      <c r="E2794" s="7" t="s">
        <v>817</v>
      </c>
      <c r="F2794" s="7" t="s">
        <v>953</v>
      </c>
      <c r="G2794" s="368">
        <v>10.85</v>
      </c>
      <c r="H2794" s="296">
        <v>22100</v>
      </c>
      <c r="I2794" s="296">
        <v>12000</v>
      </c>
    </row>
    <row r="2795" spans="1:9" hidden="1" x14ac:dyDescent="0.25">
      <c r="A2795" t="s">
        <v>18</v>
      </c>
      <c r="B2795" s="7">
        <v>440041</v>
      </c>
      <c r="C2795" s="8">
        <v>44795</v>
      </c>
      <c r="D2795" s="9">
        <f t="shared" si="43"/>
        <v>44795</v>
      </c>
      <c r="E2795" s="7" t="s">
        <v>430</v>
      </c>
      <c r="F2795" s="7" t="s">
        <v>507</v>
      </c>
      <c r="G2795" s="368">
        <v>7.49</v>
      </c>
      <c r="H2795" s="296">
        <v>22100</v>
      </c>
      <c r="I2795" s="296">
        <v>12000</v>
      </c>
    </row>
    <row r="2796" spans="1:9" hidden="1" x14ac:dyDescent="0.25">
      <c r="A2796" t="s">
        <v>18</v>
      </c>
      <c r="B2796" s="7">
        <v>440042</v>
      </c>
      <c r="C2796" s="8">
        <v>44795</v>
      </c>
      <c r="D2796" s="9">
        <f t="shared" si="43"/>
        <v>44795</v>
      </c>
      <c r="E2796" s="7" t="s">
        <v>19</v>
      </c>
      <c r="F2796" s="7" t="s">
        <v>190</v>
      </c>
      <c r="G2796" s="368">
        <v>1.04</v>
      </c>
      <c r="H2796" s="296">
        <v>22100</v>
      </c>
      <c r="I2796" s="296">
        <v>12000</v>
      </c>
    </row>
    <row r="2797" spans="1:9" hidden="1" x14ac:dyDescent="0.25">
      <c r="A2797" t="s">
        <v>15</v>
      </c>
      <c r="B2797" s="7">
        <v>440054</v>
      </c>
      <c r="C2797" s="8">
        <v>44795</v>
      </c>
      <c r="D2797" s="9">
        <f t="shared" si="43"/>
        <v>44795</v>
      </c>
      <c r="E2797" s="7" t="s">
        <v>16</v>
      </c>
      <c r="F2797" s="7" t="s">
        <v>497</v>
      </c>
      <c r="G2797" s="368">
        <v>10.51</v>
      </c>
      <c r="H2797" s="296">
        <v>22100</v>
      </c>
      <c r="I2797" s="296">
        <v>12000</v>
      </c>
    </row>
    <row r="2798" spans="1:9" hidden="1" x14ac:dyDescent="0.25">
      <c r="A2798" t="s">
        <v>9</v>
      </c>
      <c r="B2798" s="7">
        <v>440060</v>
      </c>
      <c r="C2798" s="8">
        <v>44795</v>
      </c>
      <c r="D2798" s="9">
        <f t="shared" si="43"/>
        <v>44795</v>
      </c>
      <c r="E2798" s="7" t="s">
        <v>10</v>
      </c>
      <c r="F2798" s="7" t="s">
        <v>434</v>
      </c>
      <c r="G2798" s="368">
        <v>11.82</v>
      </c>
      <c r="H2798" s="296">
        <v>22100</v>
      </c>
      <c r="I2798" s="296">
        <v>12000</v>
      </c>
    </row>
    <row r="2799" spans="1:9" hidden="1" x14ac:dyDescent="0.25">
      <c r="A2799" t="s">
        <v>12</v>
      </c>
      <c r="B2799" s="7">
        <v>440071</v>
      </c>
      <c r="C2799" s="8">
        <v>44795</v>
      </c>
      <c r="D2799" s="9">
        <f t="shared" si="43"/>
        <v>44795</v>
      </c>
      <c r="E2799" s="7" t="s">
        <v>13</v>
      </c>
      <c r="F2799" s="7" t="s">
        <v>963</v>
      </c>
      <c r="G2799" s="368">
        <v>12.16</v>
      </c>
      <c r="H2799" s="296">
        <v>22100</v>
      </c>
      <c r="I2799" s="296">
        <v>12000</v>
      </c>
    </row>
    <row r="2800" spans="1:9" hidden="1" x14ac:dyDescent="0.25">
      <c r="A2800" t="s">
        <v>30</v>
      </c>
      <c r="B2800" s="7">
        <v>440153</v>
      </c>
      <c r="C2800" s="8">
        <v>44795</v>
      </c>
      <c r="D2800" s="9">
        <f t="shared" si="43"/>
        <v>44795</v>
      </c>
      <c r="E2800" s="7" t="s">
        <v>176</v>
      </c>
      <c r="F2800" s="20">
        <v>0.87430555555555556</v>
      </c>
      <c r="G2800" s="334">
        <v>9.75</v>
      </c>
      <c r="H2800" s="296">
        <v>22100</v>
      </c>
      <c r="I2800" s="296">
        <v>12000</v>
      </c>
    </row>
    <row r="2801" spans="1:9" hidden="1" x14ac:dyDescent="0.25">
      <c r="A2801" t="s">
        <v>30</v>
      </c>
      <c r="B2801" s="7">
        <v>440154</v>
      </c>
      <c r="C2801" s="8">
        <v>44795</v>
      </c>
      <c r="D2801" s="9">
        <f t="shared" si="43"/>
        <v>44795</v>
      </c>
      <c r="E2801" s="7" t="s">
        <v>816</v>
      </c>
      <c r="F2801" s="20">
        <v>0.89236111111111116</v>
      </c>
      <c r="G2801" s="334">
        <v>9.1199999999999992</v>
      </c>
      <c r="H2801" s="296">
        <v>22100</v>
      </c>
      <c r="I2801" s="296">
        <v>12000</v>
      </c>
    </row>
    <row r="2802" spans="1:9" hidden="1" x14ac:dyDescent="0.25">
      <c r="A2802" t="s">
        <v>30</v>
      </c>
      <c r="B2802" s="7">
        <v>440155</v>
      </c>
      <c r="C2802" s="8">
        <v>44795</v>
      </c>
      <c r="D2802" s="9">
        <f t="shared" si="43"/>
        <v>44795</v>
      </c>
      <c r="E2802" s="7" t="s">
        <v>178</v>
      </c>
      <c r="F2802" s="20">
        <v>0.8965277777777777</v>
      </c>
      <c r="G2802" s="334">
        <v>10.31</v>
      </c>
      <c r="H2802" s="296">
        <v>22100</v>
      </c>
      <c r="I2802" s="296">
        <v>12000</v>
      </c>
    </row>
    <row r="2803" spans="1:9" hidden="1" x14ac:dyDescent="0.25">
      <c r="A2803" t="s">
        <v>30</v>
      </c>
      <c r="B2803" s="7">
        <v>440156</v>
      </c>
      <c r="C2803" s="8">
        <v>44795</v>
      </c>
      <c r="D2803" s="9">
        <f t="shared" si="43"/>
        <v>44795</v>
      </c>
      <c r="E2803" s="7" t="s">
        <v>16</v>
      </c>
      <c r="F2803" s="20">
        <v>0.91875000000000007</v>
      </c>
      <c r="G2803" s="334">
        <v>11.82</v>
      </c>
      <c r="H2803" s="296">
        <v>22100</v>
      </c>
      <c r="I2803" s="296">
        <v>12000</v>
      </c>
    </row>
    <row r="2804" spans="1:9" hidden="1" x14ac:dyDescent="0.25">
      <c r="A2804" t="s">
        <v>39</v>
      </c>
      <c r="B2804" s="7">
        <v>440179</v>
      </c>
      <c r="C2804" s="8">
        <v>44796</v>
      </c>
      <c r="D2804" s="9">
        <f t="shared" si="43"/>
        <v>44796</v>
      </c>
      <c r="E2804" s="7" t="s">
        <v>10</v>
      </c>
      <c r="F2804" s="7" t="s">
        <v>11</v>
      </c>
      <c r="G2804" s="369">
        <v>13.36</v>
      </c>
      <c r="H2804" s="296">
        <v>22100</v>
      </c>
      <c r="I2804" s="296">
        <v>12000</v>
      </c>
    </row>
    <row r="2805" spans="1:9" hidden="1" x14ac:dyDescent="0.25">
      <c r="A2805" t="s">
        <v>42</v>
      </c>
      <c r="B2805" s="7">
        <v>440185</v>
      </c>
      <c r="C2805" s="8">
        <v>44796</v>
      </c>
      <c r="D2805" s="9">
        <f t="shared" si="43"/>
        <v>44796</v>
      </c>
      <c r="E2805" s="7" t="s">
        <v>430</v>
      </c>
      <c r="F2805" s="7" t="s">
        <v>648</v>
      </c>
      <c r="G2805" s="369">
        <v>9.94</v>
      </c>
      <c r="H2805" s="296">
        <v>22100</v>
      </c>
      <c r="I2805" s="296">
        <v>12000</v>
      </c>
    </row>
    <row r="2806" spans="1:9" hidden="1" x14ac:dyDescent="0.25">
      <c r="A2806" t="s">
        <v>41</v>
      </c>
      <c r="B2806" s="7">
        <v>440187</v>
      </c>
      <c r="C2806" s="8">
        <v>44796</v>
      </c>
      <c r="D2806" s="9">
        <f t="shared" si="43"/>
        <v>44796</v>
      </c>
      <c r="E2806" s="7" t="s">
        <v>16</v>
      </c>
      <c r="F2806" s="7" t="s">
        <v>358</v>
      </c>
      <c r="G2806" s="369">
        <v>14.18</v>
      </c>
      <c r="H2806" s="296">
        <v>22100</v>
      </c>
      <c r="I2806" s="296">
        <v>12000</v>
      </c>
    </row>
    <row r="2807" spans="1:9" hidden="1" x14ac:dyDescent="0.25">
      <c r="A2807" t="s">
        <v>45</v>
      </c>
      <c r="B2807" s="7">
        <v>440188</v>
      </c>
      <c r="C2807" s="8">
        <v>44796</v>
      </c>
      <c r="D2807" s="9">
        <f t="shared" si="43"/>
        <v>44796</v>
      </c>
      <c r="E2807" s="7" t="s">
        <v>13</v>
      </c>
      <c r="F2807" s="7" t="s">
        <v>635</v>
      </c>
      <c r="G2807" s="369">
        <v>12.63</v>
      </c>
      <c r="H2807" s="296">
        <v>22100</v>
      </c>
      <c r="I2807" s="296">
        <v>12000</v>
      </c>
    </row>
    <row r="2808" spans="1:9" hidden="1" x14ac:dyDescent="0.25">
      <c r="A2808" t="s">
        <v>42</v>
      </c>
      <c r="B2808" s="7">
        <v>440203</v>
      </c>
      <c r="C2808" s="8">
        <v>44796</v>
      </c>
      <c r="D2808" s="9">
        <f t="shared" si="43"/>
        <v>44796</v>
      </c>
      <c r="E2808" s="7" t="s">
        <v>817</v>
      </c>
      <c r="F2808" s="7" t="s">
        <v>526</v>
      </c>
      <c r="G2808" s="369">
        <v>10.039999999999999</v>
      </c>
      <c r="H2808" s="296">
        <v>22100</v>
      </c>
      <c r="I2808" s="296">
        <v>12000</v>
      </c>
    </row>
    <row r="2809" spans="1:9" hidden="1" x14ac:dyDescent="0.25">
      <c r="A2809" s="13" t="s">
        <v>966</v>
      </c>
      <c r="B2809" s="14">
        <v>440239</v>
      </c>
      <c r="C2809" s="15">
        <v>44796</v>
      </c>
      <c r="D2809" s="9">
        <f t="shared" si="43"/>
        <v>44796</v>
      </c>
      <c r="E2809" s="14" t="s">
        <v>47</v>
      </c>
      <c r="F2809" s="14" t="s">
        <v>825</v>
      </c>
      <c r="G2809" s="365">
        <v>2.13</v>
      </c>
      <c r="H2809" s="296">
        <v>22100</v>
      </c>
      <c r="I2809" s="296">
        <v>12000</v>
      </c>
    </row>
    <row r="2810" spans="1:9" hidden="1" x14ac:dyDescent="0.25">
      <c r="A2810" t="s">
        <v>39</v>
      </c>
      <c r="B2810" s="7">
        <v>440253</v>
      </c>
      <c r="C2810" s="8">
        <v>44796</v>
      </c>
      <c r="D2810" s="9">
        <f t="shared" si="43"/>
        <v>44796</v>
      </c>
      <c r="E2810" s="7" t="s">
        <v>10</v>
      </c>
      <c r="F2810" s="7" t="s">
        <v>244</v>
      </c>
      <c r="G2810" s="369">
        <v>12.59</v>
      </c>
      <c r="H2810" s="296">
        <v>22100</v>
      </c>
      <c r="I2810" s="296">
        <v>12000</v>
      </c>
    </row>
    <row r="2811" spans="1:9" hidden="1" x14ac:dyDescent="0.25">
      <c r="A2811" t="s">
        <v>42</v>
      </c>
      <c r="B2811" s="7">
        <v>440261</v>
      </c>
      <c r="C2811" s="8">
        <v>44796</v>
      </c>
      <c r="D2811" s="9">
        <f t="shared" si="43"/>
        <v>44796</v>
      </c>
      <c r="E2811" s="7" t="s">
        <v>817</v>
      </c>
      <c r="F2811" s="7" t="s">
        <v>755</v>
      </c>
      <c r="G2811" s="369">
        <v>10.71</v>
      </c>
      <c r="H2811" s="296">
        <v>22100</v>
      </c>
      <c r="I2811" s="296">
        <v>12000</v>
      </c>
    </row>
    <row r="2812" spans="1:9" hidden="1" x14ac:dyDescent="0.25">
      <c r="A2812" t="s">
        <v>45</v>
      </c>
      <c r="B2812" s="7">
        <v>440262</v>
      </c>
      <c r="C2812" s="8">
        <v>44796</v>
      </c>
      <c r="D2812" s="9">
        <f t="shared" si="43"/>
        <v>44796</v>
      </c>
      <c r="E2812" s="7" t="s">
        <v>13</v>
      </c>
      <c r="F2812" s="7" t="s">
        <v>262</v>
      </c>
      <c r="G2812" s="369">
        <v>12.83</v>
      </c>
      <c r="H2812" s="296">
        <v>22100</v>
      </c>
      <c r="I2812" s="296">
        <v>12000</v>
      </c>
    </row>
    <row r="2813" spans="1:9" hidden="1" x14ac:dyDescent="0.25">
      <c r="A2813" t="s">
        <v>41</v>
      </c>
      <c r="B2813" s="7">
        <v>440277</v>
      </c>
      <c r="C2813" s="8">
        <v>44796</v>
      </c>
      <c r="D2813" s="9">
        <f t="shared" si="43"/>
        <v>44796</v>
      </c>
      <c r="E2813" s="7" t="s">
        <v>16</v>
      </c>
      <c r="F2813" s="7" t="s">
        <v>292</v>
      </c>
      <c r="G2813" s="369">
        <v>13.29</v>
      </c>
      <c r="H2813" s="296">
        <v>22100</v>
      </c>
      <c r="I2813" s="296">
        <v>12000</v>
      </c>
    </row>
    <row r="2814" spans="1:9" hidden="1" x14ac:dyDescent="0.25">
      <c r="A2814" t="s">
        <v>42</v>
      </c>
      <c r="B2814" s="7">
        <v>440305</v>
      </c>
      <c r="C2814" s="8">
        <v>44796</v>
      </c>
      <c r="D2814" s="9">
        <f t="shared" si="43"/>
        <v>44796</v>
      </c>
      <c r="E2814" s="7" t="s">
        <v>430</v>
      </c>
      <c r="F2814" s="7" t="s">
        <v>780</v>
      </c>
      <c r="G2814" s="369">
        <v>10.69</v>
      </c>
      <c r="H2814" s="296">
        <v>22100</v>
      </c>
      <c r="I2814" s="296">
        <v>12000</v>
      </c>
    </row>
    <row r="2815" spans="1:9" hidden="1" x14ac:dyDescent="0.25">
      <c r="A2815" t="s">
        <v>39</v>
      </c>
      <c r="B2815" s="7">
        <v>440330</v>
      </c>
      <c r="C2815" s="8">
        <v>44796</v>
      </c>
      <c r="D2815" s="9">
        <f t="shared" si="43"/>
        <v>44796</v>
      </c>
      <c r="E2815" s="7" t="s">
        <v>10</v>
      </c>
      <c r="F2815" s="7" t="s">
        <v>79</v>
      </c>
      <c r="G2815" s="369">
        <v>11.31</v>
      </c>
      <c r="H2815" s="296">
        <v>22100</v>
      </c>
      <c r="I2815" s="296">
        <v>12000</v>
      </c>
    </row>
    <row r="2816" spans="1:9" hidden="1" x14ac:dyDescent="0.25">
      <c r="A2816" t="s">
        <v>41</v>
      </c>
      <c r="B2816" s="7">
        <v>440332</v>
      </c>
      <c r="C2816" s="8">
        <v>44796</v>
      </c>
      <c r="D2816" s="9">
        <f t="shared" si="43"/>
        <v>44796</v>
      </c>
      <c r="E2816" s="7" t="s">
        <v>16</v>
      </c>
      <c r="F2816" s="7" t="s">
        <v>989</v>
      </c>
      <c r="G2816" s="369">
        <v>9.43</v>
      </c>
      <c r="H2816" s="296">
        <v>22100</v>
      </c>
      <c r="I2816" s="296">
        <v>12000</v>
      </c>
    </row>
    <row r="2817" spans="1:9" hidden="1" x14ac:dyDescent="0.25">
      <c r="A2817" t="s">
        <v>45</v>
      </c>
      <c r="B2817" s="7">
        <v>440333</v>
      </c>
      <c r="C2817" s="8">
        <v>44796</v>
      </c>
      <c r="D2817" s="9">
        <f t="shared" si="43"/>
        <v>44796</v>
      </c>
      <c r="E2817" s="7" t="s">
        <v>13</v>
      </c>
      <c r="F2817" s="7" t="s">
        <v>1006</v>
      </c>
      <c r="G2817" s="369">
        <v>9.3699999999999992</v>
      </c>
      <c r="H2817" s="296">
        <v>22100</v>
      </c>
      <c r="I2817" s="296">
        <v>12000</v>
      </c>
    </row>
    <row r="2818" spans="1:9" hidden="1" x14ac:dyDescent="0.25">
      <c r="A2818" t="s">
        <v>63</v>
      </c>
      <c r="B2818" s="7">
        <v>440369</v>
      </c>
      <c r="C2818" s="8">
        <v>44797</v>
      </c>
      <c r="D2818" s="9">
        <f t="shared" si="43"/>
        <v>44797</v>
      </c>
      <c r="E2818" s="7" t="s">
        <v>430</v>
      </c>
      <c r="F2818" s="7" t="s">
        <v>554</v>
      </c>
      <c r="G2818" s="370">
        <v>7.31</v>
      </c>
      <c r="H2818" s="296">
        <v>22100</v>
      </c>
      <c r="I2818" s="296">
        <v>12000</v>
      </c>
    </row>
    <row r="2819" spans="1:9" hidden="1" x14ac:dyDescent="0.25">
      <c r="A2819" t="s">
        <v>69</v>
      </c>
      <c r="B2819" s="7">
        <v>440383</v>
      </c>
      <c r="C2819" s="8">
        <v>44797</v>
      </c>
      <c r="D2819" s="9">
        <f t="shared" ref="D2819:D2882" si="44">+C2819</f>
        <v>44797</v>
      </c>
      <c r="E2819" s="7" t="s">
        <v>817</v>
      </c>
      <c r="F2819" s="7" t="s">
        <v>447</v>
      </c>
      <c r="G2819" s="370">
        <v>9.99</v>
      </c>
      <c r="H2819" s="296">
        <v>22100</v>
      </c>
      <c r="I2819" s="296">
        <v>12000</v>
      </c>
    </row>
    <row r="2820" spans="1:9" hidden="1" x14ac:dyDescent="0.25">
      <c r="A2820" t="s">
        <v>65</v>
      </c>
      <c r="B2820" s="7">
        <v>440384</v>
      </c>
      <c r="C2820" s="8">
        <v>44797</v>
      </c>
      <c r="D2820" s="9">
        <f t="shared" si="44"/>
        <v>44797</v>
      </c>
      <c r="E2820" s="7" t="s">
        <v>16</v>
      </c>
      <c r="F2820" s="7" t="s">
        <v>182</v>
      </c>
      <c r="G2820" s="370">
        <v>12.94</v>
      </c>
      <c r="H2820" s="296">
        <v>22100</v>
      </c>
      <c r="I2820" s="296">
        <v>12000</v>
      </c>
    </row>
    <row r="2821" spans="1:9" hidden="1" x14ac:dyDescent="0.25">
      <c r="A2821" t="s">
        <v>67</v>
      </c>
      <c r="B2821" s="7">
        <v>440386</v>
      </c>
      <c r="C2821" s="8">
        <v>44797</v>
      </c>
      <c r="D2821" s="9">
        <f t="shared" si="44"/>
        <v>44797</v>
      </c>
      <c r="E2821" s="7" t="s">
        <v>13</v>
      </c>
      <c r="F2821" s="7" t="s">
        <v>301</v>
      </c>
      <c r="G2821" s="370">
        <v>13.47</v>
      </c>
      <c r="H2821" s="296">
        <v>22100</v>
      </c>
      <c r="I2821" s="296">
        <v>12000</v>
      </c>
    </row>
    <row r="2822" spans="1:9" hidden="1" x14ac:dyDescent="0.25">
      <c r="A2822" t="s">
        <v>69</v>
      </c>
      <c r="B2822" s="7">
        <v>440417</v>
      </c>
      <c r="C2822" s="8">
        <v>44797</v>
      </c>
      <c r="D2822" s="9">
        <f t="shared" si="44"/>
        <v>44797</v>
      </c>
      <c r="E2822" s="7" t="s">
        <v>817</v>
      </c>
      <c r="F2822" s="7" t="s">
        <v>676</v>
      </c>
      <c r="G2822" s="370">
        <v>9.61</v>
      </c>
      <c r="H2822" s="296">
        <v>22100</v>
      </c>
      <c r="I2822" s="296">
        <v>12000</v>
      </c>
    </row>
    <row r="2823" spans="1:9" hidden="1" x14ac:dyDescent="0.25">
      <c r="A2823" t="s">
        <v>65</v>
      </c>
      <c r="B2823" s="7">
        <v>440434</v>
      </c>
      <c r="C2823" s="8">
        <v>44797</v>
      </c>
      <c r="D2823" s="9">
        <f t="shared" si="44"/>
        <v>44797</v>
      </c>
      <c r="E2823" s="7" t="s">
        <v>16</v>
      </c>
      <c r="F2823" s="7" t="s">
        <v>190</v>
      </c>
      <c r="G2823" s="370">
        <v>14.22</v>
      </c>
      <c r="H2823" s="296">
        <v>22100</v>
      </c>
      <c r="I2823" s="296">
        <v>12000</v>
      </c>
    </row>
    <row r="2824" spans="1:9" hidden="1" x14ac:dyDescent="0.25">
      <c r="A2824" t="s">
        <v>67</v>
      </c>
      <c r="B2824" s="7">
        <v>440447</v>
      </c>
      <c r="C2824" s="8">
        <v>44797</v>
      </c>
      <c r="D2824" s="9">
        <f t="shared" si="44"/>
        <v>44797</v>
      </c>
      <c r="E2824" s="7" t="s">
        <v>13</v>
      </c>
      <c r="F2824" s="7" t="s">
        <v>345</v>
      </c>
      <c r="G2824" s="370">
        <v>13.94</v>
      </c>
      <c r="H2824" s="296">
        <v>22100</v>
      </c>
      <c r="I2824" s="296">
        <v>12000</v>
      </c>
    </row>
    <row r="2825" spans="1:9" hidden="1" x14ac:dyDescent="0.25">
      <c r="A2825" t="s">
        <v>63</v>
      </c>
      <c r="B2825" s="7">
        <v>440450</v>
      </c>
      <c r="C2825" s="8">
        <v>44797</v>
      </c>
      <c r="D2825" s="9">
        <f t="shared" si="44"/>
        <v>44797</v>
      </c>
      <c r="E2825" s="7" t="s">
        <v>430</v>
      </c>
      <c r="F2825" s="7" t="s">
        <v>931</v>
      </c>
      <c r="G2825" s="370">
        <v>10.69</v>
      </c>
      <c r="H2825" s="296">
        <v>22100</v>
      </c>
      <c r="I2825" s="296">
        <v>12000</v>
      </c>
    </row>
    <row r="2826" spans="1:9" hidden="1" x14ac:dyDescent="0.25">
      <c r="A2826" t="s">
        <v>63</v>
      </c>
      <c r="B2826" s="7">
        <v>440471</v>
      </c>
      <c r="C2826" s="8">
        <v>44797</v>
      </c>
      <c r="D2826" s="9">
        <f t="shared" si="44"/>
        <v>44797</v>
      </c>
      <c r="E2826" s="7" t="s">
        <v>19</v>
      </c>
      <c r="F2826" s="7" t="s">
        <v>170</v>
      </c>
      <c r="G2826" s="370">
        <v>1.83</v>
      </c>
      <c r="H2826" s="296">
        <v>22100</v>
      </c>
      <c r="I2826" s="296">
        <v>12000</v>
      </c>
    </row>
    <row r="2827" spans="1:9" hidden="1" x14ac:dyDescent="0.25">
      <c r="A2827" t="s">
        <v>69</v>
      </c>
      <c r="B2827" s="7">
        <v>440497</v>
      </c>
      <c r="C2827" s="8">
        <v>44797</v>
      </c>
      <c r="D2827" s="9">
        <f t="shared" si="44"/>
        <v>44797</v>
      </c>
      <c r="E2827" s="7" t="s">
        <v>591</v>
      </c>
      <c r="F2827" s="7" t="s">
        <v>899</v>
      </c>
      <c r="G2827" s="370">
        <v>8.65</v>
      </c>
      <c r="H2827" s="296">
        <v>22100</v>
      </c>
      <c r="I2827" s="296">
        <v>12000</v>
      </c>
    </row>
    <row r="2828" spans="1:9" hidden="1" x14ac:dyDescent="0.25">
      <c r="A2828" t="s">
        <v>67</v>
      </c>
      <c r="B2828" s="7">
        <v>440505</v>
      </c>
      <c r="C2828" s="8">
        <v>44797</v>
      </c>
      <c r="D2828" s="9">
        <f t="shared" si="44"/>
        <v>44797</v>
      </c>
      <c r="E2828" s="7" t="s">
        <v>13</v>
      </c>
      <c r="F2828" s="7" t="s">
        <v>295</v>
      </c>
      <c r="G2828" s="370">
        <v>4.04</v>
      </c>
      <c r="H2828" s="296">
        <v>22100</v>
      </c>
      <c r="I2828" s="296">
        <v>12000</v>
      </c>
    </row>
    <row r="2829" spans="1:9" hidden="1" x14ac:dyDescent="0.25">
      <c r="A2829" t="s">
        <v>65</v>
      </c>
      <c r="B2829" s="7">
        <v>440508</v>
      </c>
      <c r="C2829" s="8">
        <v>44797</v>
      </c>
      <c r="D2829" s="9">
        <f t="shared" si="44"/>
        <v>44797</v>
      </c>
      <c r="E2829" s="7" t="s">
        <v>16</v>
      </c>
      <c r="F2829" s="7" t="s">
        <v>201</v>
      </c>
      <c r="G2829" s="370">
        <v>9.3000000000000007</v>
      </c>
      <c r="H2829" s="296">
        <v>22100</v>
      </c>
      <c r="I2829" s="296">
        <v>12000</v>
      </c>
    </row>
    <row r="2830" spans="1:9" hidden="1" x14ac:dyDescent="0.25">
      <c r="A2830" t="s">
        <v>69</v>
      </c>
      <c r="B2830" s="7">
        <v>440513</v>
      </c>
      <c r="C2830" s="8">
        <v>44797</v>
      </c>
      <c r="D2830" s="9">
        <f t="shared" si="44"/>
        <v>44797</v>
      </c>
      <c r="E2830" s="7" t="s">
        <v>78</v>
      </c>
      <c r="F2830" s="7" t="s">
        <v>973</v>
      </c>
      <c r="G2830" s="370">
        <v>7.48</v>
      </c>
      <c r="H2830" s="296">
        <v>22100</v>
      </c>
      <c r="I2830" s="296">
        <v>12000</v>
      </c>
    </row>
    <row r="2831" spans="1:9" hidden="1" x14ac:dyDescent="0.25">
      <c r="A2831" t="s">
        <v>63</v>
      </c>
      <c r="B2831" s="7">
        <v>440529</v>
      </c>
      <c r="C2831" s="8">
        <v>44797</v>
      </c>
      <c r="D2831" s="9">
        <f t="shared" si="44"/>
        <v>44797</v>
      </c>
      <c r="E2831" s="7" t="s">
        <v>430</v>
      </c>
      <c r="F2831" s="7" t="s">
        <v>633</v>
      </c>
      <c r="G2831" s="370">
        <v>5.4</v>
      </c>
      <c r="H2831" s="296">
        <v>22100</v>
      </c>
      <c r="I2831" s="296">
        <v>12000</v>
      </c>
    </row>
    <row r="2832" spans="1:9" hidden="1" x14ac:dyDescent="0.25">
      <c r="A2832" t="s">
        <v>63</v>
      </c>
      <c r="B2832" s="7">
        <v>440530</v>
      </c>
      <c r="C2832" s="8">
        <v>44797</v>
      </c>
      <c r="D2832" s="9">
        <f t="shared" si="44"/>
        <v>44797</v>
      </c>
      <c r="E2832" s="7" t="s">
        <v>313</v>
      </c>
      <c r="F2832" s="7" t="s">
        <v>1012</v>
      </c>
      <c r="G2832" s="370">
        <v>15.98</v>
      </c>
      <c r="H2832" s="296">
        <v>22100</v>
      </c>
      <c r="I2832" s="296">
        <v>12000</v>
      </c>
    </row>
    <row r="2833" spans="1:9" hidden="1" x14ac:dyDescent="0.25">
      <c r="A2833" t="s">
        <v>30</v>
      </c>
      <c r="B2833" s="7">
        <v>440543</v>
      </c>
      <c r="C2833" s="8">
        <v>44797</v>
      </c>
      <c r="D2833" s="9">
        <f t="shared" si="44"/>
        <v>44797</v>
      </c>
      <c r="E2833" s="7" t="s">
        <v>178</v>
      </c>
      <c r="F2833" s="20">
        <v>0.83333333333333337</v>
      </c>
      <c r="G2833" s="370">
        <v>4.99</v>
      </c>
      <c r="H2833" s="296">
        <v>22100</v>
      </c>
      <c r="I2833" s="296">
        <v>12000</v>
      </c>
    </row>
    <row r="2834" spans="1:9" hidden="1" x14ac:dyDescent="0.25">
      <c r="A2834" t="s">
        <v>30</v>
      </c>
      <c r="B2834" s="7">
        <v>440544</v>
      </c>
      <c r="C2834" s="8">
        <v>44797</v>
      </c>
      <c r="D2834" s="9">
        <f t="shared" si="44"/>
        <v>44797</v>
      </c>
      <c r="E2834" s="7" t="s">
        <v>253</v>
      </c>
      <c r="F2834" s="20">
        <v>0.83611111111111114</v>
      </c>
      <c r="G2834" s="370">
        <v>6.98</v>
      </c>
      <c r="H2834" s="296">
        <v>22100</v>
      </c>
      <c r="I2834" s="296">
        <v>12000</v>
      </c>
    </row>
    <row r="2835" spans="1:9" hidden="1" x14ac:dyDescent="0.25">
      <c r="A2835" t="s">
        <v>30</v>
      </c>
      <c r="B2835" s="7">
        <v>440547</v>
      </c>
      <c r="C2835" s="8">
        <v>44797</v>
      </c>
      <c r="D2835" s="9">
        <f t="shared" si="44"/>
        <v>44797</v>
      </c>
      <c r="E2835" s="7" t="s">
        <v>816</v>
      </c>
      <c r="F2835" s="20">
        <v>0.85416666666666663</v>
      </c>
      <c r="G2835" s="370">
        <v>6.94</v>
      </c>
      <c r="H2835" s="296">
        <v>22100</v>
      </c>
      <c r="I2835" s="296">
        <v>12000</v>
      </c>
    </row>
    <row r="2836" spans="1:9" hidden="1" x14ac:dyDescent="0.25">
      <c r="A2836" t="s">
        <v>30</v>
      </c>
      <c r="B2836" s="7">
        <v>440549</v>
      </c>
      <c r="C2836" s="8">
        <v>44797</v>
      </c>
      <c r="D2836" s="9">
        <f t="shared" si="44"/>
        <v>44797</v>
      </c>
      <c r="E2836" s="7" t="s">
        <v>897</v>
      </c>
      <c r="F2836" s="20">
        <v>0.88194444444444453</v>
      </c>
      <c r="G2836" s="370">
        <v>5.95</v>
      </c>
      <c r="H2836" s="296">
        <v>22100</v>
      </c>
      <c r="I2836" s="296">
        <v>12000</v>
      </c>
    </row>
    <row r="2837" spans="1:9" hidden="1" x14ac:dyDescent="0.25">
      <c r="A2837" s="216" t="s">
        <v>18</v>
      </c>
      <c r="B2837" s="217">
        <v>440579</v>
      </c>
      <c r="C2837" s="218">
        <v>44798</v>
      </c>
      <c r="D2837" s="9">
        <f t="shared" si="44"/>
        <v>44798</v>
      </c>
      <c r="E2837" s="217" t="s">
        <v>430</v>
      </c>
      <c r="F2837" s="219">
        <v>0.32847222222222222</v>
      </c>
      <c r="G2837" s="371">
        <v>10.3</v>
      </c>
      <c r="H2837" s="296">
        <v>22100</v>
      </c>
      <c r="I2837" s="296">
        <v>12000</v>
      </c>
    </row>
    <row r="2838" spans="1:9" hidden="1" x14ac:dyDescent="0.25">
      <c r="A2838" s="216" t="s">
        <v>15</v>
      </c>
      <c r="B2838" s="217">
        <v>440584</v>
      </c>
      <c r="C2838" s="218">
        <v>44798</v>
      </c>
      <c r="D2838" s="9">
        <f t="shared" si="44"/>
        <v>44798</v>
      </c>
      <c r="E2838" s="217" t="s">
        <v>16</v>
      </c>
      <c r="F2838" s="219">
        <v>0.34583333333333338</v>
      </c>
      <c r="G2838" s="371">
        <v>12.47</v>
      </c>
      <c r="H2838" s="296">
        <v>22100</v>
      </c>
      <c r="I2838" s="296">
        <v>12000</v>
      </c>
    </row>
    <row r="2839" spans="1:9" x14ac:dyDescent="0.25">
      <c r="A2839" s="216" t="s">
        <v>355</v>
      </c>
      <c r="B2839" s="217">
        <v>440590</v>
      </c>
      <c r="C2839" s="218">
        <v>44798</v>
      </c>
      <c r="D2839" s="9">
        <f t="shared" si="44"/>
        <v>44798</v>
      </c>
      <c r="E2839" s="217" t="s">
        <v>817</v>
      </c>
      <c r="F2839" s="219">
        <v>0.36458333333333331</v>
      </c>
      <c r="G2839" s="371">
        <v>5.03</v>
      </c>
      <c r="H2839" s="296">
        <v>22100</v>
      </c>
      <c r="I2839" s="296">
        <v>12000</v>
      </c>
    </row>
    <row r="2840" spans="1:9" hidden="1" x14ac:dyDescent="0.25">
      <c r="A2840" s="216" t="s">
        <v>9</v>
      </c>
      <c r="B2840" s="217">
        <v>440593</v>
      </c>
      <c r="C2840" s="218">
        <v>44798</v>
      </c>
      <c r="D2840" s="9">
        <f t="shared" si="44"/>
        <v>44798</v>
      </c>
      <c r="E2840" s="217" t="s">
        <v>574</v>
      </c>
      <c r="F2840" s="219">
        <v>0.37152777777777773</v>
      </c>
      <c r="G2840" s="371">
        <v>13.68</v>
      </c>
      <c r="H2840" s="296">
        <v>22100</v>
      </c>
      <c r="I2840" s="296">
        <v>12000</v>
      </c>
    </row>
    <row r="2841" spans="1:9" hidden="1" x14ac:dyDescent="0.25">
      <c r="A2841" s="216" t="s">
        <v>12</v>
      </c>
      <c r="B2841" s="217">
        <v>440599</v>
      </c>
      <c r="C2841" s="218">
        <v>44798</v>
      </c>
      <c r="D2841" s="9">
        <f t="shared" si="44"/>
        <v>44798</v>
      </c>
      <c r="E2841" s="217" t="s">
        <v>13</v>
      </c>
      <c r="F2841" s="219">
        <v>0.38750000000000001</v>
      </c>
      <c r="G2841" s="371">
        <v>14.27</v>
      </c>
      <c r="H2841" s="296">
        <v>22100</v>
      </c>
      <c r="I2841" s="296">
        <v>12000</v>
      </c>
    </row>
    <row r="2842" spans="1:9" x14ac:dyDescent="0.25">
      <c r="A2842" s="216" t="s">
        <v>355</v>
      </c>
      <c r="B2842" s="217">
        <v>440623</v>
      </c>
      <c r="C2842" s="218">
        <v>44798</v>
      </c>
      <c r="D2842" s="9">
        <f t="shared" si="44"/>
        <v>44798</v>
      </c>
      <c r="E2842" s="217" t="s">
        <v>237</v>
      </c>
      <c r="F2842" s="219">
        <v>0.4465277777777778</v>
      </c>
      <c r="G2842" s="371">
        <v>2.1</v>
      </c>
      <c r="H2842" s="296">
        <v>22100</v>
      </c>
      <c r="I2842" s="296">
        <v>12000</v>
      </c>
    </row>
    <row r="2843" spans="1:9" hidden="1" x14ac:dyDescent="0.25">
      <c r="A2843" s="216" t="s">
        <v>15</v>
      </c>
      <c r="B2843" s="217">
        <v>440632</v>
      </c>
      <c r="C2843" s="218">
        <v>44798</v>
      </c>
      <c r="D2843" s="9">
        <f t="shared" si="44"/>
        <v>44798</v>
      </c>
      <c r="E2843" s="217" t="s">
        <v>16</v>
      </c>
      <c r="F2843" s="219">
        <v>0.45694444444444443</v>
      </c>
      <c r="G2843" s="371">
        <v>5.42</v>
      </c>
      <c r="H2843" s="296">
        <v>22100</v>
      </c>
      <c r="I2843" s="296">
        <v>12000</v>
      </c>
    </row>
    <row r="2844" spans="1:9" hidden="1" x14ac:dyDescent="0.25">
      <c r="A2844" s="216" t="s">
        <v>18</v>
      </c>
      <c r="B2844" s="217">
        <v>440637</v>
      </c>
      <c r="C2844" s="218">
        <v>44798</v>
      </c>
      <c r="D2844" s="9">
        <f t="shared" si="44"/>
        <v>44798</v>
      </c>
      <c r="E2844" s="217" t="s">
        <v>19</v>
      </c>
      <c r="F2844" s="219">
        <v>0.4770833333333333</v>
      </c>
      <c r="G2844" s="371">
        <v>0.36</v>
      </c>
      <c r="H2844" s="296">
        <v>22100</v>
      </c>
      <c r="I2844" s="296">
        <v>12000</v>
      </c>
    </row>
    <row r="2845" spans="1:9" hidden="1" x14ac:dyDescent="0.25">
      <c r="A2845" s="216" t="s">
        <v>18</v>
      </c>
      <c r="B2845" s="217">
        <v>440638</v>
      </c>
      <c r="C2845" s="218">
        <v>44798</v>
      </c>
      <c r="D2845" s="9">
        <f t="shared" si="44"/>
        <v>44798</v>
      </c>
      <c r="E2845" s="217" t="s">
        <v>430</v>
      </c>
      <c r="F2845" s="219">
        <v>0.4777777777777778</v>
      </c>
      <c r="G2845" s="371">
        <v>8.2100000000000009</v>
      </c>
      <c r="H2845" s="296">
        <v>22100</v>
      </c>
      <c r="I2845" s="296">
        <v>12000</v>
      </c>
    </row>
    <row r="2846" spans="1:9" hidden="1" x14ac:dyDescent="0.25">
      <c r="A2846" s="216" t="s">
        <v>9</v>
      </c>
      <c r="B2846" s="217">
        <v>440656</v>
      </c>
      <c r="C2846" s="218">
        <v>44798</v>
      </c>
      <c r="D2846" s="9">
        <f t="shared" si="44"/>
        <v>44798</v>
      </c>
      <c r="E2846" s="217" t="s">
        <v>574</v>
      </c>
      <c r="F2846" s="219">
        <v>0.5180555555555556</v>
      </c>
      <c r="G2846" s="371">
        <v>7.07</v>
      </c>
      <c r="H2846" s="296">
        <v>22100</v>
      </c>
      <c r="I2846" s="296">
        <v>12000</v>
      </c>
    </row>
    <row r="2847" spans="1:9" hidden="1" x14ac:dyDescent="0.25">
      <c r="A2847" s="216" t="s">
        <v>12</v>
      </c>
      <c r="B2847" s="217">
        <v>440664</v>
      </c>
      <c r="C2847" s="218">
        <v>44798</v>
      </c>
      <c r="D2847" s="9">
        <f t="shared" si="44"/>
        <v>44798</v>
      </c>
      <c r="E2847" s="217" t="s">
        <v>13</v>
      </c>
      <c r="F2847" s="219">
        <v>0.54166666666666663</v>
      </c>
      <c r="G2847" s="371">
        <v>6.7</v>
      </c>
      <c r="H2847" s="296">
        <v>22100</v>
      </c>
      <c r="I2847" s="296">
        <v>12000</v>
      </c>
    </row>
    <row r="2848" spans="1:9" hidden="1" x14ac:dyDescent="0.25">
      <c r="A2848" s="216" t="s">
        <v>18</v>
      </c>
      <c r="B2848" s="217">
        <v>440693</v>
      </c>
      <c r="C2848" s="218">
        <v>44798</v>
      </c>
      <c r="D2848" s="9">
        <f t="shared" si="44"/>
        <v>44798</v>
      </c>
      <c r="E2848" s="217" t="s">
        <v>817</v>
      </c>
      <c r="F2848" s="219">
        <v>0.61527777777777781</v>
      </c>
      <c r="G2848" s="371">
        <v>3.04</v>
      </c>
      <c r="H2848" s="296">
        <v>22100</v>
      </c>
      <c r="I2848" s="296">
        <v>12000</v>
      </c>
    </row>
    <row r="2849" spans="1:13" hidden="1" x14ac:dyDescent="0.25">
      <c r="A2849" s="216" t="s">
        <v>41</v>
      </c>
      <c r="B2849" s="217">
        <v>440753</v>
      </c>
      <c r="C2849" s="218">
        <v>44799</v>
      </c>
      <c r="D2849" s="9">
        <f t="shared" si="44"/>
        <v>44799</v>
      </c>
      <c r="E2849" s="217" t="s">
        <v>16</v>
      </c>
      <c r="F2849" s="219">
        <v>0.33055555555555555</v>
      </c>
      <c r="G2849" s="371">
        <v>14.14</v>
      </c>
      <c r="H2849" s="296">
        <v>22100</v>
      </c>
      <c r="I2849" s="296">
        <v>12000</v>
      </c>
    </row>
    <row r="2850" spans="1:13" hidden="1" x14ac:dyDescent="0.25">
      <c r="A2850" s="216" t="s">
        <v>39</v>
      </c>
      <c r="B2850" s="217">
        <v>440756</v>
      </c>
      <c r="C2850" s="218">
        <v>44799</v>
      </c>
      <c r="D2850" s="9">
        <f t="shared" si="44"/>
        <v>44799</v>
      </c>
      <c r="E2850" s="217" t="s">
        <v>10</v>
      </c>
      <c r="F2850" s="219">
        <v>0.33333333333333331</v>
      </c>
      <c r="G2850" s="371">
        <v>13.06</v>
      </c>
      <c r="H2850" s="296">
        <v>22100</v>
      </c>
      <c r="I2850" s="296">
        <v>12000</v>
      </c>
    </row>
    <row r="2851" spans="1:13" hidden="1" x14ac:dyDescent="0.25">
      <c r="A2851" s="216" t="s">
        <v>45</v>
      </c>
      <c r="B2851" s="217">
        <v>440761</v>
      </c>
      <c r="C2851" s="218">
        <v>44799</v>
      </c>
      <c r="D2851" s="9">
        <f t="shared" si="44"/>
        <v>44799</v>
      </c>
      <c r="E2851" s="217" t="s">
        <v>13</v>
      </c>
      <c r="F2851" s="219">
        <v>0.3527777777777778</v>
      </c>
      <c r="G2851" s="371">
        <v>14.72</v>
      </c>
      <c r="H2851" s="296">
        <v>22100</v>
      </c>
      <c r="I2851" s="296">
        <v>12000</v>
      </c>
    </row>
    <row r="2852" spans="1:13" hidden="1" x14ac:dyDescent="0.25">
      <c r="A2852" s="216" t="s">
        <v>42</v>
      </c>
      <c r="B2852" s="217">
        <v>440769</v>
      </c>
      <c r="C2852" s="218">
        <v>44799</v>
      </c>
      <c r="D2852" s="9">
        <f t="shared" si="44"/>
        <v>44799</v>
      </c>
      <c r="E2852" s="217" t="s">
        <v>19</v>
      </c>
      <c r="F2852" s="219">
        <v>0.37916666666666665</v>
      </c>
      <c r="G2852" s="371">
        <v>1.44</v>
      </c>
      <c r="H2852" s="296">
        <v>22100</v>
      </c>
      <c r="I2852" s="296">
        <v>12000</v>
      </c>
    </row>
    <row r="2853" spans="1:13" hidden="1" x14ac:dyDescent="0.25">
      <c r="A2853" s="216" t="s">
        <v>42</v>
      </c>
      <c r="B2853" s="217">
        <v>440770</v>
      </c>
      <c r="C2853" s="218">
        <v>44799</v>
      </c>
      <c r="D2853" s="9">
        <f t="shared" si="44"/>
        <v>44799</v>
      </c>
      <c r="E2853" s="217" t="s">
        <v>237</v>
      </c>
      <c r="F2853" s="219">
        <v>0.38472222222222219</v>
      </c>
      <c r="G2853" s="371">
        <v>15.86</v>
      </c>
      <c r="H2853" s="296">
        <v>22100</v>
      </c>
      <c r="I2853" s="296">
        <v>12000</v>
      </c>
    </row>
    <row r="2854" spans="1:13" hidden="1" x14ac:dyDescent="0.25">
      <c r="A2854" s="216" t="s">
        <v>41</v>
      </c>
      <c r="B2854" s="217">
        <v>440841</v>
      </c>
      <c r="C2854" s="218">
        <v>44799</v>
      </c>
      <c r="D2854" s="9">
        <f t="shared" si="44"/>
        <v>44799</v>
      </c>
      <c r="E2854" s="217" t="s">
        <v>16</v>
      </c>
      <c r="F2854" s="219">
        <v>0.5541666666666667</v>
      </c>
      <c r="G2854" s="371">
        <v>16.440000000000001</v>
      </c>
      <c r="H2854" s="296">
        <v>22100</v>
      </c>
      <c r="I2854" s="296">
        <v>12000</v>
      </c>
    </row>
    <row r="2855" spans="1:13" hidden="1" x14ac:dyDescent="0.25">
      <c r="A2855" s="216" t="s">
        <v>45</v>
      </c>
      <c r="B2855" s="217">
        <v>440845</v>
      </c>
      <c r="C2855" s="218">
        <v>44799</v>
      </c>
      <c r="D2855" s="9">
        <f t="shared" si="44"/>
        <v>44799</v>
      </c>
      <c r="E2855" s="217" t="s">
        <v>13</v>
      </c>
      <c r="F2855" s="219">
        <v>0.5625</v>
      </c>
      <c r="G2855" s="371">
        <v>9.36</v>
      </c>
      <c r="H2855" s="296">
        <v>22100</v>
      </c>
      <c r="I2855" s="296">
        <v>12000</v>
      </c>
    </row>
    <row r="2856" spans="1:13" hidden="1" x14ac:dyDescent="0.25">
      <c r="A2856" s="216" t="s">
        <v>42</v>
      </c>
      <c r="B2856" s="217">
        <v>440846</v>
      </c>
      <c r="C2856" s="218">
        <v>44799</v>
      </c>
      <c r="D2856" s="9">
        <f t="shared" si="44"/>
        <v>44799</v>
      </c>
      <c r="E2856" s="217" t="s">
        <v>237</v>
      </c>
      <c r="F2856" s="219">
        <v>0.56388888888888888</v>
      </c>
      <c r="G2856" s="371">
        <v>12.55</v>
      </c>
      <c r="H2856" s="296">
        <v>22100</v>
      </c>
      <c r="I2856" s="296">
        <v>12000</v>
      </c>
    </row>
    <row r="2857" spans="1:13" hidden="1" x14ac:dyDescent="0.25">
      <c r="A2857" s="216" t="s">
        <v>39</v>
      </c>
      <c r="B2857" s="217">
        <v>440847</v>
      </c>
      <c r="C2857" s="218">
        <v>44799</v>
      </c>
      <c r="D2857" s="9">
        <f t="shared" si="44"/>
        <v>44799</v>
      </c>
      <c r="E2857" s="217" t="s">
        <v>10</v>
      </c>
      <c r="F2857" s="219">
        <v>0.56666666666666665</v>
      </c>
      <c r="G2857" s="371">
        <v>12.12</v>
      </c>
      <c r="H2857" s="296">
        <v>22100</v>
      </c>
      <c r="I2857" s="296">
        <v>12000</v>
      </c>
    </row>
    <row r="2858" spans="1:13" hidden="1" x14ac:dyDescent="0.25">
      <c r="A2858" s="216" t="s">
        <v>30</v>
      </c>
      <c r="B2858" s="217">
        <v>440892</v>
      </c>
      <c r="C2858" s="218">
        <v>44799</v>
      </c>
      <c r="D2858" s="9">
        <f t="shared" si="44"/>
        <v>44799</v>
      </c>
      <c r="E2858" s="217" t="s">
        <v>752</v>
      </c>
      <c r="F2858" s="219">
        <v>0.83124999999999993</v>
      </c>
      <c r="G2858" s="371">
        <v>6.63</v>
      </c>
      <c r="H2858" s="296">
        <v>22100</v>
      </c>
      <c r="I2858" s="296">
        <v>12000</v>
      </c>
    </row>
    <row r="2859" spans="1:13" hidden="1" x14ac:dyDescent="0.25">
      <c r="A2859" s="216" t="s">
        <v>30</v>
      </c>
      <c r="B2859" s="217">
        <v>440894</v>
      </c>
      <c r="C2859" s="218">
        <v>44799</v>
      </c>
      <c r="D2859" s="9">
        <f t="shared" si="44"/>
        <v>44799</v>
      </c>
      <c r="E2859" s="217" t="s">
        <v>591</v>
      </c>
      <c r="F2859" s="219">
        <v>0.8520833333333333</v>
      </c>
      <c r="G2859" s="371">
        <v>7.2</v>
      </c>
      <c r="H2859" s="296">
        <v>22100</v>
      </c>
      <c r="I2859" s="296">
        <v>12000</v>
      </c>
      <c r="M2859" s="343"/>
    </row>
    <row r="2860" spans="1:13" hidden="1" x14ac:dyDescent="0.25">
      <c r="A2860" s="216" t="s">
        <v>30</v>
      </c>
      <c r="B2860" s="217">
        <v>440895</v>
      </c>
      <c r="C2860" s="218">
        <v>44799</v>
      </c>
      <c r="D2860" s="9">
        <f t="shared" si="44"/>
        <v>44799</v>
      </c>
      <c r="E2860" s="217" t="s">
        <v>16</v>
      </c>
      <c r="F2860" s="219">
        <v>0.86736111111111114</v>
      </c>
      <c r="G2860" s="371">
        <v>8.85</v>
      </c>
      <c r="H2860" s="296">
        <v>22100</v>
      </c>
      <c r="I2860" s="296">
        <v>12000</v>
      </c>
      <c r="M2860" s="343"/>
    </row>
    <row r="2861" spans="1:13" hidden="1" x14ac:dyDescent="0.25">
      <c r="A2861" s="216" t="s">
        <v>30</v>
      </c>
      <c r="B2861" s="217">
        <v>440896</v>
      </c>
      <c r="C2861" s="218">
        <v>44799</v>
      </c>
      <c r="D2861" s="9">
        <f t="shared" si="44"/>
        <v>44799</v>
      </c>
      <c r="E2861" s="217" t="s">
        <v>816</v>
      </c>
      <c r="F2861" s="219">
        <v>0.89236111111111116</v>
      </c>
      <c r="G2861" s="371">
        <v>7.44</v>
      </c>
      <c r="H2861" s="296">
        <v>22100</v>
      </c>
      <c r="I2861" s="296">
        <v>12000</v>
      </c>
      <c r="M2861" s="343"/>
    </row>
    <row r="2862" spans="1:13" hidden="1" x14ac:dyDescent="0.25">
      <c r="A2862" s="216" t="s">
        <v>65</v>
      </c>
      <c r="B2862" s="217">
        <v>440909</v>
      </c>
      <c r="C2862" s="218">
        <v>44800</v>
      </c>
      <c r="D2862" s="9">
        <f t="shared" si="44"/>
        <v>44800</v>
      </c>
      <c r="E2862" s="217" t="s">
        <v>16</v>
      </c>
      <c r="F2862" s="219">
        <v>0.26250000000000001</v>
      </c>
      <c r="G2862" s="371">
        <v>12.21</v>
      </c>
      <c r="H2862" s="296">
        <v>22100</v>
      </c>
      <c r="I2862" s="296">
        <v>12000</v>
      </c>
      <c r="M2862" s="343"/>
    </row>
    <row r="2863" spans="1:13" hidden="1" x14ac:dyDescent="0.25">
      <c r="A2863" s="216" t="s">
        <v>63</v>
      </c>
      <c r="B2863" s="217">
        <v>440915</v>
      </c>
      <c r="C2863" s="218">
        <v>44800</v>
      </c>
      <c r="D2863" s="9">
        <f t="shared" si="44"/>
        <v>44800</v>
      </c>
      <c r="E2863" s="217" t="s">
        <v>237</v>
      </c>
      <c r="F2863" s="219">
        <v>0.28402777777777777</v>
      </c>
      <c r="G2863" s="371">
        <v>13.89</v>
      </c>
      <c r="H2863" s="296">
        <v>22100</v>
      </c>
      <c r="I2863" s="296">
        <v>12000</v>
      </c>
      <c r="M2863" s="343"/>
    </row>
    <row r="2864" spans="1:13" hidden="1" x14ac:dyDescent="0.25">
      <c r="A2864" s="216" t="s">
        <v>67</v>
      </c>
      <c r="B2864" s="217">
        <v>440928</v>
      </c>
      <c r="C2864" s="218">
        <v>44800</v>
      </c>
      <c r="D2864" s="9">
        <f t="shared" si="44"/>
        <v>44800</v>
      </c>
      <c r="E2864" s="217" t="s">
        <v>13</v>
      </c>
      <c r="F2864" s="219">
        <v>0.33611111111111108</v>
      </c>
      <c r="G2864" s="371">
        <v>15.14</v>
      </c>
      <c r="H2864" s="296">
        <v>22100</v>
      </c>
      <c r="I2864" s="296">
        <v>12000</v>
      </c>
      <c r="M2864" s="343"/>
    </row>
    <row r="2865" spans="1:13" hidden="1" x14ac:dyDescent="0.25">
      <c r="A2865" s="216" t="s">
        <v>69</v>
      </c>
      <c r="B2865" s="217">
        <v>440930</v>
      </c>
      <c r="C2865" s="218">
        <v>44800</v>
      </c>
      <c r="D2865" s="9">
        <f t="shared" si="44"/>
        <v>44800</v>
      </c>
      <c r="E2865" s="217" t="s">
        <v>10</v>
      </c>
      <c r="F2865" s="219">
        <v>0.34097222222222223</v>
      </c>
      <c r="G2865" s="371">
        <v>14.9</v>
      </c>
      <c r="H2865" s="296">
        <v>22100</v>
      </c>
      <c r="I2865" s="296">
        <v>12000</v>
      </c>
      <c r="M2865" s="343"/>
    </row>
    <row r="2866" spans="1:13" hidden="1" x14ac:dyDescent="0.25">
      <c r="A2866" s="13" t="s">
        <v>966</v>
      </c>
      <c r="B2866" s="14">
        <v>440969</v>
      </c>
      <c r="C2866" s="15">
        <v>44800</v>
      </c>
      <c r="D2866" s="9">
        <f t="shared" si="44"/>
        <v>44800</v>
      </c>
      <c r="E2866" s="14" t="s">
        <v>47</v>
      </c>
      <c r="F2866" s="94">
        <v>0.41805555555555557</v>
      </c>
      <c r="G2866" s="372">
        <v>2.16</v>
      </c>
      <c r="H2866" s="296">
        <v>22100</v>
      </c>
      <c r="I2866" s="296">
        <v>12000</v>
      </c>
      <c r="M2866" s="343"/>
    </row>
    <row r="2867" spans="1:13" hidden="1" x14ac:dyDescent="0.25">
      <c r="A2867" s="216" t="s">
        <v>65</v>
      </c>
      <c r="B2867" s="217">
        <v>440970</v>
      </c>
      <c r="C2867" s="218">
        <v>44800</v>
      </c>
      <c r="D2867" s="9">
        <f t="shared" si="44"/>
        <v>44800</v>
      </c>
      <c r="E2867" s="217" t="s">
        <v>16</v>
      </c>
      <c r="F2867" s="219">
        <v>0.42222222222222222</v>
      </c>
      <c r="G2867" s="371">
        <v>12.58</v>
      </c>
      <c r="H2867" s="296">
        <v>22100</v>
      </c>
      <c r="I2867" s="296">
        <v>12000</v>
      </c>
      <c r="M2867" s="343"/>
    </row>
    <row r="2868" spans="1:13" hidden="1" x14ac:dyDescent="0.25">
      <c r="A2868" s="216" t="s">
        <v>67</v>
      </c>
      <c r="B2868" s="217">
        <v>440984</v>
      </c>
      <c r="C2868" s="218">
        <v>44800</v>
      </c>
      <c r="D2868" s="9">
        <f t="shared" si="44"/>
        <v>44800</v>
      </c>
      <c r="E2868" s="217" t="s">
        <v>13</v>
      </c>
      <c r="F2868" s="219">
        <v>0.45902777777777781</v>
      </c>
      <c r="G2868" s="371">
        <v>7.27</v>
      </c>
      <c r="H2868" s="296">
        <v>22100</v>
      </c>
      <c r="I2868" s="296">
        <v>12000</v>
      </c>
      <c r="M2868" s="343"/>
    </row>
    <row r="2869" spans="1:13" hidden="1" x14ac:dyDescent="0.25">
      <c r="A2869" s="216" t="s">
        <v>63</v>
      </c>
      <c r="B2869" s="217">
        <v>440989</v>
      </c>
      <c r="C2869" s="218">
        <v>44800</v>
      </c>
      <c r="D2869" s="9">
        <f t="shared" si="44"/>
        <v>44800</v>
      </c>
      <c r="E2869" s="217" t="s">
        <v>237</v>
      </c>
      <c r="F2869" s="219">
        <v>0.46527777777777773</v>
      </c>
      <c r="G2869" s="371">
        <v>13.28</v>
      </c>
      <c r="H2869" s="296">
        <v>22100</v>
      </c>
      <c r="I2869" s="296">
        <v>12000</v>
      </c>
      <c r="M2869" s="343"/>
    </row>
    <row r="2870" spans="1:13" hidden="1" x14ac:dyDescent="0.25">
      <c r="A2870" s="216" t="s">
        <v>69</v>
      </c>
      <c r="B2870" s="217">
        <v>441012</v>
      </c>
      <c r="C2870" s="218">
        <v>44800</v>
      </c>
      <c r="D2870" s="9">
        <f t="shared" si="44"/>
        <v>44800</v>
      </c>
      <c r="E2870" s="217" t="s">
        <v>10</v>
      </c>
      <c r="F2870" s="219">
        <v>0.53194444444444444</v>
      </c>
      <c r="G2870" s="371">
        <v>12.64</v>
      </c>
      <c r="H2870" s="296">
        <v>22100</v>
      </c>
      <c r="I2870" s="296">
        <v>12000</v>
      </c>
      <c r="M2870" s="343"/>
    </row>
    <row r="2871" spans="1:13" hidden="1" x14ac:dyDescent="0.25">
      <c r="A2871" s="216" t="s">
        <v>453</v>
      </c>
      <c r="B2871" s="217">
        <v>441058</v>
      </c>
      <c r="C2871" s="218">
        <v>44801</v>
      </c>
      <c r="D2871" s="9">
        <f t="shared" si="44"/>
        <v>44801</v>
      </c>
      <c r="E2871" s="217" t="s">
        <v>93</v>
      </c>
      <c r="F2871" s="219">
        <v>0.30902777777777779</v>
      </c>
      <c r="G2871" s="371">
        <v>7.56</v>
      </c>
      <c r="H2871" s="296">
        <v>22100</v>
      </c>
      <c r="I2871" s="296">
        <v>12000</v>
      </c>
      <c r="M2871" s="343"/>
    </row>
    <row r="2872" spans="1:13" hidden="1" x14ac:dyDescent="0.25">
      <c r="A2872" s="216" t="s">
        <v>453</v>
      </c>
      <c r="B2872" s="217">
        <v>441059</v>
      </c>
      <c r="C2872" s="218">
        <v>44801</v>
      </c>
      <c r="D2872" s="9">
        <f t="shared" si="44"/>
        <v>44801</v>
      </c>
      <c r="E2872" s="217" t="s">
        <v>13</v>
      </c>
      <c r="F2872" s="219">
        <v>0.35069444444444442</v>
      </c>
      <c r="G2872" s="371">
        <v>5.93</v>
      </c>
      <c r="H2872" s="296">
        <v>22100</v>
      </c>
      <c r="I2872" s="296">
        <v>12000</v>
      </c>
      <c r="M2872" s="278"/>
    </row>
    <row r="2873" spans="1:13" hidden="1" x14ac:dyDescent="0.25">
      <c r="A2873" s="216" t="s">
        <v>453</v>
      </c>
      <c r="B2873" s="217">
        <v>441060</v>
      </c>
      <c r="C2873" s="218">
        <v>44801</v>
      </c>
      <c r="D2873" s="9">
        <f t="shared" si="44"/>
        <v>44801</v>
      </c>
      <c r="E2873" s="217" t="s">
        <v>10</v>
      </c>
      <c r="F2873" s="219">
        <v>0.36041666666666666</v>
      </c>
      <c r="G2873" s="371">
        <v>6.05</v>
      </c>
      <c r="H2873" s="296">
        <v>22100</v>
      </c>
      <c r="I2873" s="296">
        <v>12000</v>
      </c>
      <c r="M2873" s="278"/>
    </row>
    <row r="2874" spans="1:13" hidden="1" x14ac:dyDescent="0.25">
      <c r="A2874" s="216" t="s">
        <v>453</v>
      </c>
      <c r="B2874" s="217">
        <v>441062</v>
      </c>
      <c r="C2874" s="218">
        <v>44801</v>
      </c>
      <c r="D2874" s="9">
        <f t="shared" si="44"/>
        <v>44801</v>
      </c>
      <c r="E2874" s="217" t="s">
        <v>799</v>
      </c>
      <c r="F2874" s="219">
        <v>0.37013888888888885</v>
      </c>
      <c r="G2874" s="371">
        <v>6.47</v>
      </c>
      <c r="H2874" s="296">
        <v>22100</v>
      </c>
      <c r="I2874" s="296">
        <v>12000</v>
      </c>
      <c r="M2874" s="344"/>
    </row>
    <row r="2875" spans="1:13" hidden="1" x14ac:dyDescent="0.25">
      <c r="A2875" s="216" t="s">
        <v>453</v>
      </c>
      <c r="B2875" s="217">
        <v>441064</v>
      </c>
      <c r="C2875" s="218">
        <v>44801</v>
      </c>
      <c r="D2875" s="9">
        <f t="shared" si="44"/>
        <v>44801</v>
      </c>
      <c r="E2875" s="217" t="s">
        <v>204</v>
      </c>
      <c r="F2875" s="219">
        <v>0.38194444444444442</v>
      </c>
      <c r="G2875" s="371">
        <v>6.62</v>
      </c>
      <c r="H2875" s="296">
        <v>22100</v>
      </c>
      <c r="I2875" s="296">
        <v>12000</v>
      </c>
      <c r="M2875" s="344"/>
    </row>
    <row r="2876" spans="1:13" hidden="1" x14ac:dyDescent="0.25">
      <c r="A2876" s="216" t="s">
        <v>453</v>
      </c>
      <c r="B2876" s="217">
        <v>441065</v>
      </c>
      <c r="C2876" s="218">
        <v>44801</v>
      </c>
      <c r="D2876" s="9">
        <f t="shared" si="44"/>
        <v>44801</v>
      </c>
      <c r="E2876" s="217" t="s">
        <v>16</v>
      </c>
      <c r="F2876" s="219">
        <v>0.3833333333333333</v>
      </c>
      <c r="G2876" s="371">
        <v>5.18</v>
      </c>
      <c r="H2876" s="296">
        <v>22100</v>
      </c>
      <c r="I2876" s="296">
        <v>12000</v>
      </c>
      <c r="M2876" s="344"/>
    </row>
    <row r="2877" spans="1:13" hidden="1" x14ac:dyDescent="0.25">
      <c r="A2877" s="216" t="s">
        <v>453</v>
      </c>
      <c r="B2877" s="217">
        <v>441067</v>
      </c>
      <c r="C2877" s="218">
        <v>44801</v>
      </c>
      <c r="D2877" s="9">
        <f t="shared" si="44"/>
        <v>44801</v>
      </c>
      <c r="E2877" s="217" t="s">
        <v>778</v>
      </c>
      <c r="F2877" s="219">
        <v>0.39861111111111108</v>
      </c>
      <c r="G2877" s="371">
        <v>7.64</v>
      </c>
      <c r="H2877" s="296">
        <v>22100</v>
      </c>
      <c r="I2877" s="296">
        <v>12000</v>
      </c>
      <c r="M2877" s="344"/>
    </row>
    <row r="2878" spans="1:13" hidden="1" x14ac:dyDescent="0.25">
      <c r="A2878" s="216" t="s">
        <v>453</v>
      </c>
      <c r="B2878" s="217">
        <v>441073</v>
      </c>
      <c r="C2878" s="218">
        <v>44801</v>
      </c>
      <c r="D2878" s="9">
        <f t="shared" si="44"/>
        <v>44801</v>
      </c>
      <c r="E2878" s="217" t="s">
        <v>356</v>
      </c>
      <c r="F2878" s="219">
        <v>0.46249999999999997</v>
      </c>
      <c r="G2878" s="371">
        <v>7.52</v>
      </c>
      <c r="H2878" s="296">
        <v>22100</v>
      </c>
      <c r="I2878" s="296">
        <v>12000</v>
      </c>
      <c r="M2878" s="345"/>
    </row>
    <row r="2879" spans="1:13" hidden="1" x14ac:dyDescent="0.25">
      <c r="A2879" s="216" t="s">
        <v>453</v>
      </c>
      <c r="B2879" s="217">
        <v>441074</v>
      </c>
      <c r="C2879" s="218">
        <v>44801</v>
      </c>
      <c r="D2879" s="9">
        <f t="shared" si="44"/>
        <v>44801</v>
      </c>
      <c r="E2879" s="217" t="s">
        <v>313</v>
      </c>
      <c r="F2879" s="219">
        <v>0.4680555555555555</v>
      </c>
      <c r="G2879" s="371">
        <v>7.81</v>
      </c>
      <c r="H2879" s="296">
        <v>22100</v>
      </c>
      <c r="I2879" s="296">
        <v>12000</v>
      </c>
      <c r="M2879" s="344"/>
    </row>
    <row r="2880" spans="1:13" hidden="1" x14ac:dyDescent="0.25">
      <c r="A2880" s="216" t="s">
        <v>453</v>
      </c>
      <c r="B2880" s="217">
        <v>441080</v>
      </c>
      <c r="C2880" s="218">
        <v>44801</v>
      </c>
      <c r="D2880" s="9">
        <f t="shared" si="44"/>
        <v>44801</v>
      </c>
      <c r="E2880" s="217" t="s">
        <v>93</v>
      </c>
      <c r="F2880" s="219">
        <v>0.50555555555555554</v>
      </c>
      <c r="G2880" s="371">
        <v>6.42</v>
      </c>
      <c r="H2880" s="296">
        <v>22100</v>
      </c>
      <c r="I2880" s="296">
        <v>12000</v>
      </c>
      <c r="M2880" s="344"/>
    </row>
    <row r="2881" spans="1:13" hidden="1" x14ac:dyDescent="0.25">
      <c r="A2881" s="216" t="s">
        <v>453</v>
      </c>
      <c r="B2881" s="217">
        <v>441081</v>
      </c>
      <c r="C2881" s="218">
        <v>44801</v>
      </c>
      <c r="D2881" s="9">
        <f t="shared" si="44"/>
        <v>44801</v>
      </c>
      <c r="E2881" s="217" t="s">
        <v>237</v>
      </c>
      <c r="F2881" s="219">
        <v>0.50694444444444442</v>
      </c>
      <c r="G2881" s="371">
        <v>5.0199999999999996</v>
      </c>
      <c r="H2881" s="296">
        <v>22100</v>
      </c>
      <c r="I2881" s="296">
        <v>12000</v>
      </c>
      <c r="M2881" s="344"/>
    </row>
    <row r="2882" spans="1:13" hidden="1" x14ac:dyDescent="0.25">
      <c r="A2882" s="216" t="s">
        <v>453</v>
      </c>
      <c r="B2882" s="217">
        <v>441086</v>
      </c>
      <c r="C2882" s="218">
        <v>44801</v>
      </c>
      <c r="D2882" s="9">
        <f t="shared" si="44"/>
        <v>44801</v>
      </c>
      <c r="E2882" s="217" t="s">
        <v>574</v>
      </c>
      <c r="F2882" s="219">
        <v>0.53541666666666665</v>
      </c>
      <c r="G2882" s="371">
        <v>3.84</v>
      </c>
      <c r="H2882" s="296">
        <v>22100</v>
      </c>
      <c r="I2882" s="296">
        <v>12000</v>
      </c>
      <c r="M2882" s="344"/>
    </row>
    <row r="2883" spans="1:13" hidden="1" x14ac:dyDescent="0.25">
      <c r="A2883" s="216" t="s">
        <v>453</v>
      </c>
      <c r="B2883" s="217">
        <v>441087</v>
      </c>
      <c r="C2883" s="218">
        <v>44801</v>
      </c>
      <c r="D2883" s="9">
        <f t="shared" ref="D2883:D2946" si="45">+C2883</f>
        <v>44801</v>
      </c>
      <c r="E2883" s="217" t="s">
        <v>16</v>
      </c>
      <c r="F2883" s="219">
        <v>0.53749999999999998</v>
      </c>
      <c r="G2883" s="371">
        <v>3.71</v>
      </c>
      <c r="H2883" s="296">
        <v>22100</v>
      </c>
      <c r="I2883" s="296">
        <v>12000</v>
      </c>
      <c r="M2883" s="344"/>
    </row>
    <row r="2884" spans="1:13" hidden="1" x14ac:dyDescent="0.25">
      <c r="A2884" s="216" t="s">
        <v>453</v>
      </c>
      <c r="B2884" s="217">
        <v>441089</v>
      </c>
      <c r="C2884" s="218">
        <v>44801</v>
      </c>
      <c r="D2884" s="9">
        <f t="shared" si="45"/>
        <v>44801</v>
      </c>
      <c r="E2884" s="217" t="s">
        <v>778</v>
      </c>
      <c r="F2884" s="219">
        <v>0.55138888888888882</v>
      </c>
      <c r="G2884" s="371">
        <v>4.26</v>
      </c>
      <c r="H2884" s="296">
        <v>22100</v>
      </c>
      <c r="I2884" s="296">
        <v>12000</v>
      </c>
      <c r="M2884" s="344"/>
    </row>
    <row r="2885" spans="1:13" hidden="1" x14ac:dyDescent="0.25">
      <c r="A2885" s="216" t="s">
        <v>453</v>
      </c>
      <c r="B2885" s="217">
        <v>441095</v>
      </c>
      <c r="C2885" s="218">
        <v>44801</v>
      </c>
      <c r="D2885" s="9">
        <f t="shared" si="45"/>
        <v>44801</v>
      </c>
      <c r="E2885" s="217" t="s">
        <v>204</v>
      </c>
      <c r="F2885" s="219">
        <v>0.57013888888888886</v>
      </c>
      <c r="G2885" s="371">
        <v>4.53</v>
      </c>
      <c r="H2885" s="296">
        <v>22100</v>
      </c>
      <c r="I2885" s="296">
        <v>12000</v>
      </c>
      <c r="M2885" s="344"/>
    </row>
    <row r="2886" spans="1:13" hidden="1" x14ac:dyDescent="0.25">
      <c r="A2886" s="216" t="s">
        <v>453</v>
      </c>
      <c r="B2886" s="217">
        <v>441097</v>
      </c>
      <c r="C2886" s="218">
        <v>44801</v>
      </c>
      <c r="D2886" s="9">
        <f t="shared" si="45"/>
        <v>44801</v>
      </c>
      <c r="E2886" s="217" t="s">
        <v>10</v>
      </c>
      <c r="F2886" s="219">
        <v>0.57361111111111118</v>
      </c>
      <c r="G2886" s="371">
        <v>4.17</v>
      </c>
      <c r="H2886" s="296">
        <v>22100</v>
      </c>
      <c r="I2886" s="296">
        <v>12000</v>
      </c>
      <c r="M2886" s="344"/>
    </row>
    <row r="2887" spans="1:13" hidden="1" x14ac:dyDescent="0.25">
      <c r="A2887" s="216" t="s">
        <v>453</v>
      </c>
      <c r="B2887" s="217">
        <v>441098</v>
      </c>
      <c r="C2887" s="218">
        <v>44801</v>
      </c>
      <c r="D2887" s="9">
        <f t="shared" si="45"/>
        <v>44801</v>
      </c>
      <c r="E2887" s="217" t="s">
        <v>799</v>
      </c>
      <c r="F2887" s="219">
        <v>0.57361111111111118</v>
      </c>
      <c r="G2887" s="371">
        <v>3.69</v>
      </c>
      <c r="H2887" s="296">
        <v>22100</v>
      </c>
      <c r="I2887" s="296">
        <v>12000</v>
      </c>
      <c r="M2887" s="346"/>
    </row>
    <row r="2888" spans="1:13" hidden="1" x14ac:dyDescent="0.25">
      <c r="A2888" s="216" t="s">
        <v>967</v>
      </c>
      <c r="B2888" s="217">
        <v>441109</v>
      </c>
      <c r="C2888" s="218">
        <v>44802</v>
      </c>
      <c r="D2888" s="9">
        <f t="shared" si="45"/>
        <v>44802</v>
      </c>
      <c r="E2888" s="217" t="s">
        <v>396</v>
      </c>
      <c r="F2888" s="219">
        <v>0.25694444444444448</v>
      </c>
      <c r="G2888" s="371">
        <v>9.5</v>
      </c>
      <c r="H2888" s="296">
        <v>22100</v>
      </c>
      <c r="I2888" s="296">
        <v>12000</v>
      </c>
      <c r="M2888" s="346"/>
    </row>
    <row r="2889" spans="1:13" hidden="1" x14ac:dyDescent="0.25">
      <c r="A2889" s="216" t="s">
        <v>12</v>
      </c>
      <c r="B2889" s="217">
        <v>441122</v>
      </c>
      <c r="C2889" s="218">
        <v>44802</v>
      </c>
      <c r="D2889" s="9">
        <f t="shared" si="45"/>
        <v>44802</v>
      </c>
      <c r="E2889" s="217" t="s">
        <v>817</v>
      </c>
      <c r="F2889" s="219">
        <v>0.32361111111111113</v>
      </c>
      <c r="G2889" s="371">
        <v>8.5500000000000007</v>
      </c>
      <c r="H2889" s="296">
        <v>22100</v>
      </c>
      <c r="I2889" s="296">
        <v>12000</v>
      </c>
      <c r="M2889" s="346"/>
    </row>
    <row r="2890" spans="1:13" hidden="1" x14ac:dyDescent="0.25">
      <c r="A2890" s="216" t="s">
        <v>18</v>
      </c>
      <c r="B2890" s="217">
        <v>441126</v>
      </c>
      <c r="C2890" s="218">
        <v>44802</v>
      </c>
      <c r="D2890" s="9">
        <f t="shared" si="45"/>
        <v>44802</v>
      </c>
      <c r="E2890" s="217" t="s">
        <v>430</v>
      </c>
      <c r="F2890" s="219">
        <v>0.33124999999999999</v>
      </c>
      <c r="G2890" s="371">
        <v>9.17</v>
      </c>
      <c r="H2890" s="296">
        <v>22100</v>
      </c>
      <c r="I2890" s="296">
        <v>12000</v>
      </c>
      <c r="M2890" s="346"/>
    </row>
    <row r="2891" spans="1:13" hidden="1" x14ac:dyDescent="0.25">
      <c r="A2891" s="216" t="s">
        <v>9</v>
      </c>
      <c r="B2891" s="217">
        <v>441129</v>
      </c>
      <c r="C2891" s="218">
        <v>44802</v>
      </c>
      <c r="D2891" s="9">
        <f t="shared" si="45"/>
        <v>44802</v>
      </c>
      <c r="E2891" s="217" t="s">
        <v>10</v>
      </c>
      <c r="F2891" s="219">
        <v>0.33749999999999997</v>
      </c>
      <c r="G2891" s="371">
        <v>14.64</v>
      </c>
      <c r="H2891" s="296">
        <v>22100</v>
      </c>
      <c r="I2891" s="296">
        <v>12000</v>
      </c>
      <c r="M2891" s="346"/>
    </row>
    <row r="2892" spans="1:13" hidden="1" x14ac:dyDescent="0.25">
      <c r="A2892" s="216" t="s">
        <v>15</v>
      </c>
      <c r="B2892" s="217">
        <v>441131</v>
      </c>
      <c r="C2892" s="218">
        <v>44802</v>
      </c>
      <c r="D2892" s="9">
        <f t="shared" si="45"/>
        <v>44802</v>
      </c>
      <c r="E2892" s="217" t="s">
        <v>16</v>
      </c>
      <c r="F2892" s="219">
        <v>0.34027777777777773</v>
      </c>
      <c r="G2892" s="371">
        <v>14.62</v>
      </c>
      <c r="H2892" s="296">
        <v>22100</v>
      </c>
      <c r="I2892" s="296">
        <v>12000</v>
      </c>
      <c r="M2892" s="346"/>
    </row>
    <row r="2893" spans="1:13" hidden="1" x14ac:dyDescent="0.25">
      <c r="A2893" s="216" t="s">
        <v>18</v>
      </c>
      <c r="B2893" s="217">
        <v>441157</v>
      </c>
      <c r="C2893" s="218">
        <v>44802</v>
      </c>
      <c r="D2893" s="9">
        <f t="shared" si="45"/>
        <v>44802</v>
      </c>
      <c r="E2893" s="217" t="s">
        <v>19</v>
      </c>
      <c r="F2893" s="219">
        <v>0.40625</v>
      </c>
      <c r="G2893" s="371">
        <v>1.41</v>
      </c>
      <c r="H2893" s="296">
        <v>22100</v>
      </c>
      <c r="I2893" s="296">
        <v>12000</v>
      </c>
      <c r="M2893" s="346"/>
    </row>
    <row r="2894" spans="1:13" hidden="1" x14ac:dyDescent="0.25">
      <c r="A2894" s="216" t="s">
        <v>18</v>
      </c>
      <c r="B2894" s="217">
        <v>441186</v>
      </c>
      <c r="C2894" s="218">
        <v>44802</v>
      </c>
      <c r="D2894" s="9">
        <f t="shared" si="45"/>
        <v>44802</v>
      </c>
      <c r="E2894" s="217" t="s">
        <v>591</v>
      </c>
      <c r="F2894" s="219">
        <v>0.46249999999999997</v>
      </c>
      <c r="G2894" s="371">
        <v>13</v>
      </c>
      <c r="H2894" s="296">
        <v>22100</v>
      </c>
      <c r="I2894" s="296">
        <v>12000</v>
      </c>
      <c r="M2894" s="346"/>
    </row>
    <row r="2895" spans="1:13" hidden="1" x14ac:dyDescent="0.25">
      <c r="A2895" s="216" t="s">
        <v>12</v>
      </c>
      <c r="B2895" s="217">
        <v>441201</v>
      </c>
      <c r="C2895" s="218">
        <v>44802</v>
      </c>
      <c r="D2895" s="9">
        <f t="shared" si="45"/>
        <v>44802</v>
      </c>
      <c r="E2895" s="217" t="s">
        <v>817</v>
      </c>
      <c r="F2895" s="219">
        <v>0.49305555555555558</v>
      </c>
      <c r="G2895" s="371">
        <v>10.4</v>
      </c>
      <c r="H2895" s="296">
        <v>22100</v>
      </c>
      <c r="I2895" s="296">
        <v>12000</v>
      </c>
      <c r="M2895" s="346"/>
    </row>
    <row r="2896" spans="1:13" hidden="1" x14ac:dyDescent="0.25">
      <c r="A2896" s="216" t="s">
        <v>15</v>
      </c>
      <c r="B2896" s="217">
        <v>441215</v>
      </c>
      <c r="C2896" s="218">
        <v>44802</v>
      </c>
      <c r="D2896" s="9">
        <f t="shared" si="45"/>
        <v>44802</v>
      </c>
      <c r="E2896" s="217" t="s">
        <v>16</v>
      </c>
      <c r="F2896" s="219">
        <v>0.52986111111111112</v>
      </c>
      <c r="G2896" s="371">
        <v>12.29</v>
      </c>
      <c r="H2896" s="296">
        <v>22100</v>
      </c>
      <c r="I2896" s="296">
        <v>12000</v>
      </c>
      <c r="M2896" s="346"/>
    </row>
    <row r="2897" spans="1:13" hidden="1" x14ac:dyDescent="0.25">
      <c r="A2897" s="216" t="s">
        <v>9</v>
      </c>
      <c r="B2897" s="217">
        <v>441222</v>
      </c>
      <c r="C2897" s="218">
        <v>44802</v>
      </c>
      <c r="D2897" s="9">
        <f t="shared" si="45"/>
        <v>44802</v>
      </c>
      <c r="E2897" s="217" t="s">
        <v>10</v>
      </c>
      <c r="F2897" s="219">
        <v>0.55208333333333337</v>
      </c>
      <c r="G2897" s="371">
        <v>13.86</v>
      </c>
      <c r="H2897" s="296">
        <v>22100</v>
      </c>
      <c r="I2897" s="296">
        <v>12000</v>
      </c>
      <c r="M2897" s="346"/>
    </row>
    <row r="2898" spans="1:13" hidden="1" x14ac:dyDescent="0.25">
      <c r="A2898" s="216" t="s">
        <v>18</v>
      </c>
      <c r="B2898" s="217">
        <v>441227</v>
      </c>
      <c r="C2898" s="218">
        <v>44802</v>
      </c>
      <c r="D2898" s="9">
        <f t="shared" si="45"/>
        <v>44802</v>
      </c>
      <c r="E2898" s="217" t="s">
        <v>430</v>
      </c>
      <c r="F2898" s="219">
        <v>0.56666666666666665</v>
      </c>
      <c r="G2898" s="371">
        <v>9.35</v>
      </c>
      <c r="H2898" s="296">
        <v>22100</v>
      </c>
      <c r="I2898" s="296">
        <v>12000</v>
      </c>
      <c r="M2898" s="346"/>
    </row>
    <row r="2899" spans="1:13" hidden="1" x14ac:dyDescent="0.25">
      <c r="A2899" s="216" t="s">
        <v>18</v>
      </c>
      <c r="B2899" s="217">
        <v>441249</v>
      </c>
      <c r="C2899" s="218">
        <v>44802</v>
      </c>
      <c r="D2899" s="9">
        <f t="shared" si="45"/>
        <v>44802</v>
      </c>
      <c r="E2899" s="217" t="s">
        <v>19</v>
      </c>
      <c r="F2899" s="219">
        <v>0.63124999999999998</v>
      </c>
      <c r="G2899" s="371">
        <v>0.4</v>
      </c>
      <c r="H2899" s="296">
        <v>22100</v>
      </c>
      <c r="I2899" s="296">
        <v>12000</v>
      </c>
      <c r="M2899" s="346"/>
    </row>
    <row r="2900" spans="1:13" hidden="1" x14ac:dyDescent="0.25">
      <c r="A2900" s="216" t="s">
        <v>12</v>
      </c>
      <c r="B2900" s="217">
        <v>441252</v>
      </c>
      <c r="C2900" s="218">
        <v>44802</v>
      </c>
      <c r="D2900" s="9">
        <f t="shared" si="45"/>
        <v>44802</v>
      </c>
      <c r="E2900" s="217" t="s">
        <v>817</v>
      </c>
      <c r="F2900" s="219">
        <v>0.6479166666666667</v>
      </c>
      <c r="G2900" s="371">
        <v>5.63</v>
      </c>
      <c r="H2900" s="296">
        <v>22100</v>
      </c>
      <c r="I2900" s="296">
        <v>12000</v>
      </c>
      <c r="M2900" s="346"/>
    </row>
    <row r="2901" spans="1:13" hidden="1" x14ac:dyDescent="0.25">
      <c r="A2901" s="216" t="s">
        <v>30</v>
      </c>
      <c r="B2901" s="217">
        <v>441297</v>
      </c>
      <c r="C2901" s="218">
        <v>44802</v>
      </c>
      <c r="D2901" s="9">
        <f t="shared" si="45"/>
        <v>44802</v>
      </c>
      <c r="E2901" s="217" t="s">
        <v>87</v>
      </c>
      <c r="F2901" s="219">
        <v>0.86736111111111114</v>
      </c>
      <c r="G2901" s="371">
        <v>10.15</v>
      </c>
      <c r="H2901" s="296">
        <v>22100</v>
      </c>
      <c r="I2901" s="296">
        <v>12000</v>
      </c>
      <c r="M2901" s="346"/>
    </row>
    <row r="2902" spans="1:13" hidden="1" x14ac:dyDescent="0.25">
      <c r="A2902" s="216" t="s">
        <v>30</v>
      </c>
      <c r="B2902" s="217">
        <v>441299</v>
      </c>
      <c r="C2902" s="218">
        <v>44802</v>
      </c>
      <c r="D2902" s="9">
        <f t="shared" si="45"/>
        <v>44802</v>
      </c>
      <c r="E2902" s="217" t="s">
        <v>253</v>
      </c>
      <c r="F2902" s="219">
        <v>0.89166666666666661</v>
      </c>
      <c r="G2902" s="371">
        <v>8.2200000000000006</v>
      </c>
      <c r="H2902" s="296">
        <v>22100</v>
      </c>
      <c r="I2902" s="296">
        <v>12000</v>
      </c>
      <c r="M2902" s="346"/>
    </row>
    <row r="2903" spans="1:13" hidden="1" x14ac:dyDescent="0.25">
      <c r="A2903" s="216" t="s">
        <v>30</v>
      </c>
      <c r="B2903" s="217">
        <v>441300</v>
      </c>
      <c r="C2903" s="218">
        <v>44802</v>
      </c>
      <c r="D2903" s="9">
        <f t="shared" si="45"/>
        <v>44802</v>
      </c>
      <c r="E2903" s="217" t="s">
        <v>752</v>
      </c>
      <c r="F2903" s="219">
        <v>0.90625</v>
      </c>
      <c r="G2903" s="371">
        <v>10.15</v>
      </c>
      <c r="H2903" s="296">
        <v>22100</v>
      </c>
      <c r="I2903" s="296">
        <v>12000</v>
      </c>
      <c r="M2903" s="347"/>
    </row>
    <row r="2904" spans="1:13" hidden="1" x14ac:dyDescent="0.25">
      <c r="A2904" s="216" t="s">
        <v>30</v>
      </c>
      <c r="B2904" s="217">
        <v>441301</v>
      </c>
      <c r="C2904" s="218">
        <v>44802</v>
      </c>
      <c r="D2904" s="9">
        <f t="shared" si="45"/>
        <v>44802</v>
      </c>
      <c r="E2904" s="217" t="s">
        <v>591</v>
      </c>
      <c r="F2904" s="219">
        <v>0.96527777777777779</v>
      </c>
      <c r="G2904" s="371">
        <v>9.32</v>
      </c>
      <c r="H2904" s="296">
        <v>22100</v>
      </c>
      <c r="I2904" s="296">
        <v>12000</v>
      </c>
      <c r="M2904" s="347"/>
    </row>
    <row r="2905" spans="1:13" hidden="1" x14ac:dyDescent="0.25">
      <c r="A2905" s="216" t="s">
        <v>45</v>
      </c>
      <c r="B2905" s="217">
        <v>441329</v>
      </c>
      <c r="C2905" s="218">
        <v>44803</v>
      </c>
      <c r="D2905" s="9">
        <f t="shared" si="45"/>
        <v>44803</v>
      </c>
      <c r="E2905" s="217" t="s">
        <v>817</v>
      </c>
      <c r="F2905" s="219">
        <v>0.3125</v>
      </c>
      <c r="G2905" s="371">
        <v>9.44</v>
      </c>
      <c r="H2905" s="296">
        <v>22100</v>
      </c>
      <c r="I2905" s="296">
        <v>12000</v>
      </c>
      <c r="M2905" s="347"/>
    </row>
    <row r="2906" spans="1:13" hidden="1" x14ac:dyDescent="0.25">
      <c r="A2906" s="216" t="s">
        <v>42</v>
      </c>
      <c r="B2906" s="217">
        <v>441330</v>
      </c>
      <c r="C2906" s="218">
        <v>44803</v>
      </c>
      <c r="D2906" s="9">
        <f t="shared" si="45"/>
        <v>44803</v>
      </c>
      <c r="E2906" s="217" t="s">
        <v>430</v>
      </c>
      <c r="F2906" s="219">
        <v>0.32013888888888892</v>
      </c>
      <c r="G2906" s="371">
        <v>10.88</v>
      </c>
      <c r="H2906" s="296">
        <v>22100</v>
      </c>
      <c r="I2906" s="296">
        <v>12000</v>
      </c>
      <c r="M2906" s="347"/>
    </row>
    <row r="2907" spans="1:13" hidden="1" x14ac:dyDescent="0.25">
      <c r="A2907" s="216" t="s">
        <v>41</v>
      </c>
      <c r="B2907" s="217">
        <v>441331</v>
      </c>
      <c r="C2907" s="218">
        <v>44803</v>
      </c>
      <c r="D2907" s="9">
        <f t="shared" si="45"/>
        <v>44803</v>
      </c>
      <c r="E2907" s="217" t="s">
        <v>16</v>
      </c>
      <c r="F2907" s="219">
        <v>0.32222222222222224</v>
      </c>
      <c r="G2907" s="371">
        <v>12.62</v>
      </c>
      <c r="H2907" s="296">
        <v>22100</v>
      </c>
      <c r="I2907" s="296">
        <v>12000</v>
      </c>
      <c r="M2907" s="347"/>
    </row>
    <row r="2908" spans="1:13" hidden="1" x14ac:dyDescent="0.25">
      <c r="A2908" s="216" t="s">
        <v>39</v>
      </c>
      <c r="B2908" s="217">
        <v>441337</v>
      </c>
      <c r="C2908" s="218">
        <v>44803</v>
      </c>
      <c r="D2908" s="9">
        <f t="shared" si="45"/>
        <v>44803</v>
      </c>
      <c r="E2908" s="217" t="s">
        <v>10</v>
      </c>
      <c r="F2908" s="219">
        <v>0.33958333333333335</v>
      </c>
      <c r="G2908" s="371">
        <v>14.11</v>
      </c>
      <c r="H2908" s="296">
        <v>22100</v>
      </c>
      <c r="I2908" s="296">
        <v>12000</v>
      </c>
      <c r="M2908" s="347"/>
    </row>
    <row r="2909" spans="1:13" hidden="1" x14ac:dyDescent="0.25">
      <c r="A2909" s="13" t="s">
        <v>966</v>
      </c>
      <c r="B2909" s="14">
        <v>441370</v>
      </c>
      <c r="C2909" s="15">
        <v>44803</v>
      </c>
      <c r="D2909" s="9">
        <f t="shared" si="45"/>
        <v>44803</v>
      </c>
      <c r="E2909" s="14" t="s">
        <v>47</v>
      </c>
      <c r="F2909" s="94">
        <v>0.43541666666666662</v>
      </c>
      <c r="G2909" s="372">
        <v>1.47</v>
      </c>
      <c r="H2909" s="296">
        <v>22100</v>
      </c>
      <c r="I2909" s="296">
        <v>12000</v>
      </c>
      <c r="M2909" s="347"/>
    </row>
    <row r="2910" spans="1:13" hidden="1" x14ac:dyDescent="0.25">
      <c r="A2910" s="216" t="s">
        <v>42</v>
      </c>
      <c r="B2910" s="217">
        <v>441385</v>
      </c>
      <c r="C2910" s="218">
        <v>44803</v>
      </c>
      <c r="D2910" s="9">
        <f t="shared" si="45"/>
        <v>44803</v>
      </c>
      <c r="E2910" s="217" t="s">
        <v>430</v>
      </c>
      <c r="F2910" s="219">
        <v>0.46180555555555558</v>
      </c>
      <c r="G2910" s="371">
        <v>9.48</v>
      </c>
      <c r="H2910" s="296">
        <v>22100</v>
      </c>
      <c r="I2910" s="296">
        <v>12000</v>
      </c>
      <c r="M2910" s="347"/>
    </row>
    <row r="2911" spans="1:13" hidden="1" x14ac:dyDescent="0.25">
      <c r="A2911" s="216" t="s">
        <v>45</v>
      </c>
      <c r="B2911" s="217">
        <v>441390</v>
      </c>
      <c r="C2911" s="218">
        <v>44803</v>
      </c>
      <c r="D2911" s="9">
        <f t="shared" si="45"/>
        <v>44803</v>
      </c>
      <c r="E2911" s="217" t="s">
        <v>817</v>
      </c>
      <c r="F2911" s="219">
        <v>0.46666666666666662</v>
      </c>
      <c r="G2911" s="371">
        <v>10.86</v>
      </c>
      <c r="H2911" s="296">
        <v>22100</v>
      </c>
      <c r="I2911" s="296">
        <v>12000</v>
      </c>
      <c r="M2911" s="348"/>
    </row>
    <row r="2912" spans="1:13" hidden="1" x14ac:dyDescent="0.25">
      <c r="A2912" s="216" t="s">
        <v>39</v>
      </c>
      <c r="B2912" s="217">
        <v>441403</v>
      </c>
      <c r="C2912" s="218">
        <v>44803</v>
      </c>
      <c r="D2912" s="9">
        <f t="shared" si="45"/>
        <v>44803</v>
      </c>
      <c r="E2912" s="217" t="s">
        <v>10</v>
      </c>
      <c r="F2912" s="219">
        <v>0.49861111111111112</v>
      </c>
      <c r="G2912" s="371">
        <v>10.77</v>
      </c>
      <c r="H2912" s="296">
        <v>22100</v>
      </c>
      <c r="I2912" s="296">
        <v>12000</v>
      </c>
      <c r="M2912" s="348"/>
    </row>
    <row r="2913" spans="1:13" hidden="1" x14ac:dyDescent="0.25">
      <c r="A2913" s="216" t="s">
        <v>41</v>
      </c>
      <c r="B2913" s="217">
        <v>441404</v>
      </c>
      <c r="C2913" s="218">
        <v>44803</v>
      </c>
      <c r="D2913" s="9">
        <f t="shared" si="45"/>
        <v>44803</v>
      </c>
      <c r="E2913" s="217" t="s">
        <v>16</v>
      </c>
      <c r="F2913" s="219">
        <v>0.50208333333333333</v>
      </c>
      <c r="G2913" s="371">
        <v>14.5</v>
      </c>
      <c r="H2913" s="296">
        <v>22100</v>
      </c>
      <c r="I2913" s="296">
        <v>12000</v>
      </c>
      <c r="M2913" s="348"/>
    </row>
    <row r="2914" spans="1:13" hidden="1" x14ac:dyDescent="0.25">
      <c r="A2914" s="216" t="s">
        <v>42</v>
      </c>
      <c r="B2914" s="217">
        <v>441435</v>
      </c>
      <c r="C2914" s="218">
        <v>44803</v>
      </c>
      <c r="D2914" s="9">
        <f t="shared" si="45"/>
        <v>44803</v>
      </c>
      <c r="E2914" s="217" t="s">
        <v>19</v>
      </c>
      <c r="F2914" s="219">
        <v>0.59444444444444444</v>
      </c>
      <c r="G2914" s="371">
        <v>0.47</v>
      </c>
      <c r="H2914" s="296">
        <v>22100</v>
      </c>
      <c r="I2914" s="296">
        <v>12000</v>
      </c>
      <c r="M2914" s="348"/>
    </row>
    <row r="2915" spans="1:13" hidden="1" x14ac:dyDescent="0.25">
      <c r="A2915" s="216" t="s">
        <v>42</v>
      </c>
      <c r="B2915" s="217">
        <v>441466</v>
      </c>
      <c r="C2915" s="218">
        <v>44803</v>
      </c>
      <c r="D2915" s="9">
        <f t="shared" si="45"/>
        <v>44803</v>
      </c>
      <c r="E2915" s="217" t="s">
        <v>430</v>
      </c>
      <c r="F2915" s="219">
        <v>0.71527777777777779</v>
      </c>
      <c r="G2915" s="371">
        <v>7.98</v>
      </c>
      <c r="H2915" s="296">
        <v>22100</v>
      </c>
      <c r="I2915" s="296">
        <v>12000</v>
      </c>
      <c r="M2915" s="348"/>
    </row>
    <row r="2916" spans="1:13" hidden="1" x14ac:dyDescent="0.25">
      <c r="A2916" s="216" t="s">
        <v>42</v>
      </c>
      <c r="B2916" s="217">
        <v>441467</v>
      </c>
      <c r="C2916" s="218">
        <v>44803</v>
      </c>
      <c r="D2916" s="9">
        <f t="shared" si="45"/>
        <v>44803</v>
      </c>
      <c r="E2916" s="217" t="s">
        <v>93</v>
      </c>
      <c r="F2916" s="219">
        <v>0.71736111111111101</v>
      </c>
      <c r="G2916" s="371">
        <v>16.55</v>
      </c>
      <c r="H2916" s="296">
        <v>22100</v>
      </c>
      <c r="I2916" s="296">
        <v>12000</v>
      </c>
      <c r="M2916" s="348"/>
    </row>
    <row r="2917" spans="1:13" hidden="1" x14ac:dyDescent="0.25">
      <c r="A2917" s="216" t="s">
        <v>45</v>
      </c>
      <c r="B2917" s="217">
        <v>441468</v>
      </c>
      <c r="C2917" s="218">
        <v>44803</v>
      </c>
      <c r="D2917" s="9">
        <f t="shared" si="45"/>
        <v>44803</v>
      </c>
      <c r="E2917" s="217" t="s">
        <v>78</v>
      </c>
      <c r="F2917" s="219">
        <v>0.7284722222222223</v>
      </c>
      <c r="G2917" s="371">
        <v>10.18</v>
      </c>
      <c r="H2917" s="296">
        <v>22100</v>
      </c>
      <c r="I2917" s="296">
        <v>12000</v>
      </c>
      <c r="M2917" s="348"/>
    </row>
    <row r="2918" spans="1:13" hidden="1" x14ac:dyDescent="0.25">
      <c r="A2918" s="216" t="s">
        <v>39</v>
      </c>
      <c r="B2918" s="217">
        <v>441469</v>
      </c>
      <c r="C2918" s="218">
        <v>44803</v>
      </c>
      <c r="D2918" s="9">
        <f t="shared" si="45"/>
        <v>44803</v>
      </c>
      <c r="E2918" s="217" t="s">
        <v>43</v>
      </c>
      <c r="F2918" s="219">
        <v>0.73611111111111116</v>
      </c>
      <c r="G2918" s="371">
        <v>5.33</v>
      </c>
      <c r="H2918" s="296">
        <v>22100</v>
      </c>
      <c r="I2918" s="296">
        <v>12000</v>
      </c>
      <c r="M2918" s="348"/>
    </row>
    <row r="2919" spans="1:13" hidden="1" x14ac:dyDescent="0.25">
      <c r="A2919" s="216" t="s">
        <v>41</v>
      </c>
      <c r="B2919" s="217">
        <v>441470</v>
      </c>
      <c r="C2919" s="218">
        <v>44803</v>
      </c>
      <c r="D2919" s="9">
        <f t="shared" si="45"/>
        <v>44803</v>
      </c>
      <c r="E2919" s="217" t="s">
        <v>778</v>
      </c>
      <c r="F2919" s="219">
        <v>0.7368055555555556</v>
      </c>
      <c r="G2919" s="371">
        <v>9.5299999999999994</v>
      </c>
      <c r="H2919" s="296">
        <v>22100</v>
      </c>
      <c r="I2919" s="296">
        <v>12000</v>
      </c>
      <c r="M2919" s="348"/>
    </row>
    <row r="2920" spans="1:13" hidden="1" x14ac:dyDescent="0.25">
      <c r="A2920" s="216" t="s">
        <v>45</v>
      </c>
      <c r="B2920" s="217">
        <v>441471</v>
      </c>
      <c r="C2920" s="218">
        <v>44803</v>
      </c>
      <c r="D2920" s="9">
        <f t="shared" si="45"/>
        <v>44803</v>
      </c>
      <c r="E2920" s="217" t="s">
        <v>817</v>
      </c>
      <c r="F2920" s="219">
        <v>0.7368055555555556</v>
      </c>
      <c r="G2920" s="371">
        <v>6.67</v>
      </c>
      <c r="H2920" s="296">
        <v>22100</v>
      </c>
      <c r="I2920" s="296">
        <v>12000</v>
      </c>
      <c r="M2920" s="348"/>
    </row>
    <row r="2921" spans="1:13" hidden="1" x14ac:dyDescent="0.25">
      <c r="A2921" s="216" t="s">
        <v>63</v>
      </c>
      <c r="B2921" s="217">
        <v>441524</v>
      </c>
      <c r="C2921" s="218">
        <v>44804</v>
      </c>
      <c r="D2921" s="9">
        <f t="shared" si="45"/>
        <v>44804</v>
      </c>
      <c r="E2921" s="217" t="s">
        <v>237</v>
      </c>
      <c r="F2921" s="219">
        <v>0.33055555555555555</v>
      </c>
      <c r="G2921" s="373">
        <v>14.75</v>
      </c>
      <c r="H2921" s="296">
        <v>22100</v>
      </c>
      <c r="I2921" s="296">
        <v>12000</v>
      </c>
      <c r="M2921" s="348"/>
    </row>
    <row r="2922" spans="1:13" hidden="1" x14ac:dyDescent="0.25">
      <c r="A2922" s="216" t="s">
        <v>65</v>
      </c>
      <c r="B2922" s="217">
        <v>441526</v>
      </c>
      <c r="C2922" s="218">
        <v>44804</v>
      </c>
      <c r="D2922" s="9">
        <f t="shared" si="45"/>
        <v>44804</v>
      </c>
      <c r="E2922" s="217" t="s">
        <v>16</v>
      </c>
      <c r="F2922" s="219">
        <v>0.34027777777777773</v>
      </c>
      <c r="G2922" s="373">
        <v>16.53</v>
      </c>
      <c r="H2922" s="296">
        <v>22100</v>
      </c>
      <c r="I2922" s="296">
        <v>12000</v>
      </c>
      <c r="M2922" s="348"/>
    </row>
    <row r="2923" spans="1:13" hidden="1" x14ac:dyDescent="0.25">
      <c r="A2923" s="216" t="s">
        <v>67</v>
      </c>
      <c r="B2923" s="217">
        <v>441529</v>
      </c>
      <c r="C2923" s="218">
        <v>44804</v>
      </c>
      <c r="D2923" s="9">
        <f t="shared" si="45"/>
        <v>44804</v>
      </c>
      <c r="E2923" s="217" t="s">
        <v>13</v>
      </c>
      <c r="F2923" s="219">
        <v>0.34722222222222227</v>
      </c>
      <c r="G2923" s="373">
        <v>15.06</v>
      </c>
      <c r="H2923" s="296">
        <v>22100</v>
      </c>
      <c r="I2923" s="296">
        <v>12000</v>
      </c>
      <c r="M2923" s="348"/>
    </row>
    <row r="2924" spans="1:13" hidden="1" x14ac:dyDescent="0.25">
      <c r="A2924" s="216" t="s">
        <v>69</v>
      </c>
      <c r="B2924" s="217">
        <v>441533</v>
      </c>
      <c r="C2924" s="218">
        <v>44804</v>
      </c>
      <c r="D2924" s="9">
        <f t="shared" si="45"/>
        <v>44804</v>
      </c>
      <c r="E2924" s="217" t="s">
        <v>10</v>
      </c>
      <c r="F2924" s="219">
        <v>0.3576388888888889</v>
      </c>
      <c r="G2924" s="373">
        <v>14.53</v>
      </c>
      <c r="H2924" s="296">
        <v>22100</v>
      </c>
      <c r="I2924" s="296">
        <v>12000</v>
      </c>
      <c r="M2924" s="348"/>
    </row>
    <row r="2925" spans="1:13" hidden="1" x14ac:dyDescent="0.25">
      <c r="A2925" s="216" t="s">
        <v>69</v>
      </c>
      <c r="B2925" s="217">
        <v>441558</v>
      </c>
      <c r="C2925" s="218">
        <v>44804</v>
      </c>
      <c r="D2925" s="9">
        <f t="shared" si="45"/>
        <v>44804</v>
      </c>
      <c r="E2925" s="217" t="s">
        <v>817</v>
      </c>
      <c r="F2925" s="219">
        <v>0.44027777777777777</v>
      </c>
      <c r="G2925" s="373">
        <v>9.9499999999999993</v>
      </c>
      <c r="H2925" s="296">
        <v>22100</v>
      </c>
      <c r="I2925" s="296">
        <v>12000</v>
      </c>
      <c r="M2925" s="348"/>
    </row>
    <row r="2926" spans="1:13" hidden="1" x14ac:dyDescent="0.25">
      <c r="A2926" s="216" t="s">
        <v>63</v>
      </c>
      <c r="B2926" s="217">
        <v>441565</v>
      </c>
      <c r="C2926" s="218">
        <v>44804</v>
      </c>
      <c r="D2926" s="9">
        <f t="shared" si="45"/>
        <v>44804</v>
      </c>
      <c r="E2926" s="217" t="s">
        <v>574</v>
      </c>
      <c r="F2926" s="219">
        <v>0.46388888888888885</v>
      </c>
      <c r="G2926" s="373">
        <v>12.19</v>
      </c>
      <c r="H2926" s="296">
        <v>22100</v>
      </c>
      <c r="I2926" s="296">
        <v>12000</v>
      </c>
      <c r="M2926" s="349"/>
    </row>
    <row r="2927" spans="1:13" hidden="1" x14ac:dyDescent="0.25">
      <c r="A2927" s="216" t="s">
        <v>69</v>
      </c>
      <c r="B2927" s="217">
        <v>441599</v>
      </c>
      <c r="C2927" s="218">
        <v>44804</v>
      </c>
      <c r="D2927" s="9">
        <f t="shared" si="45"/>
        <v>44804</v>
      </c>
      <c r="E2927" s="217" t="s">
        <v>10</v>
      </c>
      <c r="F2927" s="219">
        <v>0.54027777777777775</v>
      </c>
      <c r="G2927" s="373">
        <v>6.44</v>
      </c>
      <c r="H2927" s="296">
        <v>22100</v>
      </c>
      <c r="I2927" s="296">
        <v>12000</v>
      </c>
      <c r="M2927" s="349"/>
    </row>
    <row r="2928" spans="1:13" hidden="1" x14ac:dyDescent="0.25">
      <c r="A2928" s="216" t="s">
        <v>63</v>
      </c>
      <c r="B2928" s="217">
        <v>441601</v>
      </c>
      <c r="C2928" s="218">
        <v>44804</v>
      </c>
      <c r="D2928" s="9">
        <f t="shared" si="45"/>
        <v>44804</v>
      </c>
      <c r="E2928" s="217" t="s">
        <v>237</v>
      </c>
      <c r="F2928" s="219">
        <v>0.54861111111111105</v>
      </c>
      <c r="G2928" s="373">
        <v>12.81</v>
      </c>
      <c r="H2928" s="296">
        <v>22100</v>
      </c>
      <c r="I2928" s="296">
        <v>12000</v>
      </c>
      <c r="M2928" s="349"/>
    </row>
    <row r="2929" spans="1:13" hidden="1" x14ac:dyDescent="0.25">
      <c r="A2929" s="216" t="s">
        <v>67</v>
      </c>
      <c r="B2929" s="217">
        <v>441602</v>
      </c>
      <c r="C2929" s="218">
        <v>44804</v>
      </c>
      <c r="D2929" s="9">
        <f t="shared" si="45"/>
        <v>44804</v>
      </c>
      <c r="E2929" s="217" t="s">
        <v>13</v>
      </c>
      <c r="F2929" s="219">
        <v>0.55208333333333337</v>
      </c>
      <c r="G2929" s="373">
        <v>13.8</v>
      </c>
      <c r="H2929" s="296">
        <v>22100</v>
      </c>
      <c r="I2929" s="296">
        <v>12000</v>
      </c>
      <c r="M2929" s="349"/>
    </row>
    <row r="2930" spans="1:13" hidden="1" x14ac:dyDescent="0.25">
      <c r="A2930" s="216" t="s">
        <v>65</v>
      </c>
      <c r="B2930" s="217">
        <v>441605</v>
      </c>
      <c r="C2930" s="218">
        <v>44804</v>
      </c>
      <c r="D2930" s="9">
        <f t="shared" si="45"/>
        <v>44804</v>
      </c>
      <c r="E2930" s="217" t="s">
        <v>16</v>
      </c>
      <c r="F2930" s="219">
        <v>0.56041666666666667</v>
      </c>
      <c r="G2930" s="373">
        <v>15.45</v>
      </c>
      <c r="H2930" s="296">
        <v>22100</v>
      </c>
      <c r="I2930" s="296">
        <v>12000</v>
      </c>
      <c r="M2930" s="350"/>
    </row>
    <row r="2931" spans="1:13" hidden="1" x14ac:dyDescent="0.25">
      <c r="A2931" s="216" t="s">
        <v>63</v>
      </c>
      <c r="B2931" s="217">
        <v>441643</v>
      </c>
      <c r="C2931" s="218">
        <v>44804</v>
      </c>
      <c r="D2931" s="9">
        <f t="shared" si="45"/>
        <v>44804</v>
      </c>
      <c r="E2931" s="217" t="s">
        <v>817</v>
      </c>
      <c r="F2931" s="219">
        <v>0.65833333333333333</v>
      </c>
      <c r="G2931" s="373">
        <v>3.56</v>
      </c>
      <c r="H2931" s="296">
        <v>22100</v>
      </c>
      <c r="I2931" s="296">
        <v>12000</v>
      </c>
      <c r="M2931" s="349"/>
    </row>
    <row r="2932" spans="1:13" hidden="1" x14ac:dyDescent="0.25">
      <c r="A2932" s="216" t="s">
        <v>30</v>
      </c>
      <c r="B2932" s="217">
        <v>441671</v>
      </c>
      <c r="C2932" s="218">
        <v>44804</v>
      </c>
      <c r="D2932" s="9">
        <f t="shared" si="45"/>
        <v>44804</v>
      </c>
      <c r="E2932" s="217" t="s">
        <v>591</v>
      </c>
      <c r="F2932" s="219">
        <v>0.83472222222222225</v>
      </c>
      <c r="G2932" s="371">
        <v>5.37</v>
      </c>
      <c r="H2932" s="296">
        <v>22100</v>
      </c>
      <c r="I2932" s="296">
        <v>12000</v>
      </c>
      <c r="M2932" s="349"/>
    </row>
    <row r="2933" spans="1:13" hidden="1" x14ac:dyDescent="0.25">
      <c r="A2933" s="216" t="s">
        <v>30</v>
      </c>
      <c r="B2933" s="217">
        <v>441674</v>
      </c>
      <c r="C2933" s="218">
        <v>44804</v>
      </c>
      <c r="D2933" s="9">
        <f t="shared" si="45"/>
        <v>44804</v>
      </c>
      <c r="E2933" s="217" t="s">
        <v>16</v>
      </c>
      <c r="F2933" s="219">
        <v>0.84236111111111101</v>
      </c>
      <c r="G2933" s="371">
        <v>7.33</v>
      </c>
      <c r="H2933" s="296">
        <v>22100</v>
      </c>
      <c r="I2933" s="296">
        <v>12000</v>
      </c>
      <c r="M2933" s="349"/>
    </row>
    <row r="2934" spans="1:13" hidden="1" x14ac:dyDescent="0.25">
      <c r="A2934" s="216" t="s">
        <v>30</v>
      </c>
      <c r="B2934" s="217">
        <v>441675</v>
      </c>
      <c r="C2934" s="218">
        <v>44804</v>
      </c>
      <c r="D2934" s="9">
        <f t="shared" si="45"/>
        <v>44804</v>
      </c>
      <c r="E2934" s="217" t="s">
        <v>253</v>
      </c>
      <c r="F2934" s="219">
        <v>0.84583333333333333</v>
      </c>
      <c r="G2934" s="371">
        <v>7.41</v>
      </c>
      <c r="H2934" s="296">
        <v>22100</v>
      </c>
      <c r="I2934" s="296">
        <v>12000</v>
      </c>
      <c r="M2934" s="349"/>
    </row>
    <row r="2935" spans="1:13" hidden="1" x14ac:dyDescent="0.25">
      <c r="A2935" s="216" t="s">
        <v>30</v>
      </c>
      <c r="B2935" s="217">
        <v>441676</v>
      </c>
      <c r="C2935" s="218">
        <v>44804</v>
      </c>
      <c r="D2935" s="9">
        <f t="shared" si="45"/>
        <v>44804</v>
      </c>
      <c r="E2935" s="217" t="s">
        <v>752</v>
      </c>
      <c r="F2935" s="219">
        <v>0.84791666666666676</v>
      </c>
      <c r="G2935" s="371">
        <v>5.63</v>
      </c>
      <c r="H2935" s="296">
        <v>22100</v>
      </c>
      <c r="I2935" s="296">
        <v>12000</v>
      </c>
      <c r="M2935" s="349"/>
    </row>
    <row r="2936" spans="1:13" hidden="1" x14ac:dyDescent="0.25">
      <c r="A2936" t="s">
        <v>18</v>
      </c>
      <c r="B2936" s="7">
        <v>441712</v>
      </c>
      <c r="C2936" s="8">
        <v>44805</v>
      </c>
      <c r="D2936" s="9">
        <f t="shared" si="45"/>
        <v>44805</v>
      </c>
      <c r="E2936" s="7" t="s">
        <v>237</v>
      </c>
      <c r="F2936" s="7" t="s">
        <v>525</v>
      </c>
      <c r="G2936" s="381">
        <v>12.92</v>
      </c>
      <c r="H2936" s="296">
        <v>22100</v>
      </c>
      <c r="I2936" s="296">
        <v>12000</v>
      </c>
      <c r="M2936" s="351"/>
    </row>
    <row r="2937" spans="1:13" hidden="1" x14ac:dyDescent="0.25">
      <c r="A2937" t="s">
        <v>9</v>
      </c>
      <c r="B2937" s="7">
        <v>441713</v>
      </c>
      <c r="C2937" s="8">
        <v>44805</v>
      </c>
      <c r="D2937" s="9">
        <f t="shared" si="45"/>
        <v>44805</v>
      </c>
      <c r="E2937" s="7" t="s">
        <v>10</v>
      </c>
      <c r="F2937" s="7" t="s">
        <v>358</v>
      </c>
      <c r="G2937" s="381">
        <v>13.28</v>
      </c>
      <c r="H2937" s="296">
        <v>22100</v>
      </c>
      <c r="I2937" s="296">
        <v>12000</v>
      </c>
      <c r="M2937" s="351"/>
    </row>
    <row r="2938" spans="1:13" hidden="1" x14ac:dyDescent="0.25">
      <c r="A2938" t="s">
        <v>12</v>
      </c>
      <c r="B2938" s="7">
        <v>441716</v>
      </c>
      <c r="C2938" s="8">
        <v>44805</v>
      </c>
      <c r="D2938" s="9">
        <f t="shared" si="45"/>
        <v>44805</v>
      </c>
      <c r="E2938" s="7" t="s">
        <v>13</v>
      </c>
      <c r="F2938" s="7" t="s">
        <v>429</v>
      </c>
      <c r="G2938" s="381">
        <v>13.03</v>
      </c>
      <c r="H2938" s="296">
        <v>22100</v>
      </c>
      <c r="I2938" s="296">
        <v>12000</v>
      </c>
      <c r="M2938" s="351"/>
    </row>
    <row r="2939" spans="1:13" hidden="1" x14ac:dyDescent="0.25">
      <c r="A2939" t="s">
        <v>15</v>
      </c>
      <c r="B2939" s="7">
        <v>441726</v>
      </c>
      <c r="C2939" s="8">
        <v>44805</v>
      </c>
      <c r="D2939" s="9">
        <f t="shared" si="45"/>
        <v>44805</v>
      </c>
      <c r="E2939" s="7" t="s">
        <v>16</v>
      </c>
      <c r="F2939" s="7" t="s">
        <v>409</v>
      </c>
      <c r="G2939" s="381">
        <v>15.25</v>
      </c>
      <c r="H2939" s="296">
        <v>22100</v>
      </c>
      <c r="I2939" s="296">
        <v>12000</v>
      </c>
      <c r="M2939" s="351"/>
    </row>
    <row r="2940" spans="1:13" hidden="1" x14ac:dyDescent="0.25">
      <c r="A2940" t="s">
        <v>9</v>
      </c>
      <c r="B2940" s="7">
        <v>441751</v>
      </c>
      <c r="C2940" s="8">
        <v>44805</v>
      </c>
      <c r="D2940" s="9">
        <f t="shared" si="45"/>
        <v>44805</v>
      </c>
      <c r="E2940" s="7" t="s">
        <v>10</v>
      </c>
      <c r="F2940" s="7" t="s">
        <v>20</v>
      </c>
      <c r="G2940" s="381">
        <v>6.78</v>
      </c>
      <c r="H2940" s="296">
        <v>22100</v>
      </c>
      <c r="I2940" s="296">
        <v>12000</v>
      </c>
      <c r="M2940" s="351"/>
    </row>
    <row r="2941" spans="1:13" hidden="1" x14ac:dyDescent="0.25">
      <c r="A2941" t="s">
        <v>18</v>
      </c>
      <c r="B2941" s="7">
        <v>441756</v>
      </c>
      <c r="C2941" s="8">
        <v>44805</v>
      </c>
      <c r="D2941" s="9">
        <f t="shared" si="45"/>
        <v>44805</v>
      </c>
      <c r="E2941" s="7" t="s">
        <v>237</v>
      </c>
      <c r="F2941" s="7" t="s">
        <v>22</v>
      </c>
      <c r="G2941" s="381">
        <v>5.95</v>
      </c>
      <c r="H2941" s="296">
        <v>22100</v>
      </c>
      <c r="I2941" s="296">
        <v>12000</v>
      </c>
      <c r="M2941" s="351"/>
    </row>
    <row r="2942" spans="1:13" hidden="1" x14ac:dyDescent="0.25">
      <c r="A2942" t="s">
        <v>12</v>
      </c>
      <c r="B2942" s="7">
        <v>441761</v>
      </c>
      <c r="C2942" s="8">
        <v>44805</v>
      </c>
      <c r="D2942" s="9">
        <f t="shared" si="45"/>
        <v>44805</v>
      </c>
      <c r="E2942" s="7" t="s">
        <v>13</v>
      </c>
      <c r="F2942" s="7" t="s">
        <v>377</v>
      </c>
      <c r="G2942" s="381">
        <v>4.03</v>
      </c>
      <c r="H2942" s="296">
        <v>22100</v>
      </c>
      <c r="I2942" s="296">
        <v>12000</v>
      </c>
      <c r="M2942" s="351"/>
    </row>
    <row r="2943" spans="1:13" hidden="1" x14ac:dyDescent="0.25">
      <c r="A2943" t="s">
        <v>41</v>
      </c>
      <c r="B2943" s="7">
        <v>441880</v>
      </c>
      <c r="C2943" s="8">
        <v>44806</v>
      </c>
      <c r="D2943" s="9">
        <f t="shared" si="45"/>
        <v>44806</v>
      </c>
      <c r="E2943" s="7" t="s">
        <v>16</v>
      </c>
      <c r="F2943" s="7" t="s">
        <v>454</v>
      </c>
      <c r="G2943" s="382">
        <v>15.95</v>
      </c>
      <c r="H2943" s="296">
        <v>22100</v>
      </c>
      <c r="I2943" s="296">
        <v>12000</v>
      </c>
      <c r="M2943" s="351"/>
    </row>
    <row r="2944" spans="1:13" hidden="1" x14ac:dyDescent="0.25">
      <c r="A2944" t="s">
        <v>39</v>
      </c>
      <c r="B2944" s="7">
        <v>441886</v>
      </c>
      <c r="C2944" s="8">
        <v>44806</v>
      </c>
      <c r="D2944" s="9">
        <f t="shared" si="45"/>
        <v>44806</v>
      </c>
      <c r="E2944" s="7" t="s">
        <v>10</v>
      </c>
      <c r="F2944" s="7" t="s">
        <v>236</v>
      </c>
      <c r="G2944" s="382">
        <v>13.28</v>
      </c>
      <c r="H2944" s="296">
        <v>22100</v>
      </c>
      <c r="I2944" s="296">
        <v>12000</v>
      </c>
      <c r="M2944" s="351"/>
    </row>
    <row r="2945" spans="1:13" hidden="1" x14ac:dyDescent="0.25">
      <c r="A2945" t="s">
        <v>45</v>
      </c>
      <c r="B2945" s="7">
        <v>441889</v>
      </c>
      <c r="C2945" s="8">
        <v>44806</v>
      </c>
      <c r="D2945" s="9">
        <f t="shared" si="45"/>
        <v>44806</v>
      </c>
      <c r="E2945" s="7" t="s">
        <v>13</v>
      </c>
      <c r="F2945" s="7" t="s">
        <v>165</v>
      </c>
      <c r="G2945" s="382">
        <v>14.3</v>
      </c>
      <c r="H2945" s="296">
        <v>22100</v>
      </c>
      <c r="I2945" s="296">
        <v>12000</v>
      </c>
      <c r="M2945" s="351"/>
    </row>
    <row r="2946" spans="1:13" hidden="1" x14ac:dyDescent="0.25">
      <c r="A2946" t="s">
        <v>42</v>
      </c>
      <c r="B2946" s="7">
        <v>441890</v>
      </c>
      <c r="C2946" s="8">
        <v>44806</v>
      </c>
      <c r="D2946" s="9">
        <f t="shared" si="45"/>
        <v>44806</v>
      </c>
      <c r="E2946" s="7" t="s">
        <v>574</v>
      </c>
      <c r="F2946" s="7" t="s">
        <v>518</v>
      </c>
      <c r="G2946" s="382">
        <v>13.8</v>
      </c>
      <c r="H2946" s="296">
        <v>22100</v>
      </c>
      <c r="I2946" s="296">
        <v>12000</v>
      </c>
      <c r="M2946" s="351"/>
    </row>
    <row r="2947" spans="1:13" hidden="1" x14ac:dyDescent="0.25">
      <c r="A2947" t="s">
        <v>42</v>
      </c>
      <c r="B2947" s="7">
        <v>441911</v>
      </c>
      <c r="C2947" s="8">
        <v>44806</v>
      </c>
      <c r="D2947" s="9">
        <f t="shared" ref="D2947:D3010" si="46">+C2947</f>
        <v>44806</v>
      </c>
      <c r="E2947" s="7" t="s">
        <v>19</v>
      </c>
      <c r="F2947" s="7" t="s">
        <v>1014</v>
      </c>
      <c r="G2947" s="382">
        <v>1.64</v>
      </c>
      <c r="H2947" s="296">
        <v>22100</v>
      </c>
      <c r="I2947" s="296">
        <v>12000</v>
      </c>
      <c r="M2947" s="351"/>
    </row>
    <row r="2948" spans="1:13" hidden="1" x14ac:dyDescent="0.25">
      <c r="A2948" t="s">
        <v>42</v>
      </c>
      <c r="B2948" s="7">
        <v>441945</v>
      </c>
      <c r="C2948" s="8">
        <v>44806</v>
      </c>
      <c r="D2948" s="9">
        <f t="shared" si="46"/>
        <v>44806</v>
      </c>
      <c r="E2948" s="7" t="s">
        <v>430</v>
      </c>
      <c r="F2948" s="7" t="s">
        <v>497</v>
      </c>
      <c r="G2948" s="382">
        <v>11.31</v>
      </c>
      <c r="H2948" s="296">
        <v>22100</v>
      </c>
      <c r="I2948" s="296">
        <v>12000</v>
      </c>
      <c r="M2948" s="351"/>
    </row>
    <row r="2949" spans="1:13" hidden="1" x14ac:dyDescent="0.25">
      <c r="A2949" t="s">
        <v>41</v>
      </c>
      <c r="B2949" s="7">
        <v>441946</v>
      </c>
      <c r="C2949" s="8">
        <v>44806</v>
      </c>
      <c r="D2949" s="9">
        <f t="shared" si="46"/>
        <v>44806</v>
      </c>
      <c r="E2949" s="7" t="s">
        <v>16</v>
      </c>
      <c r="F2949" s="7" t="s">
        <v>962</v>
      </c>
      <c r="G2949" s="382">
        <v>13.47</v>
      </c>
      <c r="H2949" s="296">
        <v>22100</v>
      </c>
      <c r="I2949" s="296">
        <v>12000</v>
      </c>
      <c r="M2949" s="351"/>
    </row>
    <row r="2950" spans="1:13" hidden="1" x14ac:dyDescent="0.25">
      <c r="A2950" t="s">
        <v>45</v>
      </c>
      <c r="B2950" s="7">
        <v>441962</v>
      </c>
      <c r="C2950" s="8">
        <v>44806</v>
      </c>
      <c r="D2950" s="9">
        <f t="shared" si="46"/>
        <v>44806</v>
      </c>
      <c r="E2950" s="7" t="s">
        <v>13</v>
      </c>
      <c r="F2950" s="7" t="s">
        <v>322</v>
      </c>
      <c r="G2950" s="382">
        <v>11.47</v>
      </c>
      <c r="H2950" s="296">
        <v>22100</v>
      </c>
      <c r="I2950" s="296">
        <v>12000</v>
      </c>
      <c r="M2950" s="351"/>
    </row>
    <row r="2951" spans="1:13" hidden="1" x14ac:dyDescent="0.25">
      <c r="A2951" t="s">
        <v>39</v>
      </c>
      <c r="B2951" s="7">
        <v>441979</v>
      </c>
      <c r="C2951" s="8">
        <v>44806</v>
      </c>
      <c r="D2951" s="9">
        <f t="shared" si="46"/>
        <v>44806</v>
      </c>
      <c r="E2951" s="7" t="s">
        <v>78</v>
      </c>
      <c r="F2951" s="7" t="s">
        <v>956</v>
      </c>
      <c r="G2951" s="382">
        <v>3.93</v>
      </c>
      <c r="H2951" s="296">
        <v>22100</v>
      </c>
      <c r="I2951" s="296">
        <v>12000</v>
      </c>
      <c r="M2951" s="351"/>
    </row>
    <row r="2952" spans="1:13" hidden="1" x14ac:dyDescent="0.25">
      <c r="A2952" t="s">
        <v>39</v>
      </c>
      <c r="B2952" s="7">
        <v>441982</v>
      </c>
      <c r="C2952" s="8">
        <v>44806</v>
      </c>
      <c r="D2952" s="9">
        <f t="shared" si="46"/>
        <v>44806</v>
      </c>
      <c r="E2952" s="7" t="s">
        <v>10</v>
      </c>
      <c r="F2952" s="7" t="s">
        <v>346</v>
      </c>
      <c r="G2952" s="382">
        <v>11.88</v>
      </c>
      <c r="H2952" s="296">
        <v>22100</v>
      </c>
      <c r="I2952" s="296">
        <v>12000</v>
      </c>
      <c r="M2952" s="351"/>
    </row>
    <row r="2953" spans="1:13" hidden="1" x14ac:dyDescent="0.25">
      <c r="A2953" t="s">
        <v>30</v>
      </c>
      <c r="B2953" s="7">
        <v>442017</v>
      </c>
      <c r="C2953" s="8">
        <v>44806</v>
      </c>
      <c r="D2953" s="9">
        <f t="shared" si="46"/>
        <v>44806</v>
      </c>
      <c r="E2953" s="7" t="s">
        <v>752</v>
      </c>
      <c r="F2953" s="20">
        <v>0.83750000000000002</v>
      </c>
      <c r="G2953" s="382">
        <v>7.81</v>
      </c>
      <c r="H2953" s="296">
        <v>22100</v>
      </c>
      <c r="I2953" s="296">
        <v>12000</v>
      </c>
      <c r="M2953" s="351"/>
    </row>
    <row r="2954" spans="1:13" hidden="1" x14ac:dyDescent="0.25">
      <c r="A2954" t="s">
        <v>30</v>
      </c>
      <c r="B2954" s="7">
        <v>442018</v>
      </c>
      <c r="C2954" s="8">
        <v>44806</v>
      </c>
      <c r="D2954" s="9">
        <f t="shared" si="46"/>
        <v>44806</v>
      </c>
      <c r="E2954" s="7" t="s">
        <v>253</v>
      </c>
      <c r="F2954" s="20">
        <v>0.8520833333333333</v>
      </c>
      <c r="G2954" s="382">
        <v>8.44</v>
      </c>
      <c r="H2954" s="296">
        <v>22100</v>
      </c>
      <c r="I2954" s="296">
        <v>12000</v>
      </c>
      <c r="M2954" s="351"/>
    </row>
    <row r="2955" spans="1:13" hidden="1" x14ac:dyDescent="0.25">
      <c r="A2955" t="s">
        <v>30</v>
      </c>
      <c r="B2955" s="7">
        <v>442020</v>
      </c>
      <c r="C2955" s="8">
        <v>44806</v>
      </c>
      <c r="D2955" s="9">
        <f t="shared" si="46"/>
        <v>44806</v>
      </c>
      <c r="E2955" s="7" t="s">
        <v>13</v>
      </c>
      <c r="F2955" s="20">
        <v>0.86875000000000002</v>
      </c>
      <c r="G2955" s="382">
        <v>9.69</v>
      </c>
      <c r="H2955" s="296">
        <v>22100</v>
      </c>
      <c r="I2955" s="296">
        <v>12000</v>
      </c>
      <c r="M2955" s="350"/>
    </row>
    <row r="2956" spans="1:13" hidden="1" x14ac:dyDescent="0.25">
      <c r="A2956" t="s">
        <v>30</v>
      </c>
      <c r="B2956" s="7">
        <v>442022</v>
      </c>
      <c r="C2956" s="8">
        <v>44806</v>
      </c>
      <c r="D2956" s="9">
        <f t="shared" si="46"/>
        <v>44806</v>
      </c>
      <c r="E2956" s="7" t="s">
        <v>591</v>
      </c>
      <c r="F2956" s="20">
        <v>0.89027777777777783</v>
      </c>
      <c r="G2956" s="382">
        <v>8.1999999999999993</v>
      </c>
      <c r="H2956" s="296">
        <v>22100</v>
      </c>
      <c r="I2956" s="296">
        <v>12000</v>
      </c>
      <c r="M2956" s="351"/>
    </row>
    <row r="2957" spans="1:13" hidden="1" x14ac:dyDescent="0.25">
      <c r="A2957" t="s">
        <v>65</v>
      </c>
      <c r="B2957" s="7">
        <v>442031</v>
      </c>
      <c r="C2957" s="8">
        <v>44807</v>
      </c>
      <c r="D2957" s="9">
        <f t="shared" si="46"/>
        <v>44807</v>
      </c>
      <c r="E2957" s="7" t="s">
        <v>16</v>
      </c>
      <c r="F2957" s="7" t="s">
        <v>1015</v>
      </c>
      <c r="G2957" s="383">
        <v>10.62</v>
      </c>
      <c r="H2957" s="296">
        <v>22100</v>
      </c>
      <c r="I2957" s="296">
        <v>12000</v>
      </c>
      <c r="M2957" s="351"/>
    </row>
    <row r="2958" spans="1:13" hidden="1" x14ac:dyDescent="0.25">
      <c r="A2958" t="s">
        <v>63</v>
      </c>
      <c r="B2958" s="7">
        <v>442039</v>
      </c>
      <c r="C2958" s="8">
        <v>44807</v>
      </c>
      <c r="D2958" s="9">
        <f t="shared" si="46"/>
        <v>44807</v>
      </c>
      <c r="E2958" s="7" t="s">
        <v>204</v>
      </c>
      <c r="F2958" s="7" t="s">
        <v>1016</v>
      </c>
      <c r="G2958" s="383">
        <v>13.87</v>
      </c>
      <c r="H2958" s="296">
        <v>22100</v>
      </c>
      <c r="I2958" s="296">
        <v>12000</v>
      </c>
      <c r="M2958" s="351"/>
    </row>
    <row r="2959" spans="1:13" hidden="1" x14ac:dyDescent="0.25">
      <c r="A2959" t="s">
        <v>67</v>
      </c>
      <c r="B2959" s="7">
        <v>442049</v>
      </c>
      <c r="C2959" s="8">
        <v>44807</v>
      </c>
      <c r="D2959" s="9">
        <f t="shared" si="46"/>
        <v>44807</v>
      </c>
      <c r="E2959" s="7" t="s">
        <v>13</v>
      </c>
      <c r="F2959" s="7" t="s">
        <v>606</v>
      </c>
      <c r="G2959" s="383">
        <v>14.29</v>
      </c>
      <c r="H2959" s="296">
        <v>22100</v>
      </c>
      <c r="I2959" s="296">
        <v>12000</v>
      </c>
      <c r="M2959" s="351"/>
    </row>
    <row r="2960" spans="1:13" hidden="1" x14ac:dyDescent="0.25">
      <c r="A2960" t="s">
        <v>69</v>
      </c>
      <c r="B2960" s="7">
        <v>442060</v>
      </c>
      <c r="C2960" s="8">
        <v>44807</v>
      </c>
      <c r="D2960" s="9">
        <f t="shared" si="46"/>
        <v>44807</v>
      </c>
      <c r="E2960" s="7" t="s">
        <v>10</v>
      </c>
      <c r="F2960" s="7" t="s">
        <v>194</v>
      </c>
      <c r="G2960" s="383">
        <v>13.55</v>
      </c>
      <c r="H2960" s="296">
        <v>22100</v>
      </c>
      <c r="I2960" s="296">
        <v>12000</v>
      </c>
      <c r="M2960" s="351"/>
    </row>
    <row r="2961" spans="1:13" hidden="1" x14ac:dyDescent="0.25">
      <c r="A2961" t="s">
        <v>65</v>
      </c>
      <c r="B2961" s="7">
        <v>442084</v>
      </c>
      <c r="C2961" s="8">
        <v>44807</v>
      </c>
      <c r="D2961" s="9">
        <f t="shared" si="46"/>
        <v>44807</v>
      </c>
      <c r="E2961" s="7" t="s">
        <v>16</v>
      </c>
      <c r="F2961" s="7" t="s">
        <v>1017</v>
      </c>
      <c r="G2961" s="383">
        <v>10.94</v>
      </c>
      <c r="H2961" s="296">
        <v>22100</v>
      </c>
      <c r="I2961" s="296">
        <v>12000</v>
      </c>
      <c r="M2961" s="351"/>
    </row>
    <row r="2962" spans="1:13" hidden="1" x14ac:dyDescent="0.25">
      <c r="A2962" t="s">
        <v>63</v>
      </c>
      <c r="B2962" s="7">
        <v>442088</v>
      </c>
      <c r="C2962" s="8">
        <v>44807</v>
      </c>
      <c r="D2962" s="9">
        <f t="shared" si="46"/>
        <v>44807</v>
      </c>
      <c r="E2962" s="7" t="s">
        <v>204</v>
      </c>
      <c r="F2962" s="7" t="s">
        <v>1018</v>
      </c>
      <c r="G2962" s="383">
        <v>10.67</v>
      </c>
      <c r="H2962" s="296">
        <v>22100</v>
      </c>
      <c r="I2962" s="296">
        <v>12000</v>
      </c>
      <c r="M2962" s="351"/>
    </row>
    <row r="2963" spans="1:13" hidden="1" x14ac:dyDescent="0.25">
      <c r="A2963" s="13" t="s">
        <v>966</v>
      </c>
      <c r="B2963" s="14">
        <v>442089</v>
      </c>
      <c r="C2963" s="15">
        <v>44807</v>
      </c>
      <c r="D2963" s="9">
        <f t="shared" si="46"/>
        <v>44807</v>
      </c>
      <c r="E2963" s="14" t="s">
        <v>47</v>
      </c>
      <c r="F2963" s="14" t="s">
        <v>898</v>
      </c>
      <c r="G2963" s="384">
        <v>2.0699999999999998</v>
      </c>
      <c r="H2963" s="296">
        <v>22100</v>
      </c>
      <c r="I2963" s="296">
        <v>12000</v>
      </c>
      <c r="M2963" s="351"/>
    </row>
    <row r="2964" spans="1:13" hidden="1" x14ac:dyDescent="0.25">
      <c r="A2964" t="s">
        <v>67</v>
      </c>
      <c r="B2964" s="7">
        <v>442104</v>
      </c>
      <c r="C2964" s="8">
        <v>44807</v>
      </c>
      <c r="D2964" s="9">
        <f t="shared" si="46"/>
        <v>44807</v>
      </c>
      <c r="E2964" s="7" t="s">
        <v>13</v>
      </c>
      <c r="F2964" s="7" t="s">
        <v>506</v>
      </c>
      <c r="G2964" s="383">
        <v>7.19</v>
      </c>
      <c r="H2964" s="296">
        <v>22100</v>
      </c>
      <c r="I2964" s="296">
        <v>12000</v>
      </c>
      <c r="M2964" s="351"/>
    </row>
    <row r="2965" spans="1:13" hidden="1" x14ac:dyDescent="0.25">
      <c r="A2965" t="s">
        <v>63</v>
      </c>
      <c r="B2965" s="7">
        <v>442109</v>
      </c>
      <c r="C2965" s="8">
        <v>44807</v>
      </c>
      <c r="D2965" s="9">
        <f t="shared" si="46"/>
        <v>44807</v>
      </c>
      <c r="E2965" s="7" t="s">
        <v>817</v>
      </c>
      <c r="F2965" s="7" t="s">
        <v>507</v>
      </c>
      <c r="G2965" s="383">
        <v>6.82</v>
      </c>
      <c r="H2965" s="296">
        <v>22100</v>
      </c>
      <c r="I2965" s="296">
        <v>12000</v>
      </c>
      <c r="M2965" s="351"/>
    </row>
    <row r="2966" spans="1:13" hidden="1" x14ac:dyDescent="0.25">
      <c r="A2966" t="s">
        <v>69</v>
      </c>
      <c r="B2966" s="7">
        <v>442140</v>
      </c>
      <c r="C2966" s="8">
        <v>44807</v>
      </c>
      <c r="D2966" s="9">
        <f t="shared" si="46"/>
        <v>44807</v>
      </c>
      <c r="E2966" s="7" t="s">
        <v>10</v>
      </c>
      <c r="F2966" s="7" t="s">
        <v>691</v>
      </c>
      <c r="G2966" s="383">
        <v>13.32</v>
      </c>
      <c r="H2966" s="296">
        <v>22100</v>
      </c>
      <c r="I2966" s="296">
        <v>12000</v>
      </c>
      <c r="M2966" s="351"/>
    </row>
    <row r="2967" spans="1:13" hidden="1" x14ac:dyDescent="0.25">
      <c r="A2967" t="s">
        <v>453</v>
      </c>
      <c r="B2967" s="7">
        <v>442172</v>
      </c>
      <c r="C2967" s="8">
        <v>44808</v>
      </c>
      <c r="D2967" s="9">
        <f t="shared" si="46"/>
        <v>44808</v>
      </c>
      <c r="E2967" s="7" t="s">
        <v>313</v>
      </c>
      <c r="F2967" s="7" t="s">
        <v>1019</v>
      </c>
      <c r="G2967" s="385">
        <v>8.8699999999999992</v>
      </c>
      <c r="H2967" s="296">
        <v>22100</v>
      </c>
      <c r="I2967" s="296">
        <v>12000</v>
      </c>
      <c r="M2967" s="352"/>
    </row>
    <row r="2968" spans="1:13" hidden="1" x14ac:dyDescent="0.25">
      <c r="A2968" t="s">
        <v>453</v>
      </c>
      <c r="B2968" s="7">
        <v>442173</v>
      </c>
      <c r="C2968" s="8">
        <v>44808</v>
      </c>
      <c r="D2968" s="9">
        <f t="shared" si="46"/>
        <v>44808</v>
      </c>
      <c r="E2968" s="7" t="s">
        <v>43</v>
      </c>
      <c r="F2968" s="7" t="s">
        <v>68</v>
      </c>
      <c r="G2968" s="385">
        <v>5.52</v>
      </c>
      <c r="H2968" s="296">
        <v>22100</v>
      </c>
      <c r="I2968" s="296">
        <v>12000</v>
      </c>
      <c r="M2968" s="352"/>
    </row>
    <row r="2969" spans="1:13" hidden="1" x14ac:dyDescent="0.25">
      <c r="A2969" t="s">
        <v>453</v>
      </c>
      <c r="B2969" s="7">
        <v>442175</v>
      </c>
      <c r="C2969" s="8">
        <v>44808</v>
      </c>
      <c r="D2969" s="9">
        <f t="shared" si="46"/>
        <v>44808</v>
      </c>
      <c r="E2969" s="7" t="s">
        <v>356</v>
      </c>
      <c r="F2969" s="7" t="s">
        <v>258</v>
      </c>
      <c r="G2969" s="385">
        <v>4.9400000000000004</v>
      </c>
      <c r="H2969" s="296">
        <v>22100</v>
      </c>
      <c r="I2969" s="296">
        <v>12000</v>
      </c>
      <c r="M2969" s="352"/>
    </row>
    <row r="2970" spans="1:13" hidden="1" x14ac:dyDescent="0.25">
      <c r="A2970" t="s">
        <v>453</v>
      </c>
      <c r="B2970" s="7">
        <v>442176</v>
      </c>
      <c r="C2970" s="8">
        <v>44808</v>
      </c>
      <c r="D2970" s="9">
        <f t="shared" si="46"/>
        <v>44808</v>
      </c>
      <c r="E2970" s="7" t="s">
        <v>13</v>
      </c>
      <c r="F2970" s="7" t="s">
        <v>474</v>
      </c>
      <c r="G2970" s="385">
        <v>6.39</v>
      </c>
      <c r="H2970" s="296">
        <v>22100</v>
      </c>
      <c r="I2970" s="296">
        <v>12000</v>
      </c>
      <c r="M2970" s="352"/>
    </row>
    <row r="2971" spans="1:13" hidden="1" x14ac:dyDescent="0.25">
      <c r="A2971" t="s">
        <v>453</v>
      </c>
      <c r="B2971" s="7">
        <v>442178</v>
      </c>
      <c r="C2971" s="8">
        <v>44808</v>
      </c>
      <c r="D2971" s="9">
        <f t="shared" si="46"/>
        <v>44808</v>
      </c>
      <c r="E2971" s="7" t="s">
        <v>93</v>
      </c>
      <c r="F2971" s="7" t="s">
        <v>14</v>
      </c>
      <c r="G2971" s="385">
        <v>6.6</v>
      </c>
      <c r="H2971" s="296">
        <v>22100</v>
      </c>
      <c r="I2971" s="296">
        <v>12000</v>
      </c>
      <c r="M2971" s="352"/>
    </row>
    <row r="2972" spans="1:13" hidden="1" x14ac:dyDescent="0.25">
      <c r="A2972" t="s">
        <v>453</v>
      </c>
      <c r="B2972" s="7">
        <v>442179</v>
      </c>
      <c r="C2972" s="8">
        <v>44808</v>
      </c>
      <c r="D2972" s="9">
        <f t="shared" si="46"/>
        <v>44808</v>
      </c>
      <c r="E2972" s="7" t="s">
        <v>10</v>
      </c>
      <c r="F2972" s="7" t="s">
        <v>580</v>
      </c>
      <c r="G2972" s="385">
        <v>6.36</v>
      </c>
      <c r="H2972" s="296">
        <v>22100</v>
      </c>
      <c r="I2972" s="296">
        <v>12000</v>
      </c>
      <c r="M2972" s="352"/>
    </row>
    <row r="2973" spans="1:13" hidden="1" x14ac:dyDescent="0.25">
      <c r="A2973" t="s">
        <v>453</v>
      </c>
      <c r="B2973" s="7">
        <v>442182</v>
      </c>
      <c r="C2973" s="8">
        <v>44808</v>
      </c>
      <c r="D2973" s="9">
        <f t="shared" si="46"/>
        <v>44808</v>
      </c>
      <c r="E2973" s="7" t="s">
        <v>16</v>
      </c>
      <c r="F2973" s="7" t="s">
        <v>458</v>
      </c>
      <c r="G2973" s="385">
        <v>6.02</v>
      </c>
      <c r="H2973" s="296">
        <v>22100</v>
      </c>
      <c r="I2973" s="296">
        <v>12000</v>
      </c>
      <c r="M2973" s="352"/>
    </row>
    <row r="2974" spans="1:13" hidden="1" x14ac:dyDescent="0.25">
      <c r="A2974" t="s">
        <v>453</v>
      </c>
      <c r="B2974" s="7">
        <v>442183</v>
      </c>
      <c r="C2974" s="8">
        <v>44808</v>
      </c>
      <c r="D2974" s="9">
        <f t="shared" si="46"/>
        <v>44808</v>
      </c>
      <c r="E2974" s="7" t="s">
        <v>799</v>
      </c>
      <c r="F2974" s="7" t="s">
        <v>326</v>
      </c>
      <c r="G2974" s="385">
        <v>5.71</v>
      </c>
      <c r="H2974" s="296">
        <v>22100</v>
      </c>
      <c r="I2974" s="296">
        <v>12000</v>
      </c>
      <c r="M2974" s="352"/>
    </row>
    <row r="2975" spans="1:13" hidden="1" x14ac:dyDescent="0.25">
      <c r="A2975" t="s">
        <v>453</v>
      </c>
      <c r="B2975" s="7">
        <v>442185</v>
      </c>
      <c r="C2975" s="8">
        <v>44808</v>
      </c>
      <c r="D2975" s="9">
        <f t="shared" si="46"/>
        <v>44808</v>
      </c>
      <c r="E2975" s="7" t="s">
        <v>204</v>
      </c>
      <c r="F2975" s="7" t="s">
        <v>945</v>
      </c>
      <c r="G2975" s="385">
        <v>7.84</v>
      </c>
      <c r="H2975" s="296">
        <v>22100</v>
      </c>
      <c r="I2975" s="296">
        <v>12000</v>
      </c>
      <c r="M2975" s="352"/>
    </row>
    <row r="2976" spans="1:13" hidden="1" x14ac:dyDescent="0.25">
      <c r="A2976" t="s">
        <v>453</v>
      </c>
      <c r="B2976" s="7">
        <v>442187</v>
      </c>
      <c r="C2976" s="8">
        <v>44808</v>
      </c>
      <c r="D2976" s="9">
        <f t="shared" si="46"/>
        <v>44808</v>
      </c>
      <c r="E2976" s="7" t="s">
        <v>778</v>
      </c>
      <c r="F2976" s="7" t="s">
        <v>934</v>
      </c>
      <c r="G2976" s="385">
        <v>6.93</v>
      </c>
      <c r="H2976" s="296">
        <v>22100</v>
      </c>
      <c r="I2976" s="296">
        <v>12000</v>
      </c>
      <c r="M2976" s="352"/>
    </row>
    <row r="2977" spans="1:13" hidden="1" x14ac:dyDescent="0.25">
      <c r="A2977" t="s">
        <v>453</v>
      </c>
      <c r="B2977" s="7">
        <v>442189</v>
      </c>
      <c r="C2977" s="8">
        <v>44808</v>
      </c>
      <c r="D2977" s="9">
        <f t="shared" si="46"/>
        <v>44808</v>
      </c>
      <c r="E2977" s="7" t="s">
        <v>237</v>
      </c>
      <c r="F2977" s="7" t="s">
        <v>22</v>
      </c>
      <c r="G2977" s="385">
        <v>4.16</v>
      </c>
      <c r="H2977" s="296">
        <v>22100</v>
      </c>
      <c r="I2977" s="296">
        <v>12000</v>
      </c>
      <c r="M2977" s="352"/>
    </row>
    <row r="2978" spans="1:13" hidden="1" x14ac:dyDescent="0.25">
      <c r="A2978" t="s">
        <v>453</v>
      </c>
      <c r="B2978" s="7">
        <v>442195</v>
      </c>
      <c r="C2978" s="8">
        <v>44808</v>
      </c>
      <c r="D2978" s="9">
        <f t="shared" si="46"/>
        <v>44808</v>
      </c>
      <c r="E2978" s="7" t="s">
        <v>380</v>
      </c>
      <c r="F2978" s="7" t="s">
        <v>191</v>
      </c>
      <c r="G2978" s="385">
        <v>6.4</v>
      </c>
      <c r="H2978" s="296">
        <v>22100</v>
      </c>
      <c r="I2978" s="296">
        <v>12000</v>
      </c>
      <c r="M2978" s="352"/>
    </row>
    <row r="2979" spans="1:13" hidden="1" x14ac:dyDescent="0.25">
      <c r="A2979" t="s">
        <v>453</v>
      </c>
      <c r="B2979" s="7">
        <v>442200</v>
      </c>
      <c r="C2979" s="8">
        <v>44808</v>
      </c>
      <c r="D2979" s="9">
        <f t="shared" si="46"/>
        <v>44808</v>
      </c>
      <c r="E2979" s="7" t="s">
        <v>356</v>
      </c>
      <c r="F2979" s="7" t="s">
        <v>538</v>
      </c>
      <c r="G2979" s="385">
        <v>4.21</v>
      </c>
      <c r="H2979" s="296">
        <v>22100</v>
      </c>
      <c r="I2979" s="296">
        <v>12000</v>
      </c>
      <c r="M2979" s="352"/>
    </row>
    <row r="2980" spans="1:13" hidden="1" x14ac:dyDescent="0.25">
      <c r="A2980" t="s">
        <v>453</v>
      </c>
      <c r="B2980" s="7">
        <v>442205</v>
      </c>
      <c r="C2980" s="8">
        <v>44808</v>
      </c>
      <c r="D2980" s="9">
        <f t="shared" si="46"/>
        <v>44808</v>
      </c>
      <c r="E2980" s="7" t="s">
        <v>313</v>
      </c>
      <c r="F2980" s="7" t="s">
        <v>441</v>
      </c>
      <c r="G2980" s="385">
        <v>5.89</v>
      </c>
      <c r="H2980" s="296">
        <v>22100</v>
      </c>
      <c r="I2980" s="296">
        <v>12000</v>
      </c>
      <c r="M2980" s="352"/>
    </row>
    <row r="2981" spans="1:13" hidden="1" x14ac:dyDescent="0.25">
      <c r="A2981" t="s">
        <v>453</v>
      </c>
      <c r="B2981" s="7">
        <v>442207</v>
      </c>
      <c r="C2981" s="8">
        <v>44808</v>
      </c>
      <c r="D2981" s="9">
        <f t="shared" si="46"/>
        <v>44808</v>
      </c>
      <c r="E2981" s="7" t="s">
        <v>10</v>
      </c>
      <c r="F2981" s="7" t="s">
        <v>346</v>
      </c>
      <c r="G2981" s="385">
        <v>5.77</v>
      </c>
      <c r="H2981" s="296">
        <v>22100</v>
      </c>
      <c r="I2981" s="296">
        <v>12000</v>
      </c>
      <c r="M2981" s="353"/>
    </row>
    <row r="2982" spans="1:13" hidden="1" x14ac:dyDescent="0.25">
      <c r="A2982" t="s">
        <v>453</v>
      </c>
      <c r="B2982" s="7">
        <v>442209</v>
      </c>
      <c r="C2982" s="8">
        <v>44808</v>
      </c>
      <c r="D2982" s="9">
        <f t="shared" si="46"/>
        <v>44808</v>
      </c>
      <c r="E2982" s="7" t="s">
        <v>799</v>
      </c>
      <c r="F2982" s="7" t="s">
        <v>172</v>
      </c>
      <c r="G2982" s="385">
        <v>6.86</v>
      </c>
      <c r="H2982" s="296">
        <v>22100</v>
      </c>
      <c r="I2982" s="296">
        <v>12000</v>
      </c>
      <c r="M2982" s="353"/>
    </row>
    <row r="2983" spans="1:13" hidden="1" x14ac:dyDescent="0.25">
      <c r="A2983" t="s">
        <v>453</v>
      </c>
      <c r="B2983" s="7">
        <v>442210</v>
      </c>
      <c r="C2983" s="8">
        <v>44808</v>
      </c>
      <c r="D2983" s="9">
        <f t="shared" si="46"/>
        <v>44808</v>
      </c>
      <c r="E2983" s="7" t="s">
        <v>204</v>
      </c>
      <c r="F2983" s="7" t="s">
        <v>362</v>
      </c>
      <c r="G2983" s="385">
        <v>8.7200000000000006</v>
      </c>
      <c r="H2983" s="296">
        <v>22100</v>
      </c>
      <c r="I2983" s="296">
        <v>12000</v>
      </c>
      <c r="M2983" s="353"/>
    </row>
    <row r="2984" spans="1:13" hidden="1" x14ac:dyDescent="0.25">
      <c r="A2984" t="s">
        <v>453</v>
      </c>
      <c r="B2984" s="7">
        <v>442211</v>
      </c>
      <c r="C2984" s="8">
        <v>44808</v>
      </c>
      <c r="D2984" s="9">
        <f t="shared" si="46"/>
        <v>44808</v>
      </c>
      <c r="E2984" s="7" t="s">
        <v>93</v>
      </c>
      <c r="F2984" s="7" t="s">
        <v>684</v>
      </c>
      <c r="G2984" s="385">
        <v>8.0500000000000007</v>
      </c>
      <c r="H2984" s="296">
        <v>22100</v>
      </c>
      <c r="I2984" s="296">
        <v>12000</v>
      </c>
      <c r="M2984" s="353"/>
    </row>
    <row r="2985" spans="1:13" hidden="1" x14ac:dyDescent="0.25">
      <c r="A2985" t="s">
        <v>453</v>
      </c>
      <c r="B2985" s="7">
        <v>442212</v>
      </c>
      <c r="C2985" s="8">
        <v>44808</v>
      </c>
      <c r="D2985" s="9">
        <f t="shared" si="46"/>
        <v>44808</v>
      </c>
      <c r="E2985" s="7" t="s">
        <v>13</v>
      </c>
      <c r="F2985" s="7" t="s">
        <v>1020</v>
      </c>
      <c r="G2985" s="385">
        <v>8.52</v>
      </c>
      <c r="H2985" s="296">
        <v>22100</v>
      </c>
      <c r="I2985" s="296">
        <v>12000</v>
      </c>
      <c r="M2985" s="353"/>
    </row>
    <row r="2986" spans="1:13" hidden="1" x14ac:dyDescent="0.25">
      <c r="A2986" t="s">
        <v>453</v>
      </c>
      <c r="B2986" s="7">
        <v>442213</v>
      </c>
      <c r="C2986" s="8">
        <v>44808</v>
      </c>
      <c r="D2986" s="9">
        <f t="shared" si="46"/>
        <v>44808</v>
      </c>
      <c r="E2986" s="7" t="s">
        <v>16</v>
      </c>
      <c r="F2986" s="7" t="s">
        <v>940</v>
      </c>
      <c r="G2986" s="385">
        <v>7.54</v>
      </c>
      <c r="H2986" s="296">
        <v>22100</v>
      </c>
      <c r="I2986" s="296">
        <v>12000</v>
      </c>
      <c r="M2986" s="353"/>
    </row>
    <row r="2987" spans="1:13" hidden="1" x14ac:dyDescent="0.25">
      <c r="A2987" t="s">
        <v>453</v>
      </c>
      <c r="B2987" s="7">
        <v>442214</v>
      </c>
      <c r="C2987" s="8">
        <v>44808</v>
      </c>
      <c r="D2987" s="9">
        <f t="shared" si="46"/>
        <v>44808</v>
      </c>
      <c r="E2987" s="7" t="s">
        <v>778</v>
      </c>
      <c r="F2987" s="7" t="s">
        <v>436</v>
      </c>
      <c r="G2987" s="385">
        <v>6.3</v>
      </c>
      <c r="H2987" s="296">
        <v>22100</v>
      </c>
      <c r="I2987" s="296">
        <v>12000</v>
      </c>
      <c r="M2987" s="353"/>
    </row>
    <row r="2988" spans="1:13" hidden="1" x14ac:dyDescent="0.25">
      <c r="A2988" t="s">
        <v>453</v>
      </c>
      <c r="B2988" s="7">
        <v>442215</v>
      </c>
      <c r="C2988" s="8">
        <v>44808</v>
      </c>
      <c r="D2988" s="9">
        <f t="shared" si="46"/>
        <v>44808</v>
      </c>
      <c r="E2988" s="7" t="s">
        <v>356</v>
      </c>
      <c r="F2988" s="7" t="s">
        <v>835</v>
      </c>
      <c r="G2988" s="385">
        <v>4.53</v>
      </c>
      <c r="H2988" s="296">
        <v>22100</v>
      </c>
      <c r="I2988" s="296">
        <v>12000</v>
      </c>
      <c r="M2988" s="353"/>
    </row>
    <row r="2989" spans="1:13" hidden="1" x14ac:dyDescent="0.25">
      <c r="A2989" t="s">
        <v>453</v>
      </c>
      <c r="B2989" s="7">
        <v>442216</v>
      </c>
      <c r="C2989" s="8">
        <v>44808</v>
      </c>
      <c r="D2989" s="9">
        <f t="shared" si="46"/>
        <v>44808</v>
      </c>
      <c r="E2989" s="7" t="s">
        <v>380</v>
      </c>
      <c r="F2989" s="7" t="s">
        <v>663</v>
      </c>
      <c r="G2989" s="385">
        <v>6.27</v>
      </c>
      <c r="H2989" s="296">
        <v>22100</v>
      </c>
      <c r="I2989" s="296">
        <v>12000</v>
      </c>
      <c r="M2989" s="354"/>
    </row>
    <row r="2990" spans="1:13" hidden="1" x14ac:dyDescent="0.25">
      <c r="A2990" t="s">
        <v>453</v>
      </c>
      <c r="B2990" s="7">
        <v>442217</v>
      </c>
      <c r="C2990" s="8">
        <v>44808</v>
      </c>
      <c r="D2990" s="9">
        <f t="shared" si="46"/>
        <v>44808</v>
      </c>
      <c r="E2990" s="7" t="s">
        <v>313</v>
      </c>
      <c r="F2990" s="7" t="s">
        <v>485</v>
      </c>
      <c r="G2990" s="385">
        <v>2.68</v>
      </c>
      <c r="H2990" s="296">
        <v>22100</v>
      </c>
      <c r="I2990" s="296">
        <v>12000</v>
      </c>
      <c r="M2990" s="354"/>
    </row>
    <row r="2991" spans="1:13" hidden="1" x14ac:dyDescent="0.25">
      <c r="A2991" t="s">
        <v>453</v>
      </c>
      <c r="B2991" s="7">
        <v>442218</v>
      </c>
      <c r="C2991" s="8">
        <v>44808</v>
      </c>
      <c r="D2991" s="9">
        <f t="shared" si="46"/>
        <v>44808</v>
      </c>
      <c r="E2991" s="7" t="s">
        <v>237</v>
      </c>
      <c r="F2991" s="7" t="s">
        <v>597</v>
      </c>
      <c r="G2991" s="385">
        <v>6.66</v>
      </c>
      <c r="H2991" s="296">
        <v>22100</v>
      </c>
      <c r="I2991" s="296">
        <v>12000</v>
      </c>
      <c r="M2991" s="354"/>
    </row>
    <row r="2992" spans="1:13" hidden="1" x14ac:dyDescent="0.25">
      <c r="A2992" t="s">
        <v>967</v>
      </c>
      <c r="B2992" s="7">
        <v>442229</v>
      </c>
      <c r="C2992" s="8">
        <v>44809</v>
      </c>
      <c r="D2992" s="9">
        <f t="shared" si="46"/>
        <v>44809</v>
      </c>
      <c r="E2992" s="7" t="s">
        <v>265</v>
      </c>
      <c r="F2992" s="7" t="s">
        <v>742</v>
      </c>
      <c r="G2992" s="386">
        <v>8.76</v>
      </c>
      <c r="H2992" s="296">
        <v>22100</v>
      </c>
      <c r="I2992" s="296">
        <v>12000</v>
      </c>
      <c r="M2992" s="354"/>
    </row>
    <row r="2993" spans="1:13" hidden="1" x14ac:dyDescent="0.25">
      <c r="A2993" t="s">
        <v>18</v>
      </c>
      <c r="B2993" s="7">
        <v>442247</v>
      </c>
      <c r="C2993" s="8">
        <v>44809</v>
      </c>
      <c r="D2993" s="9">
        <f t="shared" si="46"/>
        <v>44809</v>
      </c>
      <c r="E2993" s="7" t="s">
        <v>817</v>
      </c>
      <c r="F2993" s="7" t="s">
        <v>365</v>
      </c>
      <c r="G2993" s="386">
        <v>10.130000000000001</v>
      </c>
      <c r="H2993" s="296">
        <v>22100</v>
      </c>
      <c r="I2993" s="296">
        <v>12000</v>
      </c>
      <c r="M2993" s="354"/>
    </row>
    <row r="2994" spans="1:13" hidden="1" x14ac:dyDescent="0.25">
      <c r="A2994" t="s">
        <v>15</v>
      </c>
      <c r="B2994" s="7">
        <v>442252</v>
      </c>
      <c r="C2994" s="8">
        <v>44809</v>
      </c>
      <c r="D2994" s="9">
        <f t="shared" si="46"/>
        <v>44809</v>
      </c>
      <c r="E2994" s="7" t="s">
        <v>16</v>
      </c>
      <c r="F2994" s="7" t="s">
        <v>659</v>
      </c>
      <c r="G2994" s="386">
        <v>15.96</v>
      </c>
      <c r="H2994" s="296">
        <v>22100</v>
      </c>
      <c r="I2994" s="296">
        <v>12000</v>
      </c>
      <c r="M2994" s="354"/>
    </row>
    <row r="2995" spans="1:13" hidden="1" x14ac:dyDescent="0.25">
      <c r="A2995" t="s">
        <v>9</v>
      </c>
      <c r="B2995" s="7">
        <v>442258</v>
      </c>
      <c r="C2995" s="8">
        <v>44809</v>
      </c>
      <c r="D2995" s="9">
        <f t="shared" si="46"/>
        <v>44809</v>
      </c>
      <c r="E2995" s="7" t="s">
        <v>10</v>
      </c>
      <c r="F2995" s="7" t="s">
        <v>539</v>
      </c>
      <c r="G2995" s="386">
        <v>16.07</v>
      </c>
      <c r="H2995" s="296">
        <v>22100</v>
      </c>
      <c r="I2995" s="296">
        <v>12000</v>
      </c>
      <c r="M2995" s="354"/>
    </row>
    <row r="2996" spans="1:13" hidden="1" x14ac:dyDescent="0.25">
      <c r="A2996" t="s">
        <v>12</v>
      </c>
      <c r="B2996" s="7">
        <v>442261</v>
      </c>
      <c r="C2996" s="8">
        <v>44809</v>
      </c>
      <c r="D2996" s="9">
        <f t="shared" si="46"/>
        <v>44809</v>
      </c>
      <c r="E2996" s="7" t="s">
        <v>13</v>
      </c>
      <c r="F2996" s="7" t="s">
        <v>195</v>
      </c>
      <c r="G2996" s="386">
        <v>15.69</v>
      </c>
      <c r="H2996" s="296">
        <v>22100</v>
      </c>
      <c r="I2996" s="296">
        <v>12000</v>
      </c>
      <c r="M2996" s="354"/>
    </row>
    <row r="2997" spans="1:13" hidden="1" x14ac:dyDescent="0.25">
      <c r="A2997" t="s">
        <v>18</v>
      </c>
      <c r="B2997" s="7">
        <v>442279</v>
      </c>
      <c r="C2997" s="8">
        <v>44809</v>
      </c>
      <c r="D2997" s="9">
        <f t="shared" si="46"/>
        <v>44809</v>
      </c>
      <c r="E2997" s="7" t="s">
        <v>430</v>
      </c>
      <c r="F2997" s="7" t="s">
        <v>995</v>
      </c>
      <c r="G2997" s="386">
        <v>10.89</v>
      </c>
      <c r="H2997" s="296">
        <v>22100</v>
      </c>
      <c r="I2997" s="296">
        <v>12000</v>
      </c>
      <c r="M2997" s="354"/>
    </row>
    <row r="2998" spans="1:13" hidden="1" x14ac:dyDescent="0.25">
      <c r="A2998" t="s">
        <v>18</v>
      </c>
      <c r="B2998" s="7">
        <v>442320</v>
      </c>
      <c r="C2998" s="8">
        <v>44809</v>
      </c>
      <c r="D2998" s="9">
        <f t="shared" si="46"/>
        <v>44809</v>
      </c>
      <c r="E2998" s="7" t="s">
        <v>817</v>
      </c>
      <c r="F2998" s="7" t="s">
        <v>931</v>
      </c>
      <c r="G2998" s="386">
        <v>9.56</v>
      </c>
      <c r="H2998" s="296">
        <v>22100</v>
      </c>
      <c r="I2998" s="296">
        <v>12000</v>
      </c>
      <c r="M2998" s="354"/>
    </row>
    <row r="2999" spans="1:13" hidden="1" x14ac:dyDescent="0.25">
      <c r="A2999" t="s">
        <v>18</v>
      </c>
      <c r="B2999" s="7">
        <v>442327</v>
      </c>
      <c r="C2999" s="8">
        <v>44809</v>
      </c>
      <c r="D2999" s="9">
        <f t="shared" si="46"/>
        <v>44809</v>
      </c>
      <c r="E2999" s="7" t="s">
        <v>19</v>
      </c>
      <c r="F2999" s="7" t="s">
        <v>160</v>
      </c>
      <c r="G2999" s="386">
        <v>0.95</v>
      </c>
      <c r="H2999" s="296">
        <v>22100</v>
      </c>
      <c r="I2999" s="296">
        <v>12000</v>
      </c>
      <c r="M2999" s="354"/>
    </row>
    <row r="3000" spans="1:13" hidden="1" x14ac:dyDescent="0.25">
      <c r="A3000" t="s">
        <v>15</v>
      </c>
      <c r="B3000" s="7">
        <v>442339</v>
      </c>
      <c r="C3000" s="8">
        <v>44809</v>
      </c>
      <c r="D3000" s="9">
        <f t="shared" si="46"/>
        <v>44809</v>
      </c>
      <c r="E3000" s="7" t="s">
        <v>16</v>
      </c>
      <c r="F3000" s="7" t="s">
        <v>322</v>
      </c>
      <c r="G3000" s="386">
        <v>14.63</v>
      </c>
      <c r="H3000" s="296">
        <v>22100</v>
      </c>
      <c r="I3000" s="296">
        <v>12000</v>
      </c>
      <c r="M3000" s="354"/>
    </row>
    <row r="3001" spans="1:13" hidden="1" x14ac:dyDescent="0.25">
      <c r="A3001" t="s">
        <v>9</v>
      </c>
      <c r="B3001" s="7">
        <v>442350</v>
      </c>
      <c r="C3001" s="8">
        <v>44809</v>
      </c>
      <c r="D3001" s="9">
        <f t="shared" si="46"/>
        <v>44809</v>
      </c>
      <c r="E3001" s="7" t="s">
        <v>10</v>
      </c>
      <c r="F3001" s="7" t="s">
        <v>501</v>
      </c>
      <c r="G3001" s="386">
        <v>14.32</v>
      </c>
      <c r="H3001" s="296">
        <v>22100</v>
      </c>
      <c r="I3001" s="296">
        <v>12000</v>
      </c>
      <c r="M3001" s="354"/>
    </row>
    <row r="3002" spans="1:13" hidden="1" x14ac:dyDescent="0.25">
      <c r="A3002" t="s">
        <v>12</v>
      </c>
      <c r="B3002" s="7">
        <v>442364</v>
      </c>
      <c r="C3002" s="8">
        <v>44809</v>
      </c>
      <c r="D3002" s="9">
        <f t="shared" si="46"/>
        <v>44809</v>
      </c>
      <c r="E3002" s="7" t="s">
        <v>13</v>
      </c>
      <c r="F3002" s="7" t="s">
        <v>687</v>
      </c>
      <c r="G3002" s="386">
        <v>15.14</v>
      </c>
      <c r="H3002" s="296">
        <v>22100</v>
      </c>
      <c r="I3002" s="296">
        <v>12000</v>
      </c>
      <c r="M3002" s="354"/>
    </row>
    <row r="3003" spans="1:13" hidden="1" x14ac:dyDescent="0.25">
      <c r="A3003" t="s">
        <v>30</v>
      </c>
      <c r="B3003" s="7">
        <v>442403</v>
      </c>
      <c r="C3003" s="8">
        <v>44809</v>
      </c>
      <c r="D3003" s="9">
        <f t="shared" si="46"/>
        <v>44809</v>
      </c>
      <c r="E3003" s="7" t="s">
        <v>591</v>
      </c>
      <c r="F3003" s="7" t="s">
        <v>811</v>
      </c>
      <c r="G3003" s="386">
        <v>9.1999999999999993</v>
      </c>
      <c r="H3003" s="296">
        <v>22100</v>
      </c>
      <c r="I3003" s="296">
        <v>12000</v>
      </c>
      <c r="M3003" s="354"/>
    </row>
    <row r="3004" spans="1:13" hidden="1" x14ac:dyDescent="0.25">
      <c r="A3004" t="s">
        <v>30</v>
      </c>
      <c r="B3004" s="7">
        <v>442404</v>
      </c>
      <c r="C3004" s="8">
        <v>44809</v>
      </c>
      <c r="D3004" s="9">
        <f t="shared" si="46"/>
        <v>44809</v>
      </c>
      <c r="E3004" s="7" t="s">
        <v>16</v>
      </c>
      <c r="F3004" s="7" t="s">
        <v>575</v>
      </c>
      <c r="G3004" s="386">
        <v>11.84</v>
      </c>
      <c r="H3004" s="296">
        <v>22100</v>
      </c>
      <c r="I3004" s="296">
        <v>12000</v>
      </c>
      <c r="M3004" s="355"/>
    </row>
    <row r="3005" spans="1:13" hidden="1" x14ac:dyDescent="0.25">
      <c r="A3005" t="s">
        <v>30</v>
      </c>
      <c r="B3005" s="7">
        <v>442405</v>
      </c>
      <c r="C3005" s="8">
        <v>44809</v>
      </c>
      <c r="D3005" s="9">
        <f t="shared" si="46"/>
        <v>44809</v>
      </c>
      <c r="E3005" s="7" t="s">
        <v>33</v>
      </c>
      <c r="F3005" s="7" t="s">
        <v>1021</v>
      </c>
      <c r="G3005" s="386">
        <v>10.91</v>
      </c>
      <c r="H3005" s="296">
        <v>22100</v>
      </c>
      <c r="I3005" s="296">
        <v>12000</v>
      </c>
      <c r="M3005" s="356"/>
    </row>
    <row r="3006" spans="1:13" hidden="1" x14ac:dyDescent="0.25">
      <c r="A3006" t="s">
        <v>30</v>
      </c>
      <c r="B3006" s="7">
        <v>442406</v>
      </c>
      <c r="C3006" s="8">
        <v>44809</v>
      </c>
      <c r="D3006" s="9">
        <f t="shared" si="46"/>
        <v>44809</v>
      </c>
      <c r="E3006" s="7" t="s">
        <v>253</v>
      </c>
      <c r="F3006" s="7" t="s">
        <v>1022</v>
      </c>
      <c r="G3006" s="386">
        <v>9.31</v>
      </c>
      <c r="H3006" s="296">
        <v>22100</v>
      </c>
      <c r="I3006" s="296">
        <v>12000</v>
      </c>
      <c r="M3006" s="356"/>
    </row>
    <row r="3007" spans="1:13" hidden="1" x14ac:dyDescent="0.25">
      <c r="A3007" t="s">
        <v>41</v>
      </c>
      <c r="B3007" s="7">
        <v>442446</v>
      </c>
      <c r="C3007" s="8">
        <v>44810</v>
      </c>
      <c r="D3007" s="9">
        <f t="shared" si="46"/>
        <v>44810</v>
      </c>
      <c r="E3007" s="7" t="s">
        <v>16</v>
      </c>
      <c r="F3007" s="7" t="s">
        <v>606</v>
      </c>
      <c r="G3007" s="387">
        <v>12.78</v>
      </c>
      <c r="H3007" s="296">
        <v>22100</v>
      </c>
      <c r="I3007" s="296">
        <v>12000</v>
      </c>
      <c r="M3007" s="356"/>
    </row>
    <row r="3008" spans="1:13" hidden="1" x14ac:dyDescent="0.25">
      <c r="A3008" t="s">
        <v>39</v>
      </c>
      <c r="B3008" s="7">
        <v>442448</v>
      </c>
      <c r="C3008" s="8">
        <v>44810</v>
      </c>
      <c r="D3008" s="9">
        <f t="shared" si="46"/>
        <v>44810</v>
      </c>
      <c r="E3008" s="7" t="s">
        <v>10</v>
      </c>
      <c r="F3008" s="7" t="s">
        <v>607</v>
      </c>
      <c r="G3008" s="387">
        <v>15.2</v>
      </c>
      <c r="H3008" s="296">
        <v>22100</v>
      </c>
      <c r="I3008" s="296">
        <v>12000</v>
      </c>
      <c r="M3008" s="356"/>
    </row>
    <row r="3009" spans="1:13" hidden="1" x14ac:dyDescent="0.25">
      <c r="A3009" t="s">
        <v>45</v>
      </c>
      <c r="B3009" s="7">
        <v>442457</v>
      </c>
      <c r="C3009" s="8">
        <v>44810</v>
      </c>
      <c r="D3009" s="9">
        <f t="shared" si="46"/>
        <v>44810</v>
      </c>
      <c r="E3009" s="7" t="s">
        <v>13</v>
      </c>
      <c r="F3009" s="7" t="s">
        <v>156</v>
      </c>
      <c r="G3009" s="387">
        <v>14.62</v>
      </c>
      <c r="H3009" s="296">
        <v>22100</v>
      </c>
      <c r="I3009" s="296">
        <v>12000</v>
      </c>
      <c r="M3009" s="356"/>
    </row>
    <row r="3010" spans="1:13" hidden="1" x14ac:dyDescent="0.25">
      <c r="A3010" t="s">
        <v>42</v>
      </c>
      <c r="B3010" s="7">
        <v>442460</v>
      </c>
      <c r="C3010" s="8">
        <v>44810</v>
      </c>
      <c r="D3010" s="9">
        <f t="shared" si="46"/>
        <v>44810</v>
      </c>
      <c r="E3010" s="7" t="s">
        <v>817</v>
      </c>
      <c r="F3010" s="7" t="s">
        <v>210</v>
      </c>
      <c r="G3010" s="387">
        <v>9.99</v>
      </c>
      <c r="H3010" s="296">
        <v>22100</v>
      </c>
      <c r="I3010" s="296">
        <v>12000</v>
      </c>
      <c r="M3010" s="356"/>
    </row>
    <row r="3011" spans="1:13" hidden="1" x14ac:dyDescent="0.25">
      <c r="A3011" s="13" t="s">
        <v>966</v>
      </c>
      <c r="B3011" s="14">
        <v>442474</v>
      </c>
      <c r="C3011" s="15">
        <v>44810</v>
      </c>
      <c r="D3011" s="9">
        <f t="shared" ref="D3011:D3074" si="47">+C3011</f>
        <v>44810</v>
      </c>
      <c r="E3011" s="14" t="s">
        <v>47</v>
      </c>
      <c r="F3011" s="14" t="s">
        <v>1023</v>
      </c>
      <c r="G3011" s="384">
        <v>1.33</v>
      </c>
      <c r="H3011" s="296">
        <v>22100</v>
      </c>
      <c r="I3011" s="296">
        <v>12000</v>
      </c>
      <c r="M3011" s="357"/>
    </row>
    <row r="3012" spans="1:13" hidden="1" x14ac:dyDescent="0.25">
      <c r="A3012" t="s">
        <v>42</v>
      </c>
      <c r="B3012" s="7">
        <v>442476</v>
      </c>
      <c r="C3012" s="8">
        <v>44810</v>
      </c>
      <c r="D3012" s="9">
        <f t="shared" si="47"/>
        <v>44810</v>
      </c>
      <c r="E3012" s="7" t="s">
        <v>430</v>
      </c>
      <c r="F3012" s="7" t="s">
        <v>953</v>
      </c>
      <c r="G3012" s="387">
        <v>10.17</v>
      </c>
      <c r="H3012" s="296">
        <v>22100</v>
      </c>
      <c r="I3012" s="296">
        <v>12000</v>
      </c>
      <c r="M3012" s="356"/>
    </row>
    <row r="3013" spans="1:13" hidden="1" x14ac:dyDescent="0.25">
      <c r="A3013" t="s">
        <v>42</v>
      </c>
      <c r="B3013" s="7">
        <v>442510</v>
      </c>
      <c r="C3013" s="8">
        <v>44810</v>
      </c>
      <c r="D3013" s="9">
        <f t="shared" si="47"/>
        <v>44810</v>
      </c>
      <c r="E3013" s="7" t="s">
        <v>817</v>
      </c>
      <c r="F3013" s="7" t="s">
        <v>538</v>
      </c>
      <c r="G3013" s="387">
        <v>10.47</v>
      </c>
      <c r="H3013" s="296">
        <v>22100</v>
      </c>
      <c r="I3013" s="296">
        <v>12000</v>
      </c>
      <c r="M3013" s="356"/>
    </row>
    <row r="3014" spans="1:13" hidden="1" x14ac:dyDescent="0.25">
      <c r="A3014" t="s">
        <v>41</v>
      </c>
      <c r="B3014" s="7">
        <v>442513</v>
      </c>
      <c r="C3014" s="8">
        <v>44810</v>
      </c>
      <c r="D3014" s="9">
        <f t="shared" si="47"/>
        <v>44810</v>
      </c>
      <c r="E3014" s="7" t="s">
        <v>16</v>
      </c>
      <c r="F3014" s="7" t="s">
        <v>320</v>
      </c>
      <c r="G3014" s="387">
        <v>14.83</v>
      </c>
      <c r="H3014" s="296">
        <v>22100</v>
      </c>
      <c r="I3014" s="296">
        <v>12000</v>
      </c>
      <c r="M3014" s="356"/>
    </row>
    <row r="3015" spans="1:13" hidden="1" x14ac:dyDescent="0.25">
      <c r="A3015" t="s">
        <v>39</v>
      </c>
      <c r="B3015" s="7">
        <v>442514</v>
      </c>
      <c r="C3015" s="8">
        <v>44810</v>
      </c>
      <c r="D3015" s="9">
        <f t="shared" si="47"/>
        <v>44810</v>
      </c>
      <c r="E3015" s="7" t="s">
        <v>10</v>
      </c>
      <c r="F3015" s="7" t="s">
        <v>677</v>
      </c>
      <c r="G3015" s="387">
        <v>11.3</v>
      </c>
      <c r="H3015" s="296">
        <v>22100</v>
      </c>
      <c r="I3015" s="296">
        <v>12000</v>
      </c>
      <c r="M3015" s="358"/>
    </row>
    <row r="3016" spans="1:13" hidden="1" x14ac:dyDescent="0.25">
      <c r="A3016" t="s">
        <v>45</v>
      </c>
      <c r="B3016" s="7">
        <v>442526</v>
      </c>
      <c r="C3016" s="8">
        <v>44810</v>
      </c>
      <c r="D3016" s="9">
        <f t="shared" si="47"/>
        <v>44810</v>
      </c>
      <c r="E3016" s="7" t="s">
        <v>13</v>
      </c>
      <c r="F3016" s="7" t="s">
        <v>322</v>
      </c>
      <c r="G3016" s="387">
        <v>12.68</v>
      </c>
      <c r="H3016" s="296">
        <v>22100</v>
      </c>
      <c r="I3016" s="296">
        <v>12000</v>
      </c>
      <c r="M3016" s="358"/>
    </row>
    <row r="3017" spans="1:13" hidden="1" x14ac:dyDescent="0.25">
      <c r="A3017" t="s">
        <v>42</v>
      </c>
      <c r="B3017" s="7">
        <v>442528</v>
      </c>
      <c r="C3017" s="8">
        <v>44810</v>
      </c>
      <c r="D3017" s="9">
        <f t="shared" si="47"/>
        <v>44810</v>
      </c>
      <c r="E3017" s="7" t="s">
        <v>80</v>
      </c>
      <c r="F3017" s="7" t="s">
        <v>27</v>
      </c>
      <c r="G3017" s="387">
        <v>12.07</v>
      </c>
      <c r="H3017" s="296">
        <v>22100</v>
      </c>
      <c r="I3017" s="296">
        <v>12000</v>
      </c>
      <c r="M3017" s="358"/>
    </row>
    <row r="3018" spans="1:13" hidden="1" x14ac:dyDescent="0.25">
      <c r="A3018" t="s">
        <v>42</v>
      </c>
      <c r="B3018" s="7">
        <v>442565</v>
      </c>
      <c r="C3018" s="8">
        <v>44810</v>
      </c>
      <c r="D3018" s="9">
        <f t="shared" si="47"/>
        <v>44810</v>
      </c>
      <c r="E3018" s="7" t="s">
        <v>430</v>
      </c>
      <c r="F3018" s="7" t="s">
        <v>642</v>
      </c>
      <c r="G3018" s="387">
        <v>8.9499999999999993</v>
      </c>
      <c r="H3018" s="296">
        <v>22100</v>
      </c>
      <c r="I3018" s="296">
        <v>12000</v>
      </c>
      <c r="M3018" s="358"/>
    </row>
    <row r="3019" spans="1:13" hidden="1" x14ac:dyDescent="0.25">
      <c r="A3019" t="s">
        <v>42</v>
      </c>
      <c r="B3019" s="7">
        <v>442588</v>
      </c>
      <c r="C3019" s="8">
        <v>44810</v>
      </c>
      <c r="D3019" s="9">
        <f t="shared" si="47"/>
        <v>44810</v>
      </c>
      <c r="E3019" s="7" t="s">
        <v>752</v>
      </c>
      <c r="F3019" s="7" t="s">
        <v>1001</v>
      </c>
      <c r="G3019" s="387">
        <v>7.44</v>
      </c>
      <c r="H3019" s="296">
        <v>22100</v>
      </c>
      <c r="I3019" s="296">
        <v>12000</v>
      </c>
      <c r="M3019" s="358"/>
    </row>
    <row r="3020" spans="1:13" hidden="1" x14ac:dyDescent="0.25">
      <c r="A3020" t="s">
        <v>42</v>
      </c>
      <c r="B3020" s="7">
        <v>442589</v>
      </c>
      <c r="C3020" s="8">
        <v>44810</v>
      </c>
      <c r="D3020" s="9">
        <f t="shared" si="47"/>
        <v>44810</v>
      </c>
      <c r="E3020" s="7" t="s">
        <v>817</v>
      </c>
      <c r="F3020" s="7" t="s">
        <v>1024</v>
      </c>
      <c r="G3020" s="387">
        <v>8.4</v>
      </c>
      <c r="H3020" s="296">
        <v>22100</v>
      </c>
      <c r="I3020" s="296">
        <v>12000</v>
      </c>
      <c r="M3020" s="358"/>
    </row>
    <row r="3021" spans="1:13" hidden="1" x14ac:dyDescent="0.25">
      <c r="A3021" t="s">
        <v>39</v>
      </c>
      <c r="B3021" s="7">
        <v>442592</v>
      </c>
      <c r="C3021" s="8">
        <v>44810</v>
      </c>
      <c r="D3021" s="9">
        <f t="shared" si="47"/>
        <v>44810</v>
      </c>
      <c r="E3021" s="7" t="s">
        <v>10</v>
      </c>
      <c r="F3021" s="7" t="s">
        <v>485</v>
      </c>
      <c r="G3021" s="387">
        <v>9.36</v>
      </c>
      <c r="H3021" s="296">
        <v>22100</v>
      </c>
      <c r="I3021" s="296">
        <v>12000</v>
      </c>
      <c r="M3021" s="358"/>
    </row>
    <row r="3022" spans="1:13" hidden="1" x14ac:dyDescent="0.25">
      <c r="A3022" t="s">
        <v>41</v>
      </c>
      <c r="B3022" s="7">
        <v>442594</v>
      </c>
      <c r="C3022" s="8">
        <v>44810</v>
      </c>
      <c r="D3022" s="9">
        <f t="shared" si="47"/>
        <v>44810</v>
      </c>
      <c r="E3022" s="7" t="s">
        <v>16</v>
      </c>
      <c r="F3022" s="7" t="s">
        <v>289</v>
      </c>
      <c r="G3022" s="387">
        <v>13.12</v>
      </c>
      <c r="H3022" s="296">
        <v>22100</v>
      </c>
      <c r="I3022" s="296">
        <v>12000</v>
      </c>
      <c r="M3022" s="358"/>
    </row>
    <row r="3023" spans="1:13" hidden="1" x14ac:dyDescent="0.25">
      <c r="A3023" t="s">
        <v>63</v>
      </c>
      <c r="B3023" s="7">
        <v>442634</v>
      </c>
      <c r="C3023" s="8">
        <v>44811</v>
      </c>
      <c r="D3023" s="9">
        <f t="shared" si="47"/>
        <v>44811</v>
      </c>
      <c r="E3023" s="7" t="s">
        <v>817</v>
      </c>
      <c r="F3023" s="7" t="s">
        <v>64</v>
      </c>
      <c r="G3023" s="388">
        <v>9.48</v>
      </c>
      <c r="H3023" s="296">
        <v>22100</v>
      </c>
      <c r="I3023" s="296">
        <v>12000</v>
      </c>
      <c r="M3023" s="358"/>
    </row>
    <row r="3024" spans="1:13" hidden="1" x14ac:dyDescent="0.25">
      <c r="A3024" t="s">
        <v>65</v>
      </c>
      <c r="B3024" s="7">
        <v>442640</v>
      </c>
      <c r="C3024" s="8">
        <v>44811</v>
      </c>
      <c r="D3024" s="9">
        <f t="shared" si="47"/>
        <v>44811</v>
      </c>
      <c r="E3024" s="7" t="s">
        <v>16</v>
      </c>
      <c r="F3024" s="7" t="s">
        <v>1025</v>
      </c>
      <c r="G3024" s="388">
        <v>13.59</v>
      </c>
      <c r="H3024" s="296">
        <v>22100</v>
      </c>
      <c r="I3024" s="296">
        <v>12000</v>
      </c>
      <c r="M3024" s="358"/>
    </row>
    <row r="3025" spans="1:13" hidden="1" x14ac:dyDescent="0.25">
      <c r="A3025" t="s">
        <v>69</v>
      </c>
      <c r="B3025" s="7">
        <v>442649</v>
      </c>
      <c r="C3025" s="8">
        <v>44811</v>
      </c>
      <c r="D3025" s="9">
        <f t="shared" si="47"/>
        <v>44811</v>
      </c>
      <c r="E3025" s="7" t="s">
        <v>10</v>
      </c>
      <c r="F3025" s="7" t="s">
        <v>358</v>
      </c>
      <c r="G3025" s="388">
        <v>13.48</v>
      </c>
      <c r="H3025" s="296">
        <v>22100</v>
      </c>
      <c r="I3025" s="296">
        <v>12000</v>
      </c>
      <c r="M3025" s="358"/>
    </row>
    <row r="3026" spans="1:13" hidden="1" x14ac:dyDescent="0.25">
      <c r="A3026" t="s">
        <v>63</v>
      </c>
      <c r="B3026" s="7">
        <v>442652</v>
      </c>
      <c r="C3026" s="8">
        <v>44811</v>
      </c>
      <c r="D3026" s="9">
        <f t="shared" si="47"/>
        <v>44811</v>
      </c>
      <c r="E3026" s="7" t="s">
        <v>430</v>
      </c>
      <c r="F3026" s="7" t="s">
        <v>70</v>
      </c>
      <c r="G3026" s="388">
        <v>8.32</v>
      </c>
      <c r="H3026" s="296">
        <v>22100</v>
      </c>
      <c r="I3026" s="296">
        <v>12000</v>
      </c>
      <c r="M3026" s="358"/>
    </row>
    <row r="3027" spans="1:13" hidden="1" x14ac:dyDescent="0.25">
      <c r="A3027" t="s">
        <v>67</v>
      </c>
      <c r="B3027" s="7">
        <v>442660</v>
      </c>
      <c r="C3027" s="8">
        <v>44811</v>
      </c>
      <c r="D3027" s="9">
        <f t="shared" si="47"/>
        <v>44811</v>
      </c>
      <c r="E3027" s="7" t="s">
        <v>13</v>
      </c>
      <c r="F3027" s="7" t="s">
        <v>510</v>
      </c>
      <c r="G3027" s="388">
        <v>15.3</v>
      </c>
      <c r="H3027" s="296">
        <v>22100</v>
      </c>
      <c r="I3027" s="296">
        <v>12000</v>
      </c>
      <c r="M3027" s="334"/>
    </row>
    <row r="3028" spans="1:13" hidden="1" x14ac:dyDescent="0.25">
      <c r="A3028" t="s">
        <v>63</v>
      </c>
      <c r="B3028" s="7">
        <v>442689</v>
      </c>
      <c r="C3028" s="8">
        <v>44811</v>
      </c>
      <c r="D3028" s="9">
        <f t="shared" si="47"/>
        <v>44811</v>
      </c>
      <c r="E3028" s="7" t="s">
        <v>817</v>
      </c>
      <c r="F3028" s="7" t="s">
        <v>921</v>
      </c>
      <c r="G3028" s="388">
        <v>10.11</v>
      </c>
      <c r="H3028" s="296">
        <v>22100</v>
      </c>
      <c r="I3028" s="296">
        <v>12000</v>
      </c>
      <c r="M3028" s="359"/>
    </row>
    <row r="3029" spans="1:13" hidden="1" x14ac:dyDescent="0.25">
      <c r="A3029" t="s">
        <v>65</v>
      </c>
      <c r="B3029" s="7">
        <v>442698</v>
      </c>
      <c r="C3029" s="8">
        <v>44811</v>
      </c>
      <c r="D3029" s="9">
        <f t="shared" si="47"/>
        <v>44811</v>
      </c>
      <c r="E3029" s="7" t="s">
        <v>16</v>
      </c>
      <c r="F3029" s="7" t="s">
        <v>213</v>
      </c>
      <c r="G3029" s="388">
        <v>13.93</v>
      </c>
      <c r="H3029" s="296">
        <v>22100</v>
      </c>
      <c r="I3029" s="296">
        <v>12000</v>
      </c>
      <c r="M3029" s="359"/>
    </row>
    <row r="3030" spans="1:13" hidden="1" x14ac:dyDescent="0.25">
      <c r="A3030" t="s">
        <v>69</v>
      </c>
      <c r="B3030" s="7">
        <v>442725</v>
      </c>
      <c r="C3030" s="8">
        <v>44811</v>
      </c>
      <c r="D3030" s="9">
        <f t="shared" si="47"/>
        <v>44811</v>
      </c>
      <c r="E3030" s="7" t="s">
        <v>10</v>
      </c>
      <c r="F3030" s="7" t="s">
        <v>214</v>
      </c>
      <c r="G3030" s="388">
        <v>11.87</v>
      </c>
      <c r="H3030" s="296">
        <v>22100</v>
      </c>
      <c r="I3030" s="296">
        <v>12000</v>
      </c>
      <c r="M3030" s="359"/>
    </row>
    <row r="3031" spans="1:13" hidden="1" x14ac:dyDescent="0.25">
      <c r="A3031" t="s">
        <v>63</v>
      </c>
      <c r="B3031" s="7">
        <v>442726</v>
      </c>
      <c r="C3031" s="8">
        <v>44811</v>
      </c>
      <c r="D3031" s="9">
        <f t="shared" si="47"/>
        <v>44811</v>
      </c>
      <c r="E3031" s="7" t="s">
        <v>19</v>
      </c>
      <c r="F3031" s="7" t="s">
        <v>519</v>
      </c>
      <c r="G3031" s="388">
        <v>1.1000000000000001</v>
      </c>
      <c r="H3031" s="296">
        <v>22100</v>
      </c>
      <c r="I3031" s="296">
        <v>12000</v>
      </c>
      <c r="M3031" s="359"/>
    </row>
    <row r="3032" spans="1:13" hidden="1" x14ac:dyDescent="0.25">
      <c r="A3032" t="s">
        <v>63</v>
      </c>
      <c r="B3032" s="7">
        <v>442740</v>
      </c>
      <c r="C3032" s="8">
        <v>44811</v>
      </c>
      <c r="D3032" s="9">
        <f t="shared" si="47"/>
        <v>44811</v>
      </c>
      <c r="E3032" s="7" t="s">
        <v>430</v>
      </c>
      <c r="F3032" s="7" t="s">
        <v>803</v>
      </c>
      <c r="G3032" s="388">
        <v>7.13</v>
      </c>
      <c r="H3032" s="296">
        <v>22100</v>
      </c>
      <c r="I3032" s="296">
        <v>12000</v>
      </c>
      <c r="M3032" s="359"/>
    </row>
    <row r="3033" spans="1:13" hidden="1" x14ac:dyDescent="0.25">
      <c r="A3033" t="s">
        <v>67</v>
      </c>
      <c r="B3033" s="7">
        <v>442748</v>
      </c>
      <c r="C3033" s="8">
        <v>44811</v>
      </c>
      <c r="D3033" s="9">
        <f t="shared" si="47"/>
        <v>44811</v>
      </c>
      <c r="E3033" s="7" t="s">
        <v>13</v>
      </c>
      <c r="F3033" s="7" t="s">
        <v>537</v>
      </c>
      <c r="G3033" s="388">
        <v>14.04</v>
      </c>
      <c r="H3033" s="296">
        <v>22100</v>
      </c>
      <c r="I3033" s="296">
        <v>12000</v>
      </c>
      <c r="M3033" s="359"/>
    </row>
    <row r="3034" spans="1:13" hidden="1" x14ac:dyDescent="0.25">
      <c r="A3034" t="s">
        <v>63</v>
      </c>
      <c r="B3034" s="7">
        <v>442754</v>
      </c>
      <c r="C3034" s="8">
        <v>44811</v>
      </c>
      <c r="D3034" s="9">
        <f t="shared" si="47"/>
        <v>44811</v>
      </c>
      <c r="E3034" s="7" t="s">
        <v>817</v>
      </c>
      <c r="F3034" s="7" t="s">
        <v>250</v>
      </c>
      <c r="G3034" s="388">
        <v>3.56</v>
      </c>
      <c r="H3034" s="296">
        <v>22100</v>
      </c>
      <c r="I3034" s="296">
        <v>12000</v>
      </c>
      <c r="M3034" s="357"/>
    </row>
    <row r="3035" spans="1:13" hidden="1" x14ac:dyDescent="0.25">
      <c r="A3035" t="s">
        <v>65</v>
      </c>
      <c r="B3035" s="7">
        <v>442762</v>
      </c>
      <c r="C3035" s="8">
        <v>44811</v>
      </c>
      <c r="D3035" s="9">
        <f t="shared" si="47"/>
        <v>44811</v>
      </c>
      <c r="E3035" s="7" t="s">
        <v>16</v>
      </c>
      <c r="F3035" s="7" t="s">
        <v>296</v>
      </c>
      <c r="G3035" s="388">
        <v>8.74</v>
      </c>
      <c r="H3035" s="296">
        <v>22100</v>
      </c>
      <c r="I3035" s="296">
        <v>12000</v>
      </c>
      <c r="M3035" s="359"/>
    </row>
    <row r="3036" spans="1:13" hidden="1" x14ac:dyDescent="0.25">
      <c r="A3036" t="s">
        <v>69</v>
      </c>
      <c r="B3036" s="7">
        <v>442786</v>
      </c>
      <c r="C3036" s="8">
        <v>44811</v>
      </c>
      <c r="D3036" s="9">
        <f t="shared" si="47"/>
        <v>44811</v>
      </c>
      <c r="E3036" s="7" t="s">
        <v>10</v>
      </c>
      <c r="F3036" s="7" t="s">
        <v>928</v>
      </c>
      <c r="G3036" s="388">
        <v>8.3699999999999992</v>
      </c>
      <c r="H3036" s="296">
        <v>22100</v>
      </c>
      <c r="I3036" s="296">
        <v>12000</v>
      </c>
      <c r="M3036" s="359"/>
    </row>
    <row r="3037" spans="1:13" hidden="1" x14ac:dyDescent="0.25">
      <c r="A3037" t="s">
        <v>30</v>
      </c>
      <c r="B3037" s="7">
        <v>442799</v>
      </c>
      <c r="C3037" s="8">
        <v>44811</v>
      </c>
      <c r="D3037" s="9">
        <f t="shared" si="47"/>
        <v>44811</v>
      </c>
      <c r="E3037" s="7" t="s">
        <v>591</v>
      </c>
      <c r="F3037" s="7" t="s">
        <v>788</v>
      </c>
      <c r="G3037" s="389">
        <v>5.62</v>
      </c>
      <c r="H3037" s="296">
        <v>22100</v>
      </c>
      <c r="I3037" s="296">
        <v>12000</v>
      </c>
      <c r="M3037" s="359"/>
    </row>
    <row r="3038" spans="1:13" hidden="1" x14ac:dyDescent="0.25">
      <c r="A3038" t="s">
        <v>30</v>
      </c>
      <c r="B3038" s="7">
        <v>442801</v>
      </c>
      <c r="C3038" s="8">
        <v>44811</v>
      </c>
      <c r="D3038" s="9">
        <f t="shared" si="47"/>
        <v>44811</v>
      </c>
      <c r="E3038" s="7" t="s">
        <v>237</v>
      </c>
      <c r="F3038" s="7" t="s">
        <v>207</v>
      </c>
      <c r="G3038" s="389">
        <v>7.03</v>
      </c>
      <c r="H3038" s="296">
        <v>22100</v>
      </c>
      <c r="I3038" s="296">
        <v>12000</v>
      </c>
      <c r="M3038" s="359"/>
    </row>
    <row r="3039" spans="1:13" hidden="1" x14ac:dyDescent="0.25">
      <c r="A3039" t="s">
        <v>30</v>
      </c>
      <c r="B3039" s="7">
        <v>442805</v>
      </c>
      <c r="C3039" s="8">
        <v>44811</v>
      </c>
      <c r="D3039" s="9">
        <f t="shared" si="47"/>
        <v>44811</v>
      </c>
      <c r="E3039" s="7" t="s">
        <v>752</v>
      </c>
      <c r="F3039" s="7" t="s">
        <v>477</v>
      </c>
      <c r="G3039" s="389">
        <v>6.37</v>
      </c>
      <c r="H3039" s="296">
        <v>22100</v>
      </c>
      <c r="I3039" s="296">
        <v>12000</v>
      </c>
      <c r="M3039" s="359"/>
    </row>
    <row r="3040" spans="1:13" hidden="1" x14ac:dyDescent="0.25">
      <c r="A3040" t="s">
        <v>30</v>
      </c>
      <c r="B3040" s="7">
        <v>442806</v>
      </c>
      <c r="C3040" s="8">
        <v>44811</v>
      </c>
      <c r="D3040" s="9">
        <f t="shared" si="47"/>
        <v>44811</v>
      </c>
      <c r="E3040" s="7" t="s">
        <v>87</v>
      </c>
      <c r="F3040" s="7" t="s">
        <v>611</v>
      </c>
      <c r="G3040" s="389">
        <v>7.38</v>
      </c>
      <c r="H3040" s="296">
        <v>22100</v>
      </c>
      <c r="I3040" s="296">
        <v>12000</v>
      </c>
      <c r="M3040" s="359"/>
    </row>
    <row r="3041" spans="1:13" hidden="1" x14ac:dyDescent="0.25">
      <c r="A3041" t="s">
        <v>981</v>
      </c>
      <c r="B3041" s="7">
        <v>442825</v>
      </c>
      <c r="C3041" s="8">
        <v>44812</v>
      </c>
      <c r="D3041" s="9">
        <f t="shared" si="47"/>
        <v>44812</v>
      </c>
      <c r="E3041" s="7" t="s">
        <v>265</v>
      </c>
      <c r="F3041" s="7" t="s">
        <v>1026</v>
      </c>
      <c r="G3041" s="390">
        <v>9.1300000000000008</v>
      </c>
      <c r="H3041" s="296">
        <v>22100</v>
      </c>
      <c r="I3041" s="296">
        <v>12000</v>
      </c>
      <c r="M3041" s="359"/>
    </row>
    <row r="3042" spans="1:13" hidden="1" x14ac:dyDescent="0.25">
      <c r="A3042" t="s">
        <v>15</v>
      </c>
      <c r="B3042" s="7">
        <v>442837</v>
      </c>
      <c r="C3042" s="8">
        <v>44812</v>
      </c>
      <c r="D3042" s="9">
        <f t="shared" si="47"/>
        <v>44812</v>
      </c>
      <c r="E3042" s="7" t="s">
        <v>16</v>
      </c>
      <c r="F3042" s="7" t="s">
        <v>606</v>
      </c>
      <c r="G3042" s="390">
        <v>10.27</v>
      </c>
      <c r="H3042" s="296">
        <v>22100</v>
      </c>
      <c r="I3042" s="296">
        <v>12000</v>
      </c>
      <c r="M3042" s="359"/>
    </row>
    <row r="3043" spans="1:13" hidden="1" x14ac:dyDescent="0.25">
      <c r="A3043" t="s">
        <v>9</v>
      </c>
      <c r="B3043" s="7">
        <v>442843</v>
      </c>
      <c r="C3043" s="8">
        <v>44812</v>
      </c>
      <c r="D3043" s="9">
        <f t="shared" si="47"/>
        <v>44812</v>
      </c>
      <c r="E3043" s="7" t="s">
        <v>10</v>
      </c>
      <c r="F3043" s="7" t="s">
        <v>474</v>
      </c>
      <c r="G3043" s="390">
        <v>13.34</v>
      </c>
      <c r="H3043" s="296">
        <v>22100</v>
      </c>
      <c r="I3043" s="296">
        <v>12000</v>
      </c>
      <c r="M3043" s="359"/>
    </row>
    <row r="3044" spans="1:13" hidden="1" x14ac:dyDescent="0.25">
      <c r="A3044" t="s">
        <v>12</v>
      </c>
      <c r="B3044" s="7">
        <v>442848</v>
      </c>
      <c r="C3044" s="8">
        <v>44812</v>
      </c>
      <c r="D3044" s="9">
        <f t="shared" si="47"/>
        <v>44812</v>
      </c>
      <c r="E3044" s="7" t="s">
        <v>13</v>
      </c>
      <c r="F3044" s="7" t="s">
        <v>156</v>
      </c>
      <c r="G3044" s="390">
        <v>12.16</v>
      </c>
      <c r="H3044" s="296">
        <v>22100</v>
      </c>
      <c r="I3044" s="296">
        <v>12000</v>
      </c>
      <c r="M3044" s="359"/>
    </row>
    <row r="3045" spans="1:13" hidden="1" x14ac:dyDescent="0.25">
      <c r="A3045" t="s">
        <v>18</v>
      </c>
      <c r="B3045" s="7">
        <v>442850</v>
      </c>
      <c r="C3045" s="8">
        <v>44812</v>
      </c>
      <c r="D3045" s="9">
        <f t="shared" si="47"/>
        <v>44812</v>
      </c>
      <c r="E3045" s="7" t="s">
        <v>19</v>
      </c>
      <c r="F3045" s="7" t="s">
        <v>238</v>
      </c>
      <c r="G3045" s="390">
        <v>1.57</v>
      </c>
      <c r="H3045" s="296">
        <v>22100</v>
      </c>
      <c r="I3045" s="296">
        <v>12000</v>
      </c>
      <c r="M3045" s="360"/>
    </row>
    <row r="3046" spans="1:13" hidden="1" x14ac:dyDescent="0.25">
      <c r="A3046" t="s">
        <v>18</v>
      </c>
      <c r="B3046" s="7">
        <v>442852</v>
      </c>
      <c r="C3046" s="8">
        <v>44812</v>
      </c>
      <c r="D3046" s="9">
        <f t="shared" si="47"/>
        <v>44812</v>
      </c>
      <c r="E3046" s="7" t="s">
        <v>817</v>
      </c>
      <c r="F3046" s="7" t="s">
        <v>267</v>
      </c>
      <c r="G3046" s="390">
        <v>11.18</v>
      </c>
      <c r="H3046" s="296">
        <v>22100</v>
      </c>
      <c r="I3046" s="296">
        <v>12000</v>
      </c>
      <c r="M3046" s="360"/>
    </row>
    <row r="3047" spans="1:13" hidden="1" x14ac:dyDescent="0.25">
      <c r="A3047" t="s">
        <v>18</v>
      </c>
      <c r="B3047" s="7">
        <v>442882</v>
      </c>
      <c r="C3047" s="8">
        <v>44812</v>
      </c>
      <c r="D3047" s="9">
        <f t="shared" si="47"/>
        <v>44812</v>
      </c>
      <c r="E3047" s="7" t="s">
        <v>430</v>
      </c>
      <c r="F3047" s="7" t="s">
        <v>647</v>
      </c>
      <c r="G3047" s="390">
        <v>8.67</v>
      </c>
      <c r="H3047" s="296">
        <v>22100</v>
      </c>
      <c r="I3047" s="296">
        <v>12000</v>
      </c>
      <c r="M3047" s="360"/>
    </row>
    <row r="3048" spans="1:13" hidden="1" x14ac:dyDescent="0.25">
      <c r="A3048" t="s">
        <v>12</v>
      </c>
      <c r="B3048" s="7">
        <v>442886</v>
      </c>
      <c r="C3048" s="8">
        <v>44812</v>
      </c>
      <c r="D3048" s="9">
        <f t="shared" si="47"/>
        <v>44812</v>
      </c>
      <c r="E3048" s="7" t="s">
        <v>13</v>
      </c>
      <c r="F3048" s="7" t="s">
        <v>410</v>
      </c>
      <c r="G3048" s="390">
        <v>4.1900000000000004</v>
      </c>
      <c r="H3048" s="296">
        <v>22100</v>
      </c>
      <c r="I3048" s="296">
        <v>12000</v>
      </c>
      <c r="M3048" s="360"/>
    </row>
    <row r="3049" spans="1:13" hidden="1" x14ac:dyDescent="0.25">
      <c r="A3049" t="s">
        <v>9</v>
      </c>
      <c r="B3049" s="7">
        <v>442898</v>
      </c>
      <c r="C3049" s="8">
        <v>44812</v>
      </c>
      <c r="D3049" s="9">
        <f t="shared" si="47"/>
        <v>44812</v>
      </c>
      <c r="E3049" s="7" t="s">
        <v>10</v>
      </c>
      <c r="F3049" s="7" t="s">
        <v>51</v>
      </c>
      <c r="G3049" s="390">
        <v>3.95</v>
      </c>
      <c r="H3049" s="296">
        <v>22100</v>
      </c>
      <c r="I3049" s="296">
        <v>12000</v>
      </c>
      <c r="M3049" s="360"/>
    </row>
    <row r="3050" spans="1:13" hidden="1" x14ac:dyDescent="0.25">
      <c r="A3050" t="s">
        <v>15</v>
      </c>
      <c r="B3050" s="7">
        <v>442904</v>
      </c>
      <c r="C3050" s="8">
        <v>44812</v>
      </c>
      <c r="D3050" s="9">
        <f t="shared" si="47"/>
        <v>44812</v>
      </c>
      <c r="E3050" s="7" t="s">
        <v>16</v>
      </c>
      <c r="F3050" s="7" t="s">
        <v>284</v>
      </c>
      <c r="G3050" s="390">
        <v>8.6</v>
      </c>
      <c r="H3050" s="296">
        <v>22100</v>
      </c>
      <c r="I3050" s="296">
        <v>12000</v>
      </c>
      <c r="M3050" s="360"/>
    </row>
    <row r="3051" spans="1:13" hidden="1" x14ac:dyDescent="0.25">
      <c r="A3051" t="s">
        <v>42</v>
      </c>
      <c r="B3051" s="7">
        <v>442992</v>
      </c>
      <c r="C3051" s="8">
        <v>44813</v>
      </c>
      <c r="D3051" s="9">
        <f t="shared" si="47"/>
        <v>44813</v>
      </c>
      <c r="E3051" s="7" t="s">
        <v>817</v>
      </c>
      <c r="F3051" s="7" t="s">
        <v>616</v>
      </c>
      <c r="G3051" s="391">
        <v>7.9</v>
      </c>
      <c r="H3051" s="296">
        <v>22100</v>
      </c>
      <c r="I3051" s="296">
        <v>12000</v>
      </c>
      <c r="M3051" s="360"/>
    </row>
    <row r="3052" spans="1:13" hidden="1" x14ac:dyDescent="0.25">
      <c r="A3052" t="s">
        <v>41</v>
      </c>
      <c r="B3052" s="7">
        <v>443000</v>
      </c>
      <c r="C3052" s="8">
        <v>44813</v>
      </c>
      <c r="D3052" s="9">
        <f t="shared" si="47"/>
        <v>44813</v>
      </c>
      <c r="E3052" s="7" t="s">
        <v>16</v>
      </c>
      <c r="F3052" s="7" t="s">
        <v>325</v>
      </c>
      <c r="G3052" s="391">
        <v>15.21</v>
      </c>
      <c r="H3052" s="296">
        <v>22100</v>
      </c>
      <c r="I3052" s="296">
        <v>12000</v>
      </c>
      <c r="M3052" s="360"/>
    </row>
    <row r="3053" spans="1:13" hidden="1" x14ac:dyDescent="0.25">
      <c r="A3053" t="s">
        <v>39</v>
      </c>
      <c r="B3053" s="7">
        <v>443004</v>
      </c>
      <c r="C3053" s="8">
        <v>44813</v>
      </c>
      <c r="D3053" s="9">
        <f t="shared" si="47"/>
        <v>44813</v>
      </c>
      <c r="E3053" s="7" t="s">
        <v>380</v>
      </c>
      <c r="F3053" s="7" t="s">
        <v>525</v>
      </c>
      <c r="G3053" s="391">
        <v>13.68</v>
      </c>
      <c r="H3053" s="296">
        <v>22100</v>
      </c>
      <c r="I3053" s="296">
        <v>12000</v>
      </c>
      <c r="M3053" s="360"/>
    </row>
    <row r="3054" spans="1:13" hidden="1" x14ac:dyDescent="0.25">
      <c r="A3054" t="s">
        <v>45</v>
      </c>
      <c r="B3054" s="7">
        <v>443005</v>
      </c>
      <c r="C3054" s="8">
        <v>44813</v>
      </c>
      <c r="D3054" s="9">
        <f t="shared" si="47"/>
        <v>44813</v>
      </c>
      <c r="E3054" s="7" t="s">
        <v>13</v>
      </c>
      <c r="F3054" s="7" t="s">
        <v>358</v>
      </c>
      <c r="G3054" s="391">
        <v>13.86</v>
      </c>
      <c r="H3054" s="296">
        <v>22100</v>
      </c>
      <c r="I3054" s="296">
        <v>12000</v>
      </c>
      <c r="M3054" s="360"/>
    </row>
    <row r="3055" spans="1:13" hidden="1" x14ac:dyDescent="0.25">
      <c r="A3055" t="s">
        <v>42</v>
      </c>
      <c r="B3055" s="7">
        <v>443020</v>
      </c>
      <c r="C3055" s="8">
        <v>44813</v>
      </c>
      <c r="D3055" s="9">
        <f t="shared" si="47"/>
        <v>44813</v>
      </c>
      <c r="E3055" s="7" t="s">
        <v>19</v>
      </c>
      <c r="F3055" s="7" t="s">
        <v>510</v>
      </c>
      <c r="G3055" s="391">
        <v>0.9</v>
      </c>
      <c r="H3055" s="296">
        <v>22100</v>
      </c>
      <c r="I3055" s="296">
        <v>12000</v>
      </c>
      <c r="M3055" s="360"/>
    </row>
    <row r="3056" spans="1:13" hidden="1" x14ac:dyDescent="0.25">
      <c r="A3056" t="s">
        <v>42</v>
      </c>
      <c r="B3056" s="7">
        <v>443046</v>
      </c>
      <c r="C3056" s="8">
        <v>44813</v>
      </c>
      <c r="D3056" s="9">
        <f t="shared" si="47"/>
        <v>44813</v>
      </c>
      <c r="E3056" s="7" t="s">
        <v>430</v>
      </c>
      <c r="F3056" s="7" t="s">
        <v>599</v>
      </c>
      <c r="G3056" s="391">
        <v>10.81</v>
      </c>
      <c r="H3056" s="296">
        <v>22100</v>
      </c>
      <c r="I3056" s="296">
        <v>12000</v>
      </c>
      <c r="M3056" s="360"/>
    </row>
    <row r="3057" spans="1:13" hidden="1" x14ac:dyDescent="0.25">
      <c r="A3057" t="s">
        <v>42</v>
      </c>
      <c r="B3057" s="7">
        <v>443061</v>
      </c>
      <c r="C3057" s="8">
        <v>44813</v>
      </c>
      <c r="D3057" s="9">
        <f t="shared" si="47"/>
        <v>44813</v>
      </c>
      <c r="E3057" s="7" t="s">
        <v>817</v>
      </c>
      <c r="F3057" s="7" t="s">
        <v>378</v>
      </c>
      <c r="G3057" s="391">
        <v>9.77</v>
      </c>
      <c r="H3057" s="296">
        <v>22100</v>
      </c>
      <c r="I3057" s="296">
        <v>12000</v>
      </c>
      <c r="M3057" s="360"/>
    </row>
    <row r="3058" spans="1:13" hidden="1" x14ac:dyDescent="0.25">
      <c r="A3058" t="s">
        <v>41</v>
      </c>
      <c r="B3058" s="7">
        <v>443081</v>
      </c>
      <c r="C3058" s="8">
        <v>44813</v>
      </c>
      <c r="D3058" s="9">
        <f t="shared" si="47"/>
        <v>44813</v>
      </c>
      <c r="E3058" s="7" t="s">
        <v>16</v>
      </c>
      <c r="F3058" s="7" t="s">
        <v>541</v>
      </c>
      <c r="G3058" s="391">
        <v>12.38</v>
      </c>
      <c r="H3058" s="296">
        <v>22100</v>
      </c>
      <c r="I3058" s="296">
        <v>12000</v>
      </c>
      <c r="M3058" s="360"/>
    </row>
    <row r="3059" spans="1:13" hidden="1" x14ac:dyDescent="0.25">
      <c r="A3059" t="s">
        <v>45</v>
      </c>
      <c r="B3059" s="7">
        <v>443092</v>
      </c>
      <c r="C3059" s="8">
        <v>44813</v>
      </c>
      <c r="D3059" s="9">
        <f t="shared" si="47"/>
        <v>44813</v>
      </c>
      <c r="E3059" s="7" t="s">
        <v>13</v>
      </c>
      <c r="F3059" s="7" t="s">
        <v>590</v>
      </c>
      <c r="G3059" s="391">
        <v>12.31</v>
      </c>
      <c r="H3059" s="296">
        <v>22100</v>
      </c>
      <c r="I3059" s="296">
        <v>12000</v>
      </c>
      <c r="M3059" s="360"/>
    </row>
    <row r="3060" spans="1:13" hidden="1" x14ac:dyDescent="0.25">
      <c r="A3060" t="s">
        <v>39</v>
      </c>
      <c r="B3060" s="7">
        <v>443093</v>
      </c>
      <c r="C3060" s="8">
        <v>44813</v>
      </c>
      <c r="D3060" s="9">
        <f t="shared" si="47"/>
        <v>44813</v>
      </c>
      <c r="E3060" s="7" t="s">
        <v>78</v>
      </c>
      <c r="F3060" s="7" t="s">
        <v>76</v>
      </c>
      <c r="G3060" s="391">
        <v>0.64</v>
      </c>
      <c r="H3060" s="296">
        <v>22100</v>
      </c>
      <c r="I3060" s="296">
        <v>12000</v>
      </c>
      <c r="M3060" s="360"/>
    </row>
    <row r="3061" spans="1:13" hidden="1" x14ac:dyDescent="0.25">
      <c r="A3061" t="s">
        <v>39</v>
      </c>
      <c r="B3061" s="7">
        <v>443100</v>
      </c>
      <c r="C3061" s="8">
        <v>44813</v>
      </c>
      <c r="D3061" s="9">
        <f t="shared" si="47"/>
        <v>44813</v>
      </c>
      <c r="E3061" s="7" t="s">
        <v>10</v>
      </c>
      <c r="F3061" s="7" t="s">
        <v>621</v>
      </c>
      <c r="G3061" s="391">
        <v>11.97</v>
      </c>
      <c r="H3061" s="296">
        <v>22100</v>
      </c>
      <c r="I3061" s="296">
        <v>12000</v>
      </c>
      <c r="M3061" s="360"/>
    </row>
    <row r="3062" spans="1:13" hidden="1" x14ac:dyDescent="0.25">
      <c r="A3062" t="s">
        <v>30</v>
      </c>
      <c r="B3062" s="7">
        <v>443144</v>
      </c>
      <c r="C3062" s="8">
        <v>44813</v>
      </c>
      <c r="D3062" s="9">
        <f t="shared" si="47"/>
        <v>44813</v>
      </c>
      <c r="E3062" s="7" t="s">
        <v>897</v>
      </c>
      <c r="F3062" s="20">
        <v>0.84027777777777779</v>
      </c>
      <c r="G3062" s="391">
        <v>7.26</v>
      </c>
      <c r="H3062" s="296">
        <v>22100</v>
      </c>
      <c r="I3062" s="296">
        <v>12000</v>
      </c>
      <c r="M3062" s="360"/>
    </row>
    <row r="3063" spans="1:13" hidden="1" x14ac:dyDescent="0.25">
      <c r="A3063" t="s">
        <v>30</v>
      </c>
      <c r="B3063" s="7">
        <v>443145</v>
      </c>
      <c r="C3063" s="8">
        <v>44813</v>
      </c>
      <c r="D3063" s="9">
        <f t="shared" si="47"/>
        <v>44813</v>
      </c>
      <c r="E3063" s="7" t="s">
        <v>752</v>
      </c>
      <c r="F3063" s="20">
        <v>0.86249999999999993</v>
      </c>
      <c r="G3063" s="391">
        <v>8.8699999999999992</v>
      </c>
      <c r="H3063" s="296">
        <v>22100</v>
      </c>
      <c r="I3063" s="296">
        <v>12000</v>
      </c>
      <c r="M3063" s="360"/>
    </row>
    <row r="3064" spans="1:13" hidden="1" x14ac:dyDescent="0.25">
      <c r="A3064" t="s">
        <v>30</v>
      </c>
      <c r="B3064" s="7">
        <v>443148</v>
      </c>
      <c r="C3064" s="8">
        <v>44813</v>
      </c>
      <c r="D3064" s="9">
        <f t="shared" si="47"/>
        <v>44813</v>
      </c>
      <c r="E3064" s="7" t="s">
        <v>176</v>
      </c>
      <c r="F3064" s="20">
        <v>0.91180555555555554</v>
      </c>
      <c r="G3064" s="391">
        <v>9.42</v>
      </c>
      <c r="H3064" s="296">
        <v>22100</v>
      </c>
      <c r="I3064" s="296">
        <v>12000</v>
      </c>
      <c r="M3064" s="361"/>
    </row>
    <row r="3065" spans="1:13" hidden="1" x14ac:dyDescent="0.25">
      <c r="A3065" t="s">
        <v>30</v>
      </c>
      <c r="B3065" s="7">
        <v>443149</v>
      </c>
      <c r="C3065" s="8">
        <v>44813</v>
      </c>
      <c r="D3065" s="9">
        <f t="shared" si="47"/>
        <v>44813</v>
      </c>
      <c r="E3065" s="7" t="s">
        <v>591</v>
      </c>
      <c r="F3065" s="20">
        <v>0.92847222222222225</v>
      </c>
      <c r="G3065" s="391">
        <v>8.31</v>
      </c>
      <c r="H3065" s="296">
        <v>22100</v>
      </c>
      <c r="I3065" s="296">
        <v>12000</v>
      </c>
      <c r="M3065" s="361"/>
    </row>
    <row r="3066" spans="1:13" hidden="1" x14ac:dyDescent="0.25">
      <c r="A3066" t="s">
        <v>65</v>
      </c>
      <c r="B3066" s="7">
        <v>443166</v>
      </c>
      <c r="C3066" s="8">
        <v>44814</v>
      </c>
      <c r="D3066" s="9">
        <f t="shared" si="47"/>
        <v>44814</v>
      </c>
      <c r="E3066" s="7" t="s">
        <v>16</v>
      </c>
      <c r="F3066" s="7" t="s">
        <v>1027</v>
      </c>
      <c r="G3066" s="392">
        <v>12.48</v>
      </c>
      <c r="H3066" s="296">
        <v>22100</v>
      </c>
      <c r="I3066" s="296">
        <v>12000</v>
      </c>
      <c r="M3066" s="361"/>
    </row>
    <row r="3067" spans="1:13" hidden="1" x14ac:dyDescent="0.25">
      <c r="A3067" t="s">
        <v>63</v>
      </c>
      <c r="B3067" s="7">
        <v>443169</v>
      </c>
      <c r="C3067" s="8">
        <v>44814</v>
      </c>
      <c r="D3067" s="9">
        <f t="shared" si="47"/>
        <v>44814</v>
      </c>
      <c r="E3067" s="7" t="s">
        <v>237</v>
      </c>
      <c r="F3067" s="7" t="s">
        <v>1016</v>
      </c>
      <c r="G3067" s="392">
        <v>13.35</v>
      </c>
      <c r="H3067" s="296">
        <v>22100</v>
      </c>
      <c r="I3067" s="296">
        <v>12000</v>
      </c>
      <c r="M3067" s="361"/>
    </row>
    <row r="3068" spans="1:13" hidden="1" x14ac:dyDescent="0.25">
      <c r="A3068" t="s">
        <v>67</v>
      </c>
      <c r="B3068" s="7">
        <v>443179</v>
      </c>
      <c r="C3068" s="8">
        <v>44814</v>
      </c>
      <c r="D3068" s="9">
        <f t="shared" si="47"/>
        <v>44814</v>
      </c>
      <c r="E3068" s="7" t="s">
        <v>13</v>
      </c>
      <c r="F3068" s="7" t="s">
        <v>606</v>
      </c>
      <c r="G3068" s="392">
        <v>13.94</v>
      </c>
      <c r="H3068" s="296">
        <v>22100</v>
      </c>
      <c r="I3068" s="296">
        <v>12000</v>
      </c>
      <c r="M3068" s="361"/>
    </row>
    <row r="3069" spans="1:13" hidden="1" x14ac:dyDescent="0.25">
      <c r="A3069" t="s">
        <v>63</v>
      </c>
      <c r="B3069" s="7">
        <v>443185</v>
      </c>
      <c r="C3069" s="8">
        <v>44814</v>
      </c>
      <c r="D3069" s="9">
        <f t="shared" si="47"/>
        <v>44814</v>
      </c>
      <c r="E3069" s="7" t="s">
        <v>19</v>
      </c>
      <c r="F3069" s="7" t="s">
        <v>474</v>
      </c>
      <c r="G3069" s="392">
        <v>1.43</v>
      </c>
      <c r="H3069" s="296">
        <v>22100</v>
      </c>
      <c r="I3069" s="296">
        <v>12000</v>
      </c>
      <c r="M3069" s="361"/>
    </row>
    <row r="3070" spans="1:13" hidden="1" x14ac:dyDescent="0.25">
      <c r="A3070" t="s">
        <v>69</v>
      </c>
      <c r="B3070" s="7">
        <v>443187</v>
      </c>
      <c r="C3070" s="8">
        <v>44814</v>
      </c>
      <c r="D3070" s="9">
        <f t="shared" si="47"/>
        <v>44814</v>
      </c>
      <c r="E3070" s="7" t="s">
        <v>10</v>
      </c>
      <c r="F3070" s="7" t="s">
        <v>164</v>
      </c>
      <c r="G3070" s="392">
        <v>14.15</v>
      </c>
      <c r="H3070" s="296">
        <v>22100</v>
      </c>
      <c r="I3070" s="296">
        <v>12000</v>
      </c>
      <c r="M3070" s="361"/>
    </row>
    <row r="3071" spans="1:13" hidden="1" x14ac:dyDescent="0.25">
      <c r="A3071" t="s">
        <v>65</v>
      </c>
      <c r="B3071" s="7">
        <v>443219</v>
      </c>
      <c r="C3071" s="8">
        <v>44814</v>
      </c>
      <c r="D3071" s="9">
        <f t="shared" si="47"/>
        <v>44814</v>
      </c>
      <c r="E3071" s="7" t="s">
        <v>16</v>
      </c>
      <c r="F3071" s="7" t="s">
        <v>1014</v>
      </c>
      <c r="G3071" s="392">
        <v>10.28</v>
      </c>
      <c r="H3071" s="296">
        <v>22100</v>
      </c>
      <c r="I3071" s="296">
        <v>12000</v>
      </c>
      <c r="M3071" s="361"/>
    </row>
    <row r="3072" spans="1:13" hidden="1" x14ac:dyDescent="0.25">
      <c r="A3072" t="s">
        <v>63</v>
      </c>
      <c r="B3072" s="7">
        <v>443229</v>
      </c>
      <c r="C3072" s="8">
        <v>44814</v>
      </c>
      <c r="D3072" s="9">
        <f t="shared" si="47"/>
        <v>44814</v>
      </c>
      <c r="E3072" s="7" t="s">
        <v>237</v>
      </c>
      <c r="F3072" s="7" t="s">
        <v>1028</v>
      </c>
      <c r="G3072" s="392">
        <v>9.8800000000000008</v>
      </c>
      <c r="H3072" s="296">
        <v>22100</v>
      </c>
      <c r="I3072" s="296">
        <v>12000</v>
      </c>
      <c r="M3072" s="362"/>
    </row>
    <row r="3073" spans="1:13" hidden="1" x14ac:dyDescent="0.25">
      <c r="A3073" s="13" t="s">
        <v>966</v>
      </c>
      <c r="B3073" s="14">
        <v>443237</v>
      </c>
      <c r="C3073" s="15">
        <v>44814</v>
      </c>
      <c r="D3073" s="9">
        <f t="shared" si="47"/>
        <v>44814</v>
      </c>
      <c r="E3073" s="14" t="s">
        <v>47</v>
      </c>
      <c r="F3073" s="14" t="s">
        <v>410</v>
      </c>
      <c r="G3073" s="393">
        <v>2.4700000000000002</v>
      </c>
      <c r="H3073" s="296">
        <v>22100</v>
      </c>
      <c r="I3073" s="296">
        <v>12000</v>
      </c>
      <c r="M3073" s="362"/>
    </row>
    <row r="3074" spans="1:13" hidden="1" x14ac:dyDescent="0.25">
      <c r="A3074" t="s">
        <v>67</v>
      </c>
      <c r="B3074" s="7">
        <v>443243</v>
      </c>
      <c r="C3074" s="8">
        <v>44814</v>
      </c>
      <c r="D3074" s="9">
        <f t="shared" si="47"/>
        <v>44814</v>
      </c>
      <c r="E3074" s="7" t="s">
        <v>13</v>
      </c>
      <c r="F3074" s="7" t="s">
        <v>639</v>
      </c>
      <c r="G3074" s="392">
        <v>7.51</v>
      </c>
      <c r="H3074" s="296">
        <v>22100</v>
      </c>
      <c r="I3074" s="296">
        <v>12000</v>
      </c>
      <c r="M3074" s="363"/>
    </row>
    <row r="3075" spans="1:13" hidden="1" x14ac:dyDescent="0.25">
      <c r="A3075" t="s">
        <v>69</v>
      </c>
      <c r="B3075" s="7">
        <v>443270</v>
      </c>
      <c r="C3075" s="8">
        <v>44814</v>
      </c>
      <c r="D3075" s="9">
        <f t="shared" ref="D3075:D3138" si="48">+C3075</f>
        <v>44814</v>
      </c>
      <c r="E3075" s="7" t="s">
        <v>10</v>
      </c>
      <c r="F3075" s="7" t="s">
        <v>227</v>
      </c>
      <c r="G3075" s="392">
        <v>11.89</v>
      </c>
      <c r="H3075" s="296">
        <v>22100</v>
      </c>
      <c r="I3075" s="296">
        <v>12000</v>
      </c>
      <c r="M3075" s="362"/>
    </row>
    <row r="3076" spans="1:13" hidden="1" x14ac:dyDescent="0.25">
      <c r="A3076" t="s">
        <v>967</v>
      </c>
      <c r="B3076" s="7">
        <v>443296</v>
      </c>
      <c r="C3076" s="8">
        <v>44816</v>
      </c>
      <c r="D3076" s="9">
        <f t="shared" si="48"/>
        <v>44816</v>
      </c>
      <c r="E3076" s="7" t="s">
        <v>396</v>
      </c>
      <c r="F3076" s="7" t="s">
        <v>834</v>
      </c>
      <c r="G3076" s="394">
        <v>8.7100000000000009</v>
      </c>
      <c r="H3076" s="296">
        <v>22100</v>
      </c>
      <c r="I3076" s="296">
        <v>12000</v>
      </c>
      <c r="M3076" s="362"/>
    </row>
    <row r="3077" spans="1:13" hidden="1" x14ac:dyDescent="0.25">
      <c r="A3077" t="s">
        <v>18</v>
      </c>
      <c r="B3077" s="7">
        <v>443320</v>
      </c>
      <c r="C3077" s="8">
        <v>44816</v>
      </c>
      <c r="D3077" s="9">
        <f t="shared" si="48"/>
        <v>44816</v>
      </c>
      <c r="E3077" s="7" t="s">
        <v>817</v>
      </c>
      <c r="F3077" s="7" t="s">
        <v>343</v>
      </c>
      <c r="G3077" s="394">
        <v>10.7</v>
      </c>
      <c r="H3077" s="296">
        <v>22100</v>
      </c>
      <c r="I3077" s="296">
        <v>12000</v>
      </c>
      <c r="M3077" s="362"/>
    </row>
    <row r="3078" spans="1:13" hidden="1" x14ac:dyDescent="0.25">
      <c r="A3078" t="s">
        <v>9</v>
      </c>
      <c r="B3078" s="7">
        <v>443331</v>
      </c>
      <c r="C3078" s="8">
        <v>44816</v>
      </c>
      <c r="D3078" s="9">
        <f t="shared" si="48"/>
        <v>44816</v>
      </c>
      <c r="E3078" s="7" t="s">
        <v>10</v>
      </c>
      <c r="F3078" s="7" t="s">
        <v>365</v>
      </c>
      <c r="G3078" s="394">
        <v>14.78</v>
      </c>
      <c r="H3078" s="296">
        <v>22100</v>
      </c>
      <c r="I3078" s="296">
        <v>12000</v>
      </c>
      <c r="M3078" s="362"/>
    </row>
    <row r="3079" spans="1:13" hidden="1" x14ac:dyDescent="0.25">
      <c r="A3079" t="s">
        <v>12</v>
      </c>
      <c r="B3079" s="7">
        <v>443340</v>
      </c>
      <c r="C3079" s="8">
        <v>44816</v>
      </c>
      <c r="D3079" s="9">
        <f t="shared" si="48"/>
        <v>44816</v>
      </c>
      <c r="E3079" s="7" t="s">
        <v>13</v>
      </c>
      <c r="F3079" s="7" t="s">
        <v>259</v>
      </c>
      <c r="G3079" s="394">
        <v>15.58</v>
      </c>
      <c r="H3079" s="296">
        <v>22100</v>
      </c>
      <c r="I3079" s="296">
        <v>12000</v>
      </c>
      <c r="M3079" s="362"/>
    </row>
    <row r="3080" spans="1:13" hidden="1" x14ac:dyDescent="0.25">
      <c r="A3080" t="s">
        <v>15</v>
      </c>
      <c r="B3080" s="7">
        <v>443342</v>
      </c>
      <c r="C3080" s="8">
        <v>44816</v>
      </c>
      <c r="D3080" s="9">
        <f t="shared" si="48"/>
        <v>44816</v>
      </c>
      <c r="E3080" s="7" t="s">
        <v>16</v>
      </c>
      <c r="F3080" s="7" t="s">
        <v>158</v>
      </c>
      <c r="G3080" s="394">
        <v>16.02</v>
      </c>
      <c r="H3080" s="296">
        <v>22100</v>
      </c>
      <c r="I3080" s="296">
        <v>12000</v>
      </c>
      <c r="M3080" s="362"/>
    </row>
    <row r="3081" spans="1:13" hidden="1" x14ac:dyDescent="0.25">
      <c r="A3081" t="s">
        <v>18</v>
      </c>
      <c r="B3081" s="7">
        <v>443360</v>
      </c>
      <c r="C3081" s="8">
        <v>44816</v>
      </c>
      <c r="D3081" s="9">
        <f t="shared" si="48"/>
        <v>44816</v>
      </c>
      <c r="E3081" s="7" t="s">
        <v>430</v>
      </c>
      <c r="F3081" s="7" t="s">
        <v>583</v>
      </c>
      <c r="G3081" s="394">
        <v>10.71</v>
      </c>
      <c r="H3081" s="296">
        <v>22100</v>
      </c>
      <c r="I3081" s="296">
        <v>12000</v>
      </c>
      <c r="M3081" s="362"/>
    </row>
    <row r="3082" spans="1:13" hidden="1" x14ac:dyDescent="0.25">
      <c r="A3082" t="s">
        <v>18</v>
      </c>
      <c r="B3082" s="7">
        <v>443388</v>
      </c>
      <c r="C3082" s="8">
        <v>44816</v>
      </c>
      <c r="D3082" s="9">
        <f t="shared" si="48"/>
        <v>44816</v>
      </c>
      <c r="E3082" s="7" t="s">
        <v>817</v>
      </c>
      <c r="F3082" s="7" t="s">
        <v>243</v>
      </c>
      <c r="G3082" s="394">
        <v>9.64</v>
      </c>
      <c r="H3082" s="296">
        <v>22100</v>
      </c>
      <c r="I3082" s="296">
        <v>12000</v>
      </c>
      <c r="M3082" s="362"/>
    </row>
    <row r="3083" spans="1:13" hidden="1" x14ac:dyDescent="0.25">
      <c r="A3083" t="s">
        <v>9</v>
      </c>
      <c r="B3083" s="7">
        <v>443418</v>
      </c>
      <c r="C3083" s="8">
        <v>44816</v>
      </c>
      <c r="D3083" s="9">
        <f t="shared" si="48"/>
        <v>44816</v>
      </c>
      <c r="E3083" s="7" t="s">
        <v>10</v>
      </c>
      <c r="F3083" s="7" t="s">
        <v>227</v>
      </c>
      <c r="G3083" s="394">
        <v>14.04</v>
      </c>
      <c r="H3083" s="296">
        <v>22100</v>
      </c>
      <c r="I3083" s="296">
        <v>12000</v>
      </c>
      <c r="M3083" s="362"/>
    </row>
    <row r="3084" spans="1:13" hidden="1" x14ac:dyDescent="0.25">
      <c r="A3084" t="s">
        <v>15</v>
      </c>
      <c r="B3084" s="7">
        <v>443419</v>
      </c>
      <c r="C3084" s="8">
        <v>44816</v>
      </c>
      <c r="D3084" s="9">
        <f t="shared" si="48"/>
        <v>44816</v>
      </c>
      <c r="E3084" s="7" t="s">
        <v>16</v>
      </c>
      <c r="F3084" s="7" t="s">
        <v>818</v>
      </c>
      <c r="G3084" s="394">
        <v>12.98</v>
      </c>
      <c r="H3084" s="296">
        <v>22100</v>
      </c>
      <c r="I3084" s="296">
        <v>12000</v>
      </c>
      <c r="M3084" s="362"/>
    </row>
    <row r="3085" spans="1:13" hidden="1" x14ac:dyDescent="0.25">
      <c r="A3085" t="s">
        <v>18</v>
      </c>
      <c r="B3085" s="7">
        <v>443425</v>
      </c>
      <c r="C3085" s="8">
        <v>44816</v>
      </c>
      <c r="D3085" s="9">
        <f t="shared" si="48"/>
        <v>44816</v>
      </c>
      <c r="E3085" s="7" t="s">
        <v>19</v>
      </c>
      <c r="F3085" s="7" t="s">
        <v>756</v>
      </c>
      <c r="G3085" s="394">
        <v>0.78</v>
      </c>
      <c r="H3085" s="296">
        <v>22100</v>
      </c>
      <c r="I3085" s="296">
        <v>12000</v>
      </c>
      <c r="M3085" s="362"/>
    </row>
    <row r="3086" spans="1:13" hidden="1" x14ac:dyDescent="0.25">
      <c r="A3086" t="s">
        <v>12</v>
      </c>
      <c r="B3086" s="7">
        <v>443429</v>
      </c>
      <c r="C3086" s="8">
        <v>44816</v>
      </c>
      <c r="D3086" s="9">
        <f t="shared" si="48"/>
        <v>44816</v>
      </c>
      <c r="E3086" s="7" t="s">
        <v>13</v>
      </c>
      <c r="F3086" s="7" t="s">
        <v>841</v>
      </c>
      <c r="G3086" s="394">
        <v>12.21</v>
      </c>
      <c r="H3086" s="296">
        <v>22100</v>
      </c>
      <c r="I3086" s="296">
        <v>12000</v>
      </c>
      <c r="M3086" s="364"/>
    </row>
    <row r="3087" spans="1:13" hidden="1" x14ac:dyDescent="0.25">
      <c r="A3087" t="s">
        <v>30</v>
      </c>
      <c r="B3087" s="7">
        <v>443492</v>
      </c>
      <c r="C3087" s="8">
        <v>44816</v>
      </c>
      <c r="D3087" s="9">
        <f t="shared" si="48"/>
        <v>44816</v>
      </c>
      <c r="E3087" s="7" t="s">
        <v>816</v>
      </c>
      <c r="F3087" s="7" t="s">
        <v>582</v>
      </c>
      <c r="G3087" s="395">
        <v>9.34</v>
      </c>
      <c r="H3087" s="296">
        <v>22100</v>
      </c>
      <c r="I3087" s="296">
        <v>12000</v>
      </c>
      <c r="M3087" s="364"/>
    </row>
    <row r="3088" spans="1:13" hidden="1" x14ac:dyDescent="0.25">
      <c r="A3088" t="s">
        <v>30</v>
      </c>
      <c r="B3088" s="7">
        <v>443493</v>
      </c>
      <c r="C3088" s="8">
        <v>44816</v>
      </c>
      <c r="D3088" s="9">
        <f t="shared" si="48"/>
        <v>44816</v>
      </c>
      <c r="E3088" s="7" t="s">
        <v>13</v>
      </c>
      <c r="F3088" s="7" t="s">
        <v>744</v>
      </c>
      <c r="G3088" s="395">
        <v>11.94</v>
      </c>
      <c r="H3088" s="296">
        <v>22100</v>
      </c>
      <c r="I3088" s="296">
        <v>12000</v>
      </c>
      <c r="M3088" s="364"/>
    </row>
    <row r="3089" spans="1:13" hidden="1" x14ac:dyDescent="0.25">
      <c r="A3089" t="s">
        <v>30</v>
      </c>
      <c r="B3089" s="7">
        <v>443495</v>
      </c>
      <c r="C3089" s="8">
        <v>44816</v>
      </c>
      <c r="D3089" s="9">
        <f t="shared" si="48"/>
        <v>44816</v>
      </c>
      <c r="E3089" s="7" t="s">
        <v>16</v>
      </c>
      <c r="F3089" s="7" t="s">
        <v>1029</v>
      </c>
      <c r="G3089" s="395">
        <v>11.14</v>
      </c>
      <c r="H3089" s="296">
        <v>22100</v>
      </c>
      <c r="I3089" s="296">
        <v>12000</v>
      </c>
      <c r="M3089" s="364"/>
    </row>
    <row r="3090" spans="1:13" hidden="1" x14ac:dyDescent="0.25">
      <c r="A3090" t="s">
        <v>30</v>
      </c>
      <c r="B3090" s="7">
        <v>443496</v>
      </c>
      <c r="C3090" s="8">
        <v>44816</v>
      </c>
      <c r="D3090" s="9">
        <f t="shared" si="48"/>
        <v>44816</v>
      </c>
      <c r="E3090" s="7" t="s">
        <v>591</v>
      </c>
      <c r="F3090" s="20">
        <v>0.94513888888888886</v>
      </c>
      <c r="G3090" s="278">
        <v>9.48</v>
      </c>
      <c r="H3090" s="296">
        <v>22100</v>
      </c>
      <c r="I3090" s="296">
        <v>12000</v>
      </c>
      <c r="M3090" s="364"/>
    </row>
    <row r="3091" spans="1:13" hidden="1" x14ac:dyDescent="0.25">
      <c r="A3091" t="s">
        <v>41</v>
      </c>
      <c r="B3091" s="7">
        <v>443527</v>
      </c>
      <c r="C3091" s="8">
        <v>44817</v>
      </c>
      <c r="D3091" s="9">
        <f t="shared" si="48"/>
        <v>44817</v>
      </c>
      <c r="E3091" s="7" t="s">
        <v>16</v>
      </c>
      <c r="F3091" s="7" t="s">
        <v>579</v>
      </c>
      <c r="G3091" s="396">
        <v>12.93</v>
      </c>
      <c r="H3091" s="296">
        <v>22100</v>
      </c>
      <c r="I3091" s="296">
        <v>12000</v>
      </c>
      <c r="M3091" s="364"/>
    </row>
    <row r="3092" spans="1:13" hidden="1" x14ac:dyDescent="0.25">
      <c r="A3092" t="s">
        <v>42</v>
      </c>
      <c r="B3092" s="7">
        <v>443530</v>
      </c>
      <c r="C3092" s="8">
        <v>44817</v>
      </c>
      <c r="D3092" s="9">
        <f t="shared" si="48"/>
        <v>44817</v>
      </c>
      <c r="E3092" s="7" t="s">
        <v>817</v>
      </c>
      <c r="F3092" s="7" t="s">
        <v>306</v>
      </c>
      <c r="G3092" s="396">
        <v>10.32</v>
      </c>
      <c r="H3092" s="296">
        <v>22100</v>
      </c>
      <c r="I3092" s="296">
        <v>12000</v>
      </c>
      <c r="M3092" s="365"/>
    </row>
    <row r="3093" spans="1:13" hidden="1" x14ac:dyDescent="0.25">
      <c r="A3093" t="s">
        <v>39</v>
      </c>
      <c r="B3093" s="7">
        <v>443531</v>
      </c>
      <c r="C3093" s="8">
        <v>44817</v>
      </c>
      <c r="D3093" s="9">
        <f t="shared" si="48"/>
        <v>44817</v>
      </c>
      <c r="E3093" s="7" t="s">
        <v>10</v>
      </c>
      <c r="F3093" s="7" t="s">
        <v>194</v>
      </c>
      <c r="G3093" s="396">
        <v>15.69</v>
      </c>
      <c r="H3093" s="296">
        <v>22100</v>
      </c>
      <c r="I3093" s="296">
        <v>12000</v>
      </c>
      <c r="M3093" s="364"/>
    </row>
    <row r="3094" spans="1:13" hidden="1" x14ac:dyDescent="0.25">
      <c r="A3094" t="s">
        <v>45</v>
      </c>
      <c r="B3094" s="7">
        <v>443533</v>
      </c>
      <c r="C3094" s="8">
        <v>44817</v>
      </c>
      <c r="D3094" s="9">
        <f t="shared" si="48"/>
        <v>44817</v>
      </c>
      <c r="E3094" s="7" t="s">
        <v>13</v>
      </c>
      <c r="F3094" s="7" t="s">
        <v>259</v>
      </c>
      <c r="G3094" s="396">
        <v>14.63</v>
      </c>
      <c r="H3094" s="296">
        <v>22100</v>
      </c>
      <c r="I3094" s="296">
        <v>12000</v>
      </c>
      <c r="M3094" s="364"/>
    </row>
    <row r="3095" spans="1:13" hidden="1" x14ac:dyDescent="0.25">
      <c r="A3095" t="s">
        <v>42</v>
      </c>
      <c r="B3095" s="7">
        <v>443546</v>
      </c>
      <c r="C3095" s="8">
        <v>44817</v>
      </c>
      <c r="D3095" s="9">
        <f t="shared" si="48"/>
        <v>44817</v>
      </c>
      <c r="E3095" s="7" t="s">
        <v>430</v>
      </c>
      <c r="F3095" s="7" t="s">
        <v>645</v>
      </c>
      <c r="G3095" s="396">
        <v>10.56</v>
      </c>
      <c r="H3095" s="296">
        <v>22100</v>
      </c>
      <c r="I3095" s="296">
        <v>12000</v>
      </c>
      <c r="M3095" s="364"/>
    </row>
    <row r="3096" spans="1:13" hidden="1" x14ac:dyDescent="0.25">
      <c r="A3096" s="13" t="s">
        <v>966</v>
      </c>
      <c r="B3096" s="14">
        <v>443568</v>
      </c>
      <c r="C3096" s="15">
        <v>44817</v>
      </c>
      <c r="D3096" s="9">
        <f t="shared" si="48"/>
        <v>44817</v>
      </c>
      <c r="E3096" s="14" t="s">
        <v>47</v>
      </c>
      <c r="F3096" s="14" t="s">
        <v>433</v>
      </c>
      <c r="G3096" s="393">
        <v>1.72</v>
      </c>
      <c r="H3096" s="296">
        <v>22100</v>
      </c>
      <c r="I3096" s="296">
        <v>12000</v>
      </c>
      <c r="M3096" s="366"/>
    </row>
    <row r="3097" spans="1:13" hidden="1" x14ac:dyDescent="0.25">
      <c r="A3097" t="s">
        <v>42</v>
      </c>
      <c r="B3097" s="7">
        <v>443595</v>
      </c>
      <c r="C3097" s="8">
        <v>44817</v>
      </c>
      <c r="D3097" s="9">
        <f t="shared" si="48"/>
        <v>44817</v>
      </c>
      <c r="E3097" s="7" t="s">
        <v>817</v>
      </c>
      <c r="F3097" s="7" t="s">
        <v>461</v>
      </c>
      <c r="G3097" s="396">
        <v>10.64</v>
      </c>
      <c r="H3097" s="296">
        <v>22100</v>
      </c>
      <c r="I3097" s="296">
        <v>12000</v>
      </c>
      <c r="M3097" s="366"/>
    </row>
    <row r="3098" spans="1:13" hidden="1" x14ac:dyDescent="0.25">
      <c r="A3098" t="s">
        <v>41</v>
      </c>
      <c r="B3098" s="7">
        <v>443613</v>
      </c>
      <c r="C3098" s="8">
        <v>44817</v>
      </c>
      <c r="D3098" s="9">
        <f t="shared" si="48"/>
        <v>44817</v>
      </c>
      <c r="E3098" s="7" t="s">
        <v>16</v>
      </c>
      <c r="F3098" s="7" t="s">
        <v>1030</v>
      </c>
      <c r="G3098" s="396">
        <v>15.21</v>
      </c>
      <c r="H3098" s="296">
        <v>22100</v>
      </c>
      <c r="I3098" s="296">
        <v>12000</v>
      </c>
      <c r="M3098" s="366"/>
    </row>
    <row r="3099" spans="1:13" hidden="1" x14ac:dyDescent="0.25">
      <c r="A3099" t="s">
        <v>39</v>
      </c>
      <c r="B3099" s="7">
        <v>443616</v>
      </c>
      <c r="C3099" s="8">
        <v>44817</v>
      </c>
      <c r="D3099" s="9">
        <f t="shared" si="48"/>
        <v>44817</v>
      </c>
      <c r="E3099" s="7" t="s">
        <v>10</v>
      </c>
      <c r="F3099" s="7" t="s">
        <v>519</v>
      </c>
      <c r="G3099" s="396">
        <v>12.32</v>
      </c>
      <c r="H3099" s="296">
        <v>22100</v>
      </c>
      <c r="I3099" s="296">
        <v>12000</v>
      </c>
      <c r="M3099" s="366"/>
    </row>
    <row r="3100" spans="1:13" hidden="1" x14ac:dyDescent="0.25">
      <c r="A3100" t="s">
        <v>45</v>
      </c>
      <c r="B3100" s="7">
        <v>443619</v>
      </c>
      <c r="C3100" s="8">
        <v>44817</v>
      </c>
      <c r="D3100" s="9">
        <f t="shared" si="48"/>
        <v>44817</v>
      </c>
      <c r="E3100" s="7" t="s">
        <v>13</v>
      </c>
      <c r="F3100" s="7" t="s">
        <v>263</v>
      </c>
      <c r="G3100" s="396">
        <v>12.31</v>
      </c>
      <c r="H3100" s="296">
        <v>22100</v>
      </c>
      <c r="I3100" s="296">
        <v>12000</v>
      </c>
      <c r="M3100" s="366"/>
    </row>
    <row r="3101" spans="1:13" hidden="1" x14ac:dyDescent="0.25">
      <c r="A3101" t="s">
        <v>42</v>
      </c>
      <c r="B3101" s="7">
        <v>443622</v>
      </c>
      <c r="C3101" s="8">
        <v>44817</v>
      </c>
      <c r="D3101" s="9">
        <f t="shared" si="48"/>
        <v>44817</v>
      </c>
      <c r="E3101" s="7" t="s">
        <v>19</v>
      </c>
      <c r="F3101" s="7" t="s">
        <v>170</v>
      </c>
      <c r="G3101" s="396">
        <v>0.84</v>
      </c>
      <c r="H3101" s="296">
        <v>22100</v>
      </c>
      <c r="I3101" s="296">
        <v>12000</v>
      </c>
      <c r="M3101" s="366"/>
    </row>
    <row r="3102" spans="1:13" hidden="1" x14ac:dyDescent="0.25">
      <c r="A3102" t="s">
        <v>42</v>
      </c>
      <c r="B3102" s="7">
        <v>443640</v>
      </c>
      <c r="C3102" s="8">
        <v>44817</v>
      </c>
      <c r="D3102" s="9">
        <f t="shared" si="48"/>
        <v>44817</v>
      </c>
      <c r="E3102" s="7" t="s">
        <v>430</v>
      </c>
      <c r="F3102" s="7" t="s">
        <v>53</v>
      </c>
      <c r="G3102" s="396">
        <v>9.2799999999999994</v>
      </c>
      <c r="H3102" s="296">
        <v>22100</v>
      </c>
      <c r="I3102" s="296">
        <v>12000</v>
      </c>
      <c r="M3102" s="366"/>
    </row>
    <row r="3103" spans="1:13" hidden="1" x14ac:dyDescent="0.25">
      <c r="A3103" t="s">
        <v>42</v>
      </c>
      <c r="B3103" s="7">
        <v>443664</v>
      </c>
      <c r="C3103" s="8">
        <v>44817</v>
      </c>
      <c r="D3103" s="9">
        <f t="shared" si="48"/>
        <v>44817</v>
      </c>
      <c r="E3103" s="7" t="s">
        <v>817</v>
      </c>
      <c r="F3103" s="7" t="s">
        <v>911</v>
      </c>
      <c r="G3103" s="396">
        <v>4.04</v>
      </c>
      <c r="H3103" s="296">
        <v>22100</v>
      </c>
      <c r="I3103" s="296">
        <v>12000</v>
      </c>
      <c r="M3103" s="366"/>
    </row>
    <row r="3104" spans="1:13" hidden="1" x14ac:dyDescent="0.25">
      <c r="A3104" t="s">
        <v>41</v>
      </c>
      <c r="B3104" s="7">
        <v>443690</v>
      </c>
      <c r="C3104" s="8">
        <v>44817</v>
      </c>
      <c r="D3104" s="9">
        <f t="shared" si="48"/>
        <v>44817</v>
      </c>
      <c r="E3104" s="7" t="s">
        <v>16</v>
      </c>
      <c r="F3104" s="7" t="s">
        <v>1031</v>
      </c>
      <c r="G3104" s="396">
        <v>15.28</v>
      </c>
      <c r="H3104" s="296">
        <v>22100</v>
      </c>
      <c r="I3104" s="296">
        <v>12000</v>
      </c>
      <c r="M3104" s="366"/>
    </row>
    <row r="3105" spans="1:13" hidden="1" x14ac:dyDescent="0.25">
      <c r="A3105" t="s">
        <v>39</v>
      </c>
      <c r="B3105" s="7">
        <v>443694</v>
      </c>
      <c r="C3105" s="8">
        <v>44817</v>
      </c>
      <c r="D3105" s="9">
        <f t="shared" si="48"/>
        <v>44817</v>
      </c>
      <c r="E3105" s="7" t="s">
        <v>10</v>
      </c>
      <c r="F3105" s="7" t="s">
        <v>1032</v>
      </c>
      <c r="G3105" s="396">
        <v>10.62</v>
      </c>
      <c r="H3105" s="296">
        <v>22100</v>
      </c>
      <c r="I3105" s="296">
        <v>12000</v>
      </c>
      <c r="M3105" s="366"/>
    </row>
    <row r="3106" spans="1:13" hidden="1" x14ac:dyDescent="0.25">
      <c r="A3106" t="s">
        <v>45</v>
      </c>
      <c r="B3106" s="7">
        <v>443696</v>
      </c>
      <c r="C3106" s="8">
        <v>44817</v>
      </c>
      <c r="D3106" s="9">
        <f t="shared" si="48"/>
        <v>44817</v>
      </c>
      <c r="E3106" s="7" t="s">
        <v>13</v>
      </c>
      <c r="F3106" s="7" t="s">
        <v>772</v>
      </c>
      <c r="G3106" s="396">
        <v>11.07</v>
      </c>
      <c r="H3106" s="296">
        <v>22100</v>
      </c>
      <c r="I3106" s="296">
        <v>12000</v>
      </c>
      <c r="M3106" s="366"/>
    </row>
    <row r="3107" spans="1:13" hidden="1" x14ac:dyDescent="0.25">
      <c r="A3107" t="s">
        <v>63</v>
      </c>
      <c r="B3107" s="7">
        <v>443724</v>
      </c>
      <c r="C3107" s="8">
        <v>44818</v>
      </c>
      <c r="D3107" s="9">
        <f t="shared" si="48"/>
        <v>44818</v>
      </c>
      <c r="E3107" s="7" t="s">
        <v>817</v>
      </c>
      <c r="F3107" s="7" t="s">
        <v>1033</v>
      </c>
      <c r="G3107" s="397">
        <v>10.45</v>
      </c>
      <c r="H3107" s="296">
        <v>22100</v>
      </c>
      <c r="I3107" s="296">
        <v>12000</v>
      </c>
      <c r="M3107" s="366"/>
    </row>
    <row r="3108" spans="1:13" hidden="1" x14ac:dyDescent="0.25">
      <c r="A3108" t="s">
        <v>65</v>
      </c>
      <c r="B3108" s="7">
        <v>443734</v>
      </c>
      <c r="C3108" s="8">
        <v>44818</v>
      </c>
      <c r="D3108" s="9">
        <f t="shared" si="48"/>
        <v>44818</v>
      </c>
      <c r="E3108" s="7" t="s">
        <v>16</v>
      </c>
      <c r="F3108" s="7" t="s">
        <v>606</v>
      </c>
      <c r="G3108" s="397">
        <v>13.6</v>
      </c>
      <c r="H3108" s="296">
        <v>22100</v>
      </c>
      <c r="I3108" s="296">
        <v>12000</v>
      </c>
      <c r="M3108" s="366"/>
    </row>
    <row r="3109" spans="1:13" hidden="1" x14ac:dyDescent="0.25">
      <c r="A3109" t="s">
        <v>67</v>
      </c>
      <c r="B3109" s="7">
        <v>443741</v>
      </c>
      <c r="C3109" s="8">
        <v>44818</v>
      </c>
      <c r="D3109" s="9">
        <f t="shared" si="48"/>
        <v>44818</v>
      </c>
      <c r="E3109" s="7" t="s">
        <v>13</v>
      </c>
      <c r="F3109" s="7" t="s">
        <v>155</v>
      </c>
      <c r="G3109" s="397">
        <v>14.83</v>
      </c>
      <c r="H3109" s="296">
        <v>22100</v>
      </c>
      <c r="I3109" s="296">
        <v>12000</v>
      </c>
      <c r="M3109" s="366"/>
    </row>
    <row r="3110" spans="1:13" hidden="1" x14ac:dyDescent="0.25">
      <c r="A3110" t="s">
        <v>69</v>
      </c>
      <c r="B3110" s="7">
        <v>443743</v>
      </c>
      <c r="C3110" s="8">
        <v>44818</v>
      </c>
      <c r="D3110" s="9">
        <f t="shared" si="48"/>
        <v>44818</v>
      </c>
      <c r="E3110" s="7" t="s">
        <v>10</v>
      </c>
      <c r="F3110" s="7" t="s">
        <v>280</v>
      </c>
      <c r="G3110" s="397">
        <v>15.31</v>
      </c>
      <c r="H3110" s="296">
        <v>22100</v>
      </c>
      <c r="I3110" s="296">
        <v>12000</v>
      </c>
      <c r="M3110" s="366"/>
    </row>
    <row r="3111" spans="1:13" hidden="1" x14ac:dyDescent="0.25">
      <c r="A3111" t="s">
        <v>63</v>
      </c>
      <c r="B3111" s="7">
        <v>443753</v>
      </c>
      <c r="C3111" s="8">
        <v>44818</v>
      </c>
      <c r="D3111" s="9">
        <f t="shared" si="48"/>
        <v>44818</v>
      </c>
      <c r="E3111" s="7" t="s">
        <v>430</v>
      </c>
      <c r="F3111" s="7" t="s">
        <v>645</v>
      </c>
      <c r="G3111" s="397">
        <v>10.32</v>
      </c>
      <c r="H3111" s="296">
        <v>22100</v>
      </c>
      <c r="I3111" s="296">
        <v>12000</v>
      </c>
      <c r="M3111" s="366"/>
    </row>
    <row r="3112" spans="1:13" hidden="1" x14ac:dyDescent="0.25">
      <c r="A3112" t="s">
        <v>63</v>
      </c>
      <c r="B3112" s="7">
        <v>443780</v>
      </c>
      <c r="C3112" s="8">
        <v>44818</v>
      </c>
      <c r="D3112" s="9">
        <f t="shared" si="48"/>
        <v>44818</v>
      </c>
      <c r="E3112" s="7" t="s">
        <v>817</v>
      </c>
      <c r="F3112" s="7" t="s">
        <v>506</v>
      </c>
      <c r="G3112" s="397">
        <v>8.82</v>
      </c>
      <c r="H3112" s="296">
        <v>22100</v>
      </c>
      <c r="I3112" s="296">
        <v>12000</v>
      </c>
      <c r="M3112" s="366"/>
    </row>
    <row r="3113" spans="1:13" hidden="1" x14ac:dyDescent="0.25">
      <c r="A3113" t="s">
        <v>65</v>
      </c>
      <c r="B3113" s="7">
        <v>443793</v>
      </c>
      <c r="C3113" s="8">
        <v>44818</v>
      </c>
      <c r="D3113" s="9">
        <f t="shared" si="48"/>
        <v>44818</v>
      </c>
      <c r="E3113" s="7" t="s">
        <v>16</v>
      </c>
      <c r="F3113" s="7" t="s">
        <v>191</v>
      </c>
      <c r="G3113" s="397">
        <v>13.82</v>
      </c>
      <c r="H3113" s="296">
        <v>22100</v>
      </c>
      <c r="I3113" s="296">
        <v>12000</v>
      </c>
      <c r="M3113" s="366"/>
    </row>
    <row r="3114" spans="1:13" hidden="1" x14ac:dyDescent="0.25">
      <c r="A3114" t="s">
        <v>69</v>
      </c>
      <c r="B3114" s="7">
        <v>443804</v>
      </c>
      <c r="C3114" s="8">
        <v>44818</v>
      </c>
      <c r="D3114" s="9">
        <f t="shared" si="48"/>
        <v>44818</v>
      </c>
      <c r="E3114" s="7" t="s">
        <v>10</v>
      </c>
      <c r="F3114" s="7" t="s">
        <v>820</v>
      </c>
      <c r="G3114" s="397">
        <v>10.34</v>
      </c>
      <c r="H3114" s="296">
        <v>22100</v>
      </c>
      <c r="I3114" s="296">
        <v>12000</v>
      </c>
      <c r="M3114" s="366"/>
    </row>
    <row r="3115" spans="1:13" hidden="1" x14ac:dyDescent="0.25">
      <c r="A3115" t="s">
        <v>63</v>
      </c>
      <c r="B3115" s="7">
        <v>443818</v>
      </c>
      <c r="C3115" s="8">
        <v>44818</v>
      </c>
      <c r="D3115" s="9">
        <f t="shared" si="48"/>
        <v>44818</v>
      </c>
      <c r="E3115" s="7" t="s">
        <v>430</v>
      </c>
      <c r="F3115" s="7" t="s">
        <v>661</v>
      </c>
      <c r="G3115" s="397">
        <v>10.23</v>
      </c>
      <c r="H3115" s="296">
        <v>22100</v>
      </c>
      <c r="I3115" s="296">
        <v>12000</v>
      </c>
      <c r="M3115" s="366"/>
    </row>
    <row r="3116" spans="1:13" hidden="1" x14ac:dyDescent="0.25">
      <c r="A3116" t="s">
        <v>67</v>
      </c>
      <c r="B3116" s="7">
        <v>443829</v>
      </c>
      <c r="C3116" s="8">
        <v>44818</v>
      </c>
      <c r="D3116" s="9">
        <f t="shared" si="48"/>
        <v>44818</v>
      </c>
      <c r="E3116" s="7" t="s">
        <v>13</v>
      </c>
      <c r="F3116" s="7" t="s">
        <v>665</v>
      </c>
      <c r="G3116" s="397">
        <v>16.52</v>
      </c>
      <c r="H3116" s="296">
        <v>22100</v>
      </c>
      <c r="I3116" s="296">
        <v>12000</v>
      </c>
      <c r="M3116" s="367"/>
    </row>
    <row r="3117" spans="1:13" hidden="1" x14ac:dyDescent="0.25">
      <c r="A3117" t="s">
        <v>65</v>
      </c>
      <c r="B3117" s="7">
        <v>443843</v>
      </c>
      <c r="C3117" s="8">
        <v>44818</v>
      </c>
      <c r="D3117" s="9">
        <f t="shared" si="48"/>
        <v>44818</v>
      </c>
      <c r="E3117" s="7" t="s">
        <v>16</v>
      </c>
      <c r="F3117" s="7" t="s">
        <v>899</v>
      </c>
      <c r="G3117" s="397">
        <v>8.33</v>
      </c>
      <c r="H3117" s="296">
        <v>22100</v>
      </c>
      <c r="I3117" s="296">
        <v>12000</v>
      </c>
      <c r="M3117" s="367"/>
    </row>
    <row r="3118" spans="1:13" hidden="1" x14ac:dyDescent="0.25">
      <c r="A3118" t="s">
        <v>63</v>
      </c>
      <c r="B3118" s="7">
        <v>443869</v>
      </c>
      <c r="C3118" s="8">
        <v>44818</v>
      </c>
      <c r="D3118" s="9">
        <f t="shared" si="48"/>
        <v>44818</v>
      </c>
      <c r="E3118" s="7" t="s">
        <v>19</v>
      </c>
      <c r="F3118" s="7" t="s">
        <v>595</v>
      </c>
      <c r="G3118" s="397">
        <v>1.57</v>
      </c>
      <c r="H3118" s="296">
        <v>22100</v>
      </c>
      <c r="I3118" s="296">
        <v>12000</v>
      </c>
      <c r="M3118" s="367"/>
    </row>
    <row r="3119" spans="1:13" hidden="1" x14ac:dyDescent="0.25">
      <c r="A3119" t="s">
        <v>69</v>
      </c>
      <c r="B3119" s="7">
        <v>443880</v>
      </c>
      <c r="C3119" s="8">
        <v>44818</v>
      </c>
      <c r="D3119" s="9">
        <f t="shared" si="48"/>
        <v>44818</v>
      </c>
      <c r="E3119" s="7" t="s">
        <v>10</v>
      </c>
      <c r="F3119" s="7" t="s">
        <v>1001</v>
      </c>
      <c r="G3119" s="397">
        <v>10.44</v>
      </c>
      <c r="H3119" s="296">
        <v>22100</v>
      </c>
      <c r="I3119" s="296">
        <v>12000</v>
      </c>
      <c r="M3119" s="367"/>
    </row>
    <row r="3120" spans="1:13" hidden="1" x14ac:dyDescent="0.25">
      <c r="A3120" t="s">
        <v>30</v>
      </c>
      <c r="B3120" s="7">
        <v>443895</v>
      </c>
      <c r="C3120" s="8">
        <v>44818</v>
      </c>
      <c r="D3120" s="9">
        <f t="shared" si="48"/>
        <v>44818</v>
      </c>
      <c r="E3120" s="7" t="s">
        <v>251</v>
      </c>
      <c r="F3120" s="7" t="s">
        <v>915</v>
      </c>
      <c r="G3120" s="398">
        <v>6.07</v>
      </c>
      <c r="H3120" s="296">
        <v>22100</v>
      </c>
      <c r="I3120" s="296">
        <v>12000</v>
      </c>
      <c r="M3120" s="367"/>
    </row>
    <row r="3121" spans="1:13" hidden="1" x14ac:dyDescent="0.25">
      <c r="A3121" t="s">
        <v>30</v>
      </c>
      <c r="B3121" s="7">
        <v>443897</v>
      </c>
      <c r="C3121" s="8">
        <v>44818</v>
      </c>
      <c r="D3121" s="9">
        <f t="shared" si="48"/>
        <v>44818</v>
      </c>
      <c r="E3121" s="7" t="s">
        <v>253</v>
      </c>
      <c r="F3121" s="7" t="s">
        <v>299</v>
      </c>
      <c r="G3121" s="398">
        <v>7.39</v>
      </c>
      <c r="H3121" s="296">
        <v>22100</v>
      </c>
      <c r="I3121" s="296">
        <v>12000</v>
      </c>
      <c r="M3121" s="367"/>
    </row>
    <row r="3122" spans="1:13" hidden="1" x14ac:dyDescent="0.25">
      <c r="A3122" t="s">
        <v>30</v>
      </c>
      <c r="B3122" s="7">
        <v>443898</v>
      </c>
      <c r="C3122" s="8">
        <v>44818</v>
      </c>
      <c r="D3122" s="9">
        <f t="shared" si="48"/>
        <v>44818</v>
      </c>
      <c r="E3122" s="7" t="s">
        <v>591</v>
      </c>
      <c r="F3122" s="7" t="s">
        <v>628</v>
      </c>
      <c r="G3122" s="398">
        <v>6.31</v>
      </c>
      <c r="H3122" s="296">
        <v>22100</v>
      </c>
      <c r="I3122" s="296">
        <v>12000</v>
      </c>
      <c r="M3122" s="367"/>
    </row>
    <row r="3123" spans="1:13" hidden="1" x14ac:dyDescent="0.25">
      <c r="A3123" t="s">
        <v>30</v>
      </c>
      <c r="B3123" s="7">
        <v>443901</v>
      </c>
      <c r="C3123" s="8">
        <v>44818</v>
      </c>
      <c r="D3123" s="9">
        <f t="shared" si="48"/>
        <v>44818</v>
      </c>
      <c r="E3123" s="7" t="s">
        <v>752</v>
      </c>
      <c r="F3123" s="7" t="s">
        <v>278</v>
      </c>
      <c r="G3123" s="398">
        <v>6.01</v>
      </c>
      <c r="H3123" s="296">
        <v>22100</v>
      </c>
      <c r="I3123" s="296">
        <v>12000</v>
      </c>
      <c r="M3123" s="367"/>
    </row>
    <row r="3124" spans="1:13" hidden="1" x14ac:dyDescent="0.25">
      <c r="A3124" s="399" t="s">
        <v>18</v>
      </c>
      <c r="B3124" s="7">
        <v>443927</v>
      </c>
      <c r="C3124" s="8">
        <v>44819</v>
      </c>
      <c r="D3124" s="9">
        <f t="shared" si="48"/>
        <v>44819</v>
      </c>
      <c r="E3124" s="7" t="s">
        <v>817</v>
      </c>
      <c r="F3124" s="7" t="s">
        <v>979</v>
      </c>
      <c r="G3124" s="400">
        <v>10.8</v>
      </c>
      <c r="H3124" s="296">
        <v>22100</v>
      </c>
      <c r="I3124" s="296">
        <v>12000</v>
      </c>
      <c r="M3124" s="367"/>
    </row>
    <row r="3125" spans="1:13" hidden="1" x14ac:dyDescent="0.25">
      <c r="A3125" s="399" t="s">
        <v>9</v>
      </c>
      <c r="B3125" s="7">
        <v>443935</v>
      </c>
      <c r="C3125" s="8">
        <v>44819</v>
      </c>
      <c r="D3125" s="9">
        <f t="shared" si="48"/>
        <v>44819</v>
      </c>
      <c r="E3125" s="7" t="s">
        <v>10</v>
      </c>
      <c r="F3125" s="7" t="s">
        <v>624</v>
      </c>
      <c r="G3125" s="400">
        <v>13.31</v>
      </c>
      <c r="H3125" s="296">
        <v>22100</v>
      </c>
      <c r="I3125" s="296">
        <v>12000</v>
      </c>
      <c r="M3125" s="367"/>
    </row>
    <row r="3126" spans="1:13" hidden="1" x14ac:dyDescent="0.25">
      <c r="A3126" s="399" t="s">
        <v>15</v>
      </c>
      <c r="B3126" s="7">
        <v>443938</v>
      </c>
      <c r="C3126" s="8">
        <v>44819</v>
      </c>
      <c r="D3126" s="9">
        <f t="shared" si="48"/>
        <v>44819</v>
      </c>
      <c r="E3126" s="7" t="s">
        <v>16</v>
      </c>
      <c r="F3126" s="7" t="s">
        <v>343</v>
      </c>
      <c r="G3126" s="400">
        <v>10.62</v>
      </c>
      <c r="H3126" s="296">
        <v>22100</v>
      </c>
      <c r="I3126" s="296">
        <v>12000</v>
      </c>
      <c r="M3126" s="367"/>
    </row>
    <row r="3127" spans="1:13" hidden="1" x14ac:dyDescent="0.25">
      <c r="A3127" s="399" t="s">
        <v>12</v>
      </c>
      <c r="B3127" s="7">
        <v>443943</v>
      </c>
      <c r="C3127" s="8">
        <v>44819</v>
      </c>
      <c r="D3127" s="9">
        <f t="shared" si="48"/>
        <v>44819</v>
      </c>
      <c r="E3127" s="7" t="s">
        <v>13</v>
      </c>
      <c r="F3127" s="7" t="s">
        <v>303</v>
      </c>
      <c r="G3127" s="400">
        <v>13.4</v>
      </c>
      <c r="H3127" s="296">
        <v>22100</v>
      </c>
      <c r="I3127" s="296">
        <v>12000</v>
      </c>
      <c r="M3127" s="368"/>
    </row>
    <row r="3128" spans="1:13" hidden="1" x14ac:dyDescent="0.25">
      <c r="A3128" s="399" t="s">
        <v>18</v>
      </c>
      <c r="B3128" s="7">
        <v>443962</v>
      </c>
      <c r="C3128" s="8">
        <v>44819</v>
      </c>
      <c r="D3128" s="9">
        <f t="shared" si="48"/>
        <v>44819</v>
      </c>
      <c r="E3128" s="7" t="s">
        <v>817</v>
      </c>
      <c r="F3128" s="7" t="s">
        <v>512</v>
      </c>
      <c r="G3128" s="400">
        <v>6.26</v>
      </c>
      <c r="H3128" s="296">
        <v>22100</v>
      </c>
      <c r="I3128" s="296">
        <v>12000</v>
      </c>
      <c r="M3128" s="368"/>
    </row>
    <row r="3129" spans="1:13" hidden="1" x14ac:dyDescent="0.25">
      <c r="A3129" s="399" t="s">
        <v>9</v>
      </c>
      <c r="B3129" s="7">
        <v>443967</v>
      </c>
      <c r="C3129" s="8">
        <v>44819</v>
      </c>
      <c r="D3129" s="9">
        <f t="shared" si="48"/>
        <v>44819</v>
      </c>
      <c r="E3129" s="7" t="s">
        <v>10</v>
      </c>
      <c r="F3129" s="7" t="s">
        <v>1034</v>
      </c>
      <c r="G3129" s="400">
        <v>4.8899999999999997</v>
      </c>
      <c r="H3129" s="296">
        <v>22100</v>
      </c>
      <c r="I3129" s="296">
        <v>12000</v>
      </c>
      <c r="M3129" s="368"/>
    </row>
    <row r="3130" spans="1:13" hidden="1" x14ac:dyDescent="0.25">
      <c r="A3130" s="399" t="s">
        <v>15</v>
      </c>
      <c r="B3130" s="7">
        <v>443985</v>
      </c>
      <c r="C3130" s="8">
        <v>44819</v>
      </c>
      <c r="D3130" s="9">
        <f t="shared" si="48"/>
        <v>44819</v>
      </c>
      <c r="E3130" s="7" t="s">
        <v>16</v>
      </c>
      <c r="F3130" s="7" t="s">
        <v>260</v>
      </c>
      <c r="G3130" s="400">
        <v>5.65</v>
      </c>
      <c r="H3130" s="296">
        <v>22100</v>
      </c>
      <c r="I3130" s="296">
        <v>12000</v>
      </c>
      <c r="M3130" s="368"/>
    </row>
    <row r="3131" spans="1:13" hidden="1" x14ac:dyDescent="0.25">
      <c r="A3131" s="399" t="s">
        <v>12</v>
      </c>
      <c r="B3131" s="7">
        <v>443990</v>
      </c>
      <c r="C3131" s="8">
        <v>44819</v>
      </c>
      <c r="D3131" s="9">
        <f t="shared" si="48"/>
        <v>44819</v>
      </c>
      <c r="E3131" s="7" t="s">
        <v>13</v>
      </c>
      <c r="F3131" s="7" t="s">
        <v>394</v>
      </c>
      <c r="G3131" s="400">
        <v>3.89</v>
      </c>
      <c r="H3131" s="296">
        <v>22100</v>
      </c>
      <c r="I3131" s="296">
        <v>12000</v>
      </c>
      <c r="M3131" s="368"/>
    </row>
    <row r="3132" spans="1:13" hidden="1" x14ac:dyDescent="0.25">
      <c r="A3132" s="399" t="s">
        <v>18</v>
      </c>
      <c r="B3132" s="7">
        <v>443992</v>
      </c>
      <c r="C3132" s="8">
        <v>44819</v>
      </c>
      <c r="D3132" s="9">
        <f t="shared" si="48"/>
        <v>44819</v>
      </c>
      <c r="E3132" s="7" t="s">
        <v>19</v>
      </c>
      <c r="F3132" s="7" t="s">
        <v>410</v>
      </c>
      <c r="G3132" s="400">
        <v>0.17</v>
      </c>
      <c r="H3132" s="296">
        <v>22100</v>
      </c>
      <c r="I3132" s="296">
        <v>12000</v>
      </c>
      <c r="M3132" s="368"/>
    </row>
    <row r="3133" spans="1:13" hidden="1" x14ac:dyDescent="0.25">
      <c r="A3133" s="399" t="s">
        <v>41</v>
      </c>
      <c r="B3133" s="7">
        <v>444099</v>
      </c>
      <c r="C3133" s="8">
        <v>44820</v>
      </c>
      <c r="D3133" s="9">
        <f t="shared" si="48"/>
        <v>44820</v>
      </c>
      <c r="E3133" s="7" t="s">
        <v>16</v>
      </c>
      <c r="F3133" s="7" t="s">
        <v>659</v>
      </c>
      <c r="G3133" s="400">
        <v>15.03</v>
      </c>
      <c r="H3133" s="296">
        <v>22100</v>
      </c>
      <c r="I3133" s="296">
        <v>12000</v>
      </c>
      <c r="M3133" s="368"/>
    </row>
    <row r="3134" spans="1:13" hidden="1" x14ac:dyDescent="0.25">
      <c r="A3134" s="399" t="s">
        <v>39</v>
      </c>
      <c r="B3134" s="7">
        <v>444098</v>
      </c>
      <c r="C3134" s="8">
        <v>44820</v>
      </c>
      <c r="D3134" s="9">
        <f t="shared" si="48"/>
        <v>44820</v>
      </c>
      <c r="E3134" s="7" t="s">
        <v>10</v>
      </c>
      <c r="F3134" s="7" t="s">
        <v>659</v>
      </c>
      <c r="G3134" s="400">
        <v>14.18</v>
      </c>
      <c r="H3134" s="296">
        <v>22100</v>
      </c>
      <c r="I3134" s="296">
        <v>12000</v>
      </c>
      <c r="M3134" s="368"/>
    </row>
    <row r="3135" spans="1:13" hidden="1" x14ac:dyDescent="0.25">
      <c r="A3135" s="399" t="s">
        <v>45</v>
      </c>
      <c r="B3135" s="7">
        <v>444109</v>
      </c>
      <c r="C3135" s="8">
        <v>44820</v>
      </c>
      <c r="D3135" s="9">
        <f t="shared" si="48"/>
        <v>44820</v>
      </c>
      <c r="E3135" s="7" t="s">
        <v>13</v>
      </c>
      <c r="F3135" s="7" t="s">
        <v>14</v>
      </c>
      <c r="G3135" s="400">
        <v>12.98</v>
      </c>
      <c r="H3135" s="296">
        <v>22100</v>
      </c>
      <c r="I3135" s="296">
        <v>12000</v>
      </c>
      <c r="M3135" s="368"/>
    </row>
    <row r="3136" spans="1:13" hidden="1" x14ac:dyDescent="0.25">
      <c r="A3136" s="399" t="s">
        <v>42</v>
      </c>
      <c r="B3136" s="7">
        <v>444133</v>
      </c>
      <c r="C3136" s="8">
        <v>44820</v>
      </c>
      <c r="D3136" s="9">
        <f t="shared" si="48"/>
        <v>44820</v>
      </c>
      <c r="E3136" s="7" t="s">
        <v>574</v>
      </c>
      <c r="F3136" s="7" t="s">
        <v>432</v>
      </c>
      <c r="G3136" s="400">
        <v>15.44</v>
      </c>
      <c r="H3136" s="296">
        <v>22100</v>
      </c>
      <c r="I3136" s="296">
        <v>12000</v>
      </c>
      <c r="M3136" s="368"/>
    </row>
    <row r="3137" spans="1:13" hidden="1" x14ac:dyDescent="0.25">
      <c r="A3137" s="399" t="s">
        <v>42</v>
      </c>
      <c r="B3137" s="7">
        <v>444141</v>
      </c>
      <c r="C3137" s="8">
        <v>44820</v>
      </c>
      <c r="D3137" s="9">
        <f t="shared" si="48"/>
        <v>44820</v>
      </c>
      <c r="E3137" s="7" t="s">
        <v>19</v>
      </c>
      <c r="F3137" s="7" t="s">
        <v>731</v>
      </c>
      <c r="G3137" s="400">
        <v>1.44</v>
      </c>
      <c r="H3137" s="296">
        <v>22100</v>
      </c>
      <c r="I3137" s="296">
        <v>12000</v>
      </c>
      <c r="M3137" s="368"/>
    </row>
    <row r="3138" spans="1:13" hidden="1" x14ac:dyDescent="0.25">
      <c r="A3138" s="399" t="s">
        <v>42</v>
      </c>
      <c r="B3138" s="7">
        <v>444177</v>
      </c>
      <c r="C3138" s="8">
        <v>44820</v>
      </c>
      <c r="D3138" s="9">
        <f t="shared" si="48"/>
        <v>44820</v>
      </c>
      <c r="E3138" s="7" t="s">
        <v>817</v>
      </c>
      <c r="F3138" s="7" t="s">
        <v>321</v>
      </c>
      <c r="G3138" s="400">
        <v>10.87</v>
      </c>
      <c r="H3138" s="296">
        <v>22100</v>
      </c>
      <c r="I3138" s="296">
        <v>12000</v>
      </c>
      <c r="M3138" s="368"/>
    </row>
    <row r="3139" spans="1:13" hidden="1" x14ac:dyDescent="0.25">
      <c r="A3139" s="399" t="s">
        <v>41</v>
      </c>
      <c r="B3139" s="7">
        <v>444186</v>
      </c>
      <c r="C3139" s="8">
        <v>44820</v>
      </c>
      <c r="D3139" s="9">
        <f t="shared" ref="D3139:D3202" si="49">+C3139</f>
        <v>44820</v>
      </c>
      <c r="E3139" s="7" t="s">
        <v>16</v>
      </c>
      <c r="F3139" s="7" t="s">
        <v>464</v>
      </c>
      <c r="G3139" s="400">
        <v>15.3</v>
      </c>
      <c r="H3139" s="296">
        <v>22100</v>
      </c>
      <c r="I3139" s="296">
        <v>12000</v>
      </c>
      <c r="M3139" s="334"/>
    </row>
    <row r="3140" spans="1:13" hidden="1" x14ac:dyDescent="0.25">
      <c r="A3140" s="399" t="s">
        <v>39</v>
      </c>
      <c r="B3140" s="7">
        <v>444187</v>
      </c>
      <c r="C3140" s="8">
        <v>44820</v>
      </c>
      <c r="D3140" s="9">
        <f t="shared" si="49"/>
        <v>44820</v>
      </c>
      <c r="E3140" s="7" t="s">
        <v>10</v>
      </c>
      <c r="F3140" s="7" t="s">
        <v>693</v>
      </c>
      <c r="G3140" s="400">
        <v>10.8</v>
      </c>
      <c r="H3140" s="296">
        <v>22100</v>
      </c>
      <c r="I3140" s="296">
        <v>12000</v>
      </c>
      <c r="M3140" s="334"/>
    </row>
    <row r="3141" spans="1:13" hidden="1" x14ac:dyDescent="0.25">
      <c r="A3141" s="399" t="s">
        <v>42</v>
      </c>
      <c r="B3141" s="7">
        <v>444193</v>
      </c>
      <c r="C3141" s="8">
        <v>44820</v>
      </c>
      <c r="D3141" s="9">
        <f t="shared" si="49"/>
        <v>44820</v>
      </c>
      <c r="E3141" s="7" t="s">
        <v>78</v>
      </c>
      <c r="F3141" s="7" t="s">
        <v>617</v>
      </c>
      <c r="G3141" s="400">
        <v>3.31</v>
      </c>
      <c r="H3141" s="296">
        <v>22100</v>
      </c>
      <c r="I3141" s="296">
        <v>12000</v>
      </c>
      <c r="M3141" s="334"/>
    </row>
    <row r="3142" spans="1:13" hidden="1" x14ac:dyDescent="0.25">
      <c r="A3142" s="399" t="s">
        <v>45</v>
      </c>
      <c r="B3142" s="7">
        <v>444200</v>
      </c>
      <c r="C3142" s="8">
        <v>44820</v>
      </c>
      <c r="D3142" s="9">
        <f t="shared" si="49"/>
        <v>44820</v>
      </c>
      <c r="E3142" s="7" t="s">
        <v>13</v>
      </c>
      <c r="F3142" s="7" t="s">
        <v>756</v>
      </c>
      <c r="G3142" s="400">
        <v>13.29</v>
      </c>
      <c r="H3142" s="296">
        <v>22100</v>
      </c>
      <c r="I3142" s="296">
        <v>12000</v>
      </c>
      <c r="M3142" s="334"/>
    </row>
    <row r="3143" spans="1:13" hidden="1" x14ac:dyDescent="0.25">
      <c r="A3143" s="399" t="s">
        <v>30</v>
      </c>
      <c r="B3143" s="7">
        <v>444228</v>
      </c>
      <c r="C3143" s="8">
        <v>44820</v>
      </c>
      <c r="D3143" s="9">
        <f t="shared" si="49"/>
        <v>44820</v>
      </c>
      <c r="E3143" s="7" t="s">
        <v>253</v>
      </c>
      <c r="F3143" s="7" t="s">
        <v>721</v>
      </c>
      <c r="G3143" s="400">
        <v>6.85</v>
      </c>
      <c r="H3143" s="296">
        <v>22100</v>
      </c>
      <c r="I3143" s="296">
        <v>12000</v>
      </c>
      <c r="M3143" s="369"/>
    </row>
    <row r="3144" spans="1:13" hidden="1" x14ac:dyDescent="0.25">
      <c r="A3144" s="399" t="s">
        <v>30</v>
      </c>
      <c r="B3144" s="7">
        <v>444231</v>
      </c>
      <c r="C3144" s="8">
        <v>44820</v>
      </c>
      <c r="D3144" s="9">
        <f t="shared" si="49"/>
        <v>44820</v>
      </c>
      <c r="E3144" s="7" t="s">
        <v>752</v>
      </c>
      <c r="F3144" s="7" t="s">
        <v>644</v>
      </c>
      <c r="G3144" s="400">
        <v>7.78</v>
      </c>
      <c r="H3144" s="296">
        <v>22100</v>
      </c>
      <c r="I3144" s="296">
        <v>12000</v>
      </c>
      <c r="M3144" s="369"/>
    </row>
    <row r="3145" spans="1:13" hidden="1" x14ac:dyDescent="0.25">
      <c r="A3145" s="399" t="s">
        <v>30</v>
      </c>
      <c r="B3145" s="7">
        <v>444233</v>
      </c>
      <c r="C3145" s="8">
        <v>44820</v>
      </c>
      <c r="D3145" s="9">
        <f t="shared" si="49"/>
        <v>44820</v>
      </c>
      <c r="E3145" s="7" t="s">
        <v>212</v>
      </c>
      <c r="F3145" s="7" t="s">
        <v>560</v>
      </c>
      <c r="G3145" s="400">
        <v>9.1199999999999992</v>
      </c>
      <c r="H3145" s="296">
        <v>22100</v>
      </c>
      <c r="I3145" s="296">
        <v>12000</v>
      </c>
      <c r="M3145" s="369"/>
    </row>
    <row r="3146" spans="1:13" hidden="1" x14ac:dyDescent="0.25">
      <c r="A3146" s="399" t="s">
        <v>30</v>
      </c>
      <c r="B3146" s="7">
        <v>444236</v>
      </c>
      <c r="C3146" s="8">
        <v>44820</v>
      </c>
      <c r="D3146" s="9">
        <f t="shared" si="49"/>
        <v>44820</v>
      </c>
      <c r="E3146" s="7" t="s">
        <v>897</v>
      </c>
      <c r="F3146" s="7" t="s">
        <v>1035</v>
      </c>
      <c r="G3146" s="400">
        <v>7.83</v>
      </c>
      <c r="H3146" s="296">
        <v>22100</v>
      </c>
      <c r="I3146" s="296">
        <v>12000</v>
      </c>
      <c r="M3146" s="369"/>
    </row>
    <row r="3147" spans="1:13" hidden="1" x14ac:dyDescent="0.25">
      <c r="A3147" s="399" t="s">
        <v>65</v>
      </c>
      <c r="B3147" s="7">
        <v>444244</v>
      </c>
      <c r="C3147" s="8">
        <v>44821</v>
      </c>
      <c r="D3147" s="9">
        <f t="shared" si="49"/>
        <v>44821</v>
      </c>
      <c r="E3147" s="7" t="s">
        <v>16</v>
      </c>
      <c r="F3147" s="7" t="s">
        <v>692</v>
      </c>
      <c r="G3147" s="400">
        <v>11.26</v>
      </c>
      <c r="H3147" s="296">
        <v>22100</v>
      </c>
      <c r="I3147" s="296">
        <v>12000</v>
      </c>
      <c r="M3147" s="369"/>
    </row>
    <row r="3148" spans="1:13" hidden="1" x14ac:dyDescent="0.25">
      <c r="A3148" s="399" t="s">
        <v>63</v>
      </c>
      <c r="B3148" s="7">
        <v>444256</v>
      </c>
      <c r="C3148" s="8">
        <v>44821</v>
      </c>
      <c r="D3148" s="9">
        <f t="shared" si="49"/>
        <v>44821</v>
      </c>
      <c r="E3148" s="7" t="s">
        <v>237</v>
      </c>
      <c r="F3148" s="7" t="s">
        <v>1036</v>
      </c>
      <c r="G3148" s="400">
        <v>14.43</v>
      </c>
      <c r="H3148" s="296">
        <v>22100</v>
      </c>
      <c r="I3148" s="296">
        <v>12000</v>
      </c>
      <c r="M3148" s="365"/>
    </row>
    <row r="3149" spans="1:13" hidden="1" x14ac:dyDescent="0.25">
      <c r="A3149" s="399" t="s">
        <v>69</v>
      </c>
      <c r="B3149" s="7">
        <v>444274</v>
      </c>
      <c r="C3149" s="8">
        <v>44821</v>
      </c>
      <c r="D3149" s="9">
        <f t="shared" si="49"/>
        <v>44821</v>
      </c>
      <c r="E3149" s="7" t="s">
        <v>10</v>
      </c>
      <c r="F3149" s="7" t="s">
        <v>365</v>
      </c>
      <c r="G3149" s="400">
        <v>13.65</v>
      </c>
      <c r="H3149" s="296">
        <v>22100</v>
      </c>
      <c r="I3149" s="296">
        <v>12000</v>
      </c>
      <c r="M3149" s="369"/>
    </row>
    <row r="3150" spans="1:13" hidden="1" x14ac:dyDescent="0.25">
      <c r="A3150" s="399" t="s">
        <v>67</v>
      </c>
      <c r="B3150" s="7">
        <v>444277</v>
      </c>
      <c r="C3150" s="8">
        <v>44821</v>
      </c>
      <c r="D3150" s="9">
        <f t="shared" si="49"/>
        <v>44821</v>
      </c>
      <c r="E3150" s="7" t="s">
        <v>13</v>
      </c>
      <c r="F3150" s="7" t="s">
        <v>525</v>
      </c>
      <c r="G3150" s="400">
        <v>14.45</v>
      </c>
      <c r="H3150" s="296">
        <v>22100</v>
      </c>
      <c r="I3150" s="296">
        <v>12000</v>
      </c>
      <c r="M3150" s="369"/>
    </row>
    <row r="3151" spans="1:13" hidden="1" x14ac:dyDescent="0.25">
      <c r="A3151" s="399" t="s">
        <v>65</v>
      </c>
      <c r="B3151" s="7">
        <v>444295</v>
      </c>
      <c r="C3151" s="8">
        <v>44821</v>
      </c>
      <c r="D3151" s="9">
        <f t="shared" si="49"/>
        <v>44821</v>
      </c>
      <c r="E3151" s="7" t="s">
        <v>16</v>
      </c>
      <c r="F3151" s="7" t="s">
        <v>994</v>
      </c>
      <c r="G3151" s="400">
        <v>11.57</v>
      </c>
      <c r="H3151" s="296">
        <v>22100</v>
      </c>
      <c r="I3151" s="296">
        <v>12000</v>
      </c>
      <c r="M3151" s="369"/>
    </row>
    <row r="3152" spans="1:13" hidden="1" x14ac:dyDescent="0.25">
      <c r="A3152" s="399" t="s">
        <v>63</v>
      </c>
      <c r="B3152" s="7">
        <v>444299</v>
      </c>
      <c r="C3152" s="8">
        <v>44821</v>
      </c>
      <c r="D3152" s="9">
        <f t="shared" si="49"/>
        <v>44821</v>
      </c>
      <c r="E3152" s="7" t="s">
        <v>19</v>
      </c>
      <c r="F3152" s="7" t="s">
        <v>545</v>
      </c>
      <c r="G3152" s="400">
        <v>1.19</v>
      </c>
      <c r="H3152" s="296">
        <v>22100</v>
      </c>
      <c r="I3152" s="296">
        <v>12000</v>
      </c>
      <c r="M3152" s="369"/>
    </row>
    <row r="3153" spans="1:13" hidden="1" x14ac:dyDescent="0.25">
      <c r="A3153" s="401" t="s">
        <v>966</v>
      </c>
      <c r="B3153" s="14">
        <v>444304</v>
      </c>
      <c r="C3153" s="15">
        <v>44821</v>
      </c>
      <c r="D3153" s="9">
        <f t="shared" si="49"/>
        <v>44821</v>
      </c>
      <c r="E3153" s="14" t="s">
        <v>47</v>
      </c>
      <c r="F3153" s="14" t="s">
        <v>779</v>
      </c>
      <c r="G3153" s="402">
        <v>2.2000000000000002</v>
      </c>
      <c r="H3153" s="296">
        <v>22100</v>
      </c>
      <c r="I3153" s="296">
        <v>12000</v>
      </c>
      <c r="M3153" s="369"/>
    </row>
    <row r="3154" spans="1:13" hidden="1" x14ac:dyDescent="0.25">
      <c r="A3154" s="399" t="s">
        <v>63</v>
      </c>
      <c r="B3154" s="7">
        <v>444309</v>
      </c>
      <c r="C3154" s="8">
        <v>44821</v>
      </c>
      <c r="D3154" s="9">
        <f t="shared" si="49"/>
        <v>44821</v>
      </c>
      <c r="E3154" s="7" t="s">
        <v>237</v>
      </c>
      <c r="F3154" s="7" t="s">
        <v>921</v>
      </c>
      <c r="G3154" s="400">
        <v>11.65</v>
      </c>
      <c r="H3154" s="296">
        <v>22100</v>
      </c>
      <c r="I3154" s="296">
        <v>12000</v>
      </c>
      <c r="M3154" s="369"/>
    </row>
    <row r="3155" spans="1:13" hidden="1" x14ac:dyDescent="0.25">
      <c r="A3155" s="399" t="s">
        <v>67</v>
      </c>
      <c r="B3155" s="7">
        <v>444369</v>
      </c>
      <c r="C3155" s="8">
        <v>44821</v>
      </c>
      <c r="D3155" s="9">
        <f t="shared" si="49"/>
        <v>44821</v>
      </c>
      <c r="E3155" s="7" t="s">
        <v>13</v>
      </c>
      <c r="F3155" s="7" t="s">
        <v>573</v>
      </c>
      <c r="G3155" s="400">
        <v>10.24</v>
      </c>
      <c r="H3155" s="296">
        <v>22100</v>
      </c>
      <c r="I3155" s="296">
        <v>12000</v>
      </c>
      <c r="M3155" s="369"/>
    </row>
    <row r="3156" spans="1:13" hidden="1" x14ac:dyDescent="0.25">
      <c r="A3156" s="399" t="s">
        <v>69</v>
      </c>
      <c r="B3156" s="7">
        <v>444371</v>
      </c>
      <c r="C3156" s="8">
        <v>44821</v>
      </c>
      <c r="D3156" s="9">
        <f t="shared" si="49"/>
        <v>44821</v>
      </c>
      <c r="E3156" s="7" t="s">
        <v>10</v>
      </c>
      <c r="F3156" s="7" t="s">
        <v>949</v>
      </c>
      <c r="G3156" s="400">
        <v>12.84</v>
      </c>
      <c r="H3156" s="296">
        <v>22100</v>
      </c>
      <c r="I3156" s="296">
        <v>12000</v>
      </c>
      <c r="M3156" s="369"/>
    </row>
    <row r="3157" spans="1:13" hidden="1" x14ac:dyDescent="0.25">
      <c r="A3157" s="399" t="s">
        <v>15</v>
      </c>
      <c r="B3157" s="7">
        <v>444415</v>
      </c>
      <c r="C3157" s="8">
        <v>44823</v>
      </c>
      <c r="D3157" s="9">
        <f t="shared" si="49"/>
        <v>44823</v>
      </c>
      <c r="E3157" s="7" t="s">
        <v>16</v>
      </c>
      <c r="F3157" s="7" t="s">
        <v>901</v>
      </c>
      <c r="G3157" s="400">
        <v>14.46</v>
      </c>
      <c r="H3157" s="296">
        <v>22100</v>
      </c>
      <c r="I3157" s="296">
        <v>12000</v>
      </c>
      <c r="M3157" s="370"/>
    </row>
    <row r="3158" spans="1:13" hidden="1" x14ac:dyDescent="0.25">
      <c r="A3158" s="399" t="s">
        <v>9</v>
      </c>
      <c r="B3158" s="7">
        <v>444420</v>
      </c>
      <c r="C3158" s="8">
        <v>44823</v>
      </c>
      <c r="D3158" s="9">
        <f t="shared" si="49"/>
        <v>44823</v>
      </c>
      <c r="E3158" s="7" t="s">
        <v>10</v>
      </c>
      <c r="F3158" s="7" t="s">
        <v>401</v>
      </c>
      <c r="G3158" s="400">
        <v>15.56</v>
      </c>
      <c r="H3158" s="296">
        <v>22100</v>
      </c>
      <c r="I3158" s="296">
        <v>12000</v>
      </c>
      <c r="M3158" s="370"/>
    </row>
    <row r="3159" spans="1:13" hidden="1" x14ac:dyDescent="0.25">
      <c r="A3159" s="399" t="s">
        <v>12</v>
      </c>
      <c r="B3159" s="7">
        <v>444429</v>
      </c>
      <c r="C3159" s="8">
        <v>44823</v>
      </c>
      <c r="D3159" s="9">
        <f t="shared" si="49"/>
        <v>44823</v>
      </c>
      <c r="E3159" s="7" t="s">
        <v>1037</v>
      </c>
      <c r="F3159" s="7" t="s">
        <v>259</v>
      </c>
      <c r="G3159" s="400">
        <v>14.82</v>
      </c>
      <c r="H3159" s="296">
        <v>22100</v>
      </c>
      <c r="I3159" s="296">
        <v>12000</v>
      </c>
      <c r="M3159" s="370"/>
    </row>
    <row r="3160" spans="1:13" hidden="1" x14ac:dyDescent="0.25">
      <c r="A3160" s="399" t="s">
        <v>18</v>
      </c>
      <c r="B3160" s="7">
        <v>444432</v>
      </c>
      <c r="C3160" s="8">
        <v>44823</v>
      </c>
      <c r="D3160" s="9">
        <f t="shared" si="49"/>
        <v>44823</v>
      </c>
      <c r="E3160" s="7" t="s">
        <v>574</v>
      </c>
      <c r="F3160" s="7" t="s">
        <v>375</v>
      </c>
      <c r="G3160" s="400">
        <v>16.38</v>
      </c>
      <c r="H3160" s="296">
        <v>22100</v>
      </c>
      <c r="I3160" s="296">
        <v>12000</v>
      </c>
      <c r="M3160" s="370"/>
    </row>
    <row r="3161" spans="1:13" hidden="1" x14ac:dyDescent="0.25">
      <c r="A3161" s="399" t="s">
        <v>15</v>
      </c>
      <c r="B3161" s="7">
        <v>444465</v>
      </c>
      <c r="C3161" s="8">
        <v>44823</v>
      </c>
      <c r="D3161" s="9">
        <f t="shared" si="49"/>
        <v>44823</v>
      </c>
      <c r="E3161" s="7" t="s">
        <v>16</v>
      </c>
      <c r="F3161" s="7" t="s">
        <v>506</v>
      </c>
      <c r="G3161" s="400">
        <v>12.09</v>
      </c>
      <c r="H3161" s="296">
        <v>22100</v>
      </c>
      <c r="I3161" s="296">
        <v>12000</v>
      </c>
      <c r="M3161" s="370"/>
    </row>
    <row r="3162" spans="1:13" hidden="1" x14ac:dyDescent="0.25">
      <c r="A3162" s="399" t="s">
        <v>9</v>
      </c>
      <c r="B3162" s="7">
        <v>444478</v>
      </c>
      <c r="C3162" s="8">
        <v>44823</v>
      </c>
      <c r="D3162" s="9">
        <f t="shared" si="49"/>
        <v>44823</v>
      </c>
      <c r="E3162" s="7" t="s">
        <v>10</v>
      </c>
      <c r="F3162" s="7" t="s">
        <v>191</v>
      </c>
      <c r="G3162" s="400">
        <v>13.45</v>
      </c>
      <c r="H3162" s="296">
        <v>22100</v>
      </c>
      <c r="I3162" s="296">
        <v>12000</v>
      </c>
      <c r="M3162" s="370"/>
    </row>
    <row r="3163" spans="1:13" hidden="1" x14ac:dyDescent="0.25">
      <c r="A3163" s="399" t="s">
        <v>18</v>
      </c>
      <c r="B3163" s="7">
        <v>444481</v>
      </c>
      <c r="C3163" s="8">
        <v>44823</v>
      </c>
      <c r="D3163" s="9">
        <f t="shared" si="49"/>
        <v>44823</v>
      </c>
      <c r="E3163" s="7" t="s">
        <v>19</v>
      </c>
      <c r="F3163" s="7" t="s">
        <v>497</v>
      </c>
      <c r="G3163" s="400">
        <v>0.57999999999999996</v>
      </c>
      <c r="H3163" s="296">
        <v>22100</v>
      </c>
      <c r="I3163" s="296">
        <v>12000</v>
      </c>
      <c r="M3163" s="370"/>
    </row>
    <row r="3164" spans="1:13" hidden="1" x14ac:dyDescent="0.25">
      <c r="A3164" s="399" t="s">
        <v>18</v>
      </c>
      <c r="B3164" s="7">
        <v>444493</v>
      </c>
      <c r="C3164" s="8">
        <v>44823</v>
      </c>
      <c r="D3164" s="9">
        <f t="shared" si="49"/>
        <v>44823</v>
      </c>
      <c r="E3164" s="7" t="s">
        <v>817</v>
      </c>
      <c r="F3164" s="7" t="s">
        <v>192</v>
      </c>
      <c r="G3164" s="400">
        <v>10.39</v>
      </c>
      <c r="H3164" s="296">
        <v>22100</v>
      </c>
      <c r="I3164" s="296">
        <v>12000</v>
      </c>
      <c r="M3164" s="370"/>
    </row>
    <row r="3165" spans="1:13" hidden="1" x14ac:dyDescent="0.25">
      <c r="A3165" s="399" t="s">
        <v>12</v>
      </c>
      <c r="B3165" s="7">
        <v>444505</v>
      </c>
      <c r="C3165" s="8">
        <v>44823</v>
      </c>
      <c r="D3165" s="9">
        <f t="shared" si="49"/>
        <v>44823</v>
      </c>
      <c r="E3165" s="7" t="s">
        <v>13</v>
      </c>
      <c r="F3165" s="7" t="s">
        <v>872</v>
      </c>
      <c r="G3165" s="400">
        <v>11.5</v>
      </c>
      <c r="H3165" s="296">
        <v>22100</v>
      </c>
      <c r="I3165" s="296">
        <v>12000</v>
      </c>
      <c r="M3165" s="370"/>
    </row>
    <row r="3166" spans="1:13" hidden="1" x14ac:dyDescent="0.25">
      <c r="A3166" s="399" t="s">
        <v>18</v>
      </c>
      <c r="B3166" s="7">
        <v>444513</v>
      </c>
      <c r="C3166" s="8">
        <v>44823</v>
      </c>
      <c r="D3166" s="9">
        <f t="shared" si="49"/>
        <v>44823</v>
      </c>
      <c r="E3166" s="7" t="s">
        <v>19</v>
      </c>
      <c r="F3166" s="7" t="s">
        <v>794</v>
      </c>
      <c r="G3166" s="400">
        <v>1.72</v>
      </c>
      <c r="H3166" s="296">
        <v>22100</v>
      </c>
      <c r="I3166" s="296">
        <v>12000</v>
      </c>
      <c r="M3166" s="370"/>
    </row>
    <row r="3167" spans="1:13" hidden="1" x14ac:dyDescent="0.25">
      <c r="A3167" s="399" t="s">
        <v>18</v>
      </c>
      <c r="B3167" s="7">
        <v>444514</v>
      </c>
      <c r="C3167" s="8">
        <v>44823</v>
      </c>
      <c r="D3167" s="9">
        <f t="shared" si="49"/>
        <v>44823</v>
      </c>
      <c r="E3167" s="7" t="s">
        <v>54</v>
      </c>
      <c r="F3167" s="7" t="s">
        <v>701</v>
      </c>
      <c r="G3167" s="400">
        <v>1.48</v>
      </c>
      <c r="H3167" s="296">
        <v>22100</v>
      </c>
      <c r="I3167" s="296">
        <v>12000</v>
      </c>
      <c r="M3167" s="370"/>
    </row>
    <row r="3168" spans="1:13" hidden="1" x14ac:dyDescent="0.25">
      <c r="A3168" s="399" t="s">
        <v>30</v>
      </c>
      <c r="B3168" s="7">
        <v>444546</v>
      </c>
      <c r="C3168" s="8">
        <v>44823</v>
      </c>
      <c r="D3168" s="9">
        <f t="shared" si="49"/>
        <v>44823</v>
      </c>
      <c r="E3168" s="7" t="s">
        <v>816</v>
      </c>
      <c r="F3168" s="7" t="s">
        <v>522</v>
      </c>
      <c r="G3168" s="400">
        <v>7.74</v>
      </c>
      <c r="H3168" s="296">
        <v>22100</v>
      </c>
      <c r="I3168" s="296">
        <v>12000</v>
      </c>
      <c r="M3168" s="370"/>
    </row>
    <row r="3169" spans="1:13" hidden="1" x14ac:dyDescent="0.25">
      <c r="A3169" s="399" t="s">
        <v>30</v>
      </c>
      <c r="B3169" s="7">
        <v>444548</v>
      </c>
      <c r="C3169" s="8">
        <v>44823</v>
      </c>
      <c r="D3169" s="9">
        <f t="shared" si="49"/>
        <v>44823</v>
      </c>
      <c r="E3169" s="7" t="s">
        <v>167</v>
      </c>
      <c r="F3169" s="7" t="s">
        <v>581</v>
      </c>
      <c r="G3169" s="400">
        <v>8.75</v>
      </c>
      <c r="H3169" s="296">
        <v>22100</v>
      </c>
      <c r="I3169" s="296">
        <v>12000</v>
      </c>
      <c r="M3169" s="370"/>
    </row>
    <row r="3170" spans="1:13" hidden="1" x14ac:dyDescent="0.25">
      <c r="A3170" s="399" t="s">
        <v>30</v>
      </c>
      <c r="B3170" s="7">
        <v>444549</v>
      </c>
      <c r="C3170" s="8">
        <v>44823</v>
      </c>
      <c r="D3170" s="9">
        <f t="shared" si="49"/>
        <v>44823</v>
      </c>
      <c r="E3170" s="7" t="s">
        <v>752</v>
      </c>
      <c r="F3170" s="7" t="s">
        <v>312</v>
      </c>
      <c r="G3170" s="400">
        <v>7.13</v>
      </c>
      <c r="H3170" s="296">
        <v>22100</v>
      </c>
      <c r="I3170" s="296">
        <v>12000</v>
      </c>
      <c r="M3170" s="370"/>
    </row>
    <row r="3171" spans="1:13" hidden="1" x14ac:dyDescent="0.25">
      <c r="A3171" s="399" t="s">
        <v>30</v>
      </c>
      <c r="B3171" s="7">
        <v>444550</v>
      </c>
      <c r="C3171" s="8">
        <v>44823</v>
      </c>
      <c r="D3171" s="9">
        <f t="shared" si="49"/>
        <v>44823</v>
      </c>
      <c r="E3171" s="7" t="s">
        <v>16</v>
      </c>
      <c r="F3171" s="7" t="s">
        <v>92</v>
      </c>
      <c r="G3171" s="400">
        <v>9.31</v>
      </c>
      <c r="H3171" s="296">
        <v>22100</v>
      </c>
      <c r="I3171" s="296">
        <v>12000</v>
      </c>
      <c r="M3171" s="370"/>
    </row>
    <row r="3172" spans="1:13" hidden="1" x14ac:dyDescent="0.25">
      <c r="A3172" s="399" t="s">
        <v>967</v>
      </c>
      <c r="B3172" s="7">
        <v>444651</v>
      </c>
      <c r="C3172" s="8">
        <v>44824</v>
      </c>
      <c r="D3172" s="9">
        <f t="shared" si="49"/>
        <v>44824</v>
      </c>
      <c r="E3172" s="7" t="s">
        <v>396</v>
      </c>
      <c r="F3172" s="7" t="s">
        <v>1038</v>
      </c>
      <c r="G3172" s="400">
        <v>8.83</v>
      </c>
      <c r="H3172" s="296">
        <v>22100</v>
      </c>
      <c r="I3172" s="296">
        <v>12000</v>
      </c>
      <c r="M3172" s="370"/>
    </row>
    <row r="3173" spans="1:13" hidden="1" x14ac:dyDescent="0.25">
      <c r="A3173" s="399" t="s">
        <v>39</v>
      </c>
      <c r="B3173" s="7">
        <v>444579</v>
      </c>
      <c r="C3173" s="8">
        <v>44824</v>
      </c>
      <c r="D3173" s="9">
        <f t="shared" si="49"/>
        <v>44824</v>
      </c>
      <c r="E3173" s="7" t="s">
        <v>10</v>
      </c>
      <c r="F3173" s="7" t="s">
        <v>183</v>
      </c>
      <c r="G3173" s="400">
        <v>13.41</v>
      </c>
      <c r="H3173" s="296">
        <v>22100</v>
      </c>
      <c r="I3173" s="296">
        <v>12000</v>
      </c>
      <c r="M3173" s="370"/>
    </row>
    <row r="3174" spans="1:13" hidden="1" x14ac:dyDescent="0.25">
      <c r="A3174" s="399" t="s">
        <v>41</v>
      </c>
      <c r="B3174" s="7">
        <v>444582</v>
      </c>
      <c r="C3174" s="8">
        <v>44824</v>
      </c>
      <c r="D3174" s="9">
        <f t="shared" si="49"/>
        <v>44824</v>
      </c>
      <c r="E3174" s="7" t="s">
        <v>16</v>
      </c>
      <c r="F3174" s="7" t="s">
        <v>343</v>
      </c>
      <c r="G3174" s="400">
        <v>13.59</v>
      </c>
      <c r="H3174" s="296">
        <v>22100</v>
      </c>
      <c r="I3174" s="296">
        <v>12000</v>
      </c>
      <c r="M3174" s="370"/>
    </row>
    <row r="3175" spans="1:13" hidden="1" x14ac:dyDescent="0.25">
      <c r="A3175" s="399" t="s">
        <v>42</v>
      </c>
      <c r="B3175" s="7">
        <v>444588</v>
      </c>
      <c r="C3175" s="8">
        <v>44824</v>
      </c>
      <c r="D3175" s="9">
        <f t="shared" si="49"/>
        <v>44824</v>
      </c>
      <c r="E3175" s="7" t="s">
        <v>817</v>
      </c>
      <c r="F3175" s="7" t="s">
        <v>525</v>
      </c>
      <c r="G3175" s="400">
        <v>10.26</v>
      </c>
      <c r="H3175" s="296">
        <v>22100</v>
      </c>
      <c r="I3175" s="296">
        <v>12000</v>
      </c>
      <c r="M3175" s="370"/>
    </row>
    <row r="3176" spans="1:13" hidden="1" x14ac:dyDescent="0.25">
      <c r="A3176" s="399" t="s">
        <v>45</v>
      </c>
      <c r="B3176" s="7">
        <v>444603</v>
      </c>
      <c r="C3176" s="8">
        <v>44824</v>
      </c>
      <c r="D3176" s="9">
        <f t="shared" si="49"/>
        <v>44824</v>
      </c>
      <c r="E3176" s="7" t="s">
        <v>13</v>
      </c>
      <c r="F3176" s="7" t="s">
        <v>510</v>
      </c>
      <c r="G3176" s="400">
        <v>15.16</v>
      </c>
      <c r="H3176" s="296">
        <v>22100</v>
      </c>
      <c r="I3176" s="296">
        <v>12000</v>
      </c>
      <c r="M3176" s="371"/>
    </row>
    <row r="3177" spans="1:13" hidden="1" x14ac:dyDescent="0.25">
      <c r="A3177" s="401" t="s">
        <v>966</v>
      </c>
      <c r="B3177" s="14">
        <v>444614</v>
      </c>
      <c r="C3177" s="15">
        <v>44824</v>
      </c>
      <c r="D3177" s="9">
        <f t="shared" si="49"/>
        <v>44824</v>
      </c>
      <c r="E3177" s="14" t="s">
        <v>47</v>
      </c>
      <c r="F3177" s="14" t="s">
        <v>1023</v>
      </c>
      <c r="G3177" s="402">
        <v>1.76</v>
      </c>
      <c r="H3177" s="296">
        <v>22100</v>
      </c>
      <c r="I3177" s="296">
        <v>12000</v>
      </c>
      <c r="M3177" s="371"/>
    </row>
    <row r="3178" spans="1:13" hidden="1" x14ac:dyDescent="0.25">
      <c r="A3178" s="399" t="s">
        <v>42</v>
      </c>
      <c r="B3178" s="7">
        <v>444619</v>
      </c>
      <c r="C3178" s="8">
        <v>44824</v>
      </c>
      <c r="D3178" s="9">
        <f t="shared" si="49"/>
        <v>44824</v>
      </c>
      <c r="E3178" s="7" t="s">
        <v>1039</v>
      </c>
      <c r="F3178" s="7" t="s">
        <v>919</v>
      </c>
      <c r="G3178" s="400">
        <v>11.97</v>
      </c>
      <c r="H3178" s="296">
        <v>22100</v>
      </c>
      <c r="I3178" s="296">
        <v>12000</v>
      </c>
      <c r="M3178" s="371"/>
    </row>
    <row r="3179" spans="1:13" hidden="1" x14ac:dyDescent="0.25">
      <c r="A3179" s="399" t="s">
        <v>45</v>
      </c>
      <c r="B3179" s="7">
        <v>444671</v>
      </c>
      <c r="C3179" s="8">
        <v>44824</v>
      </c>
      <c r="D3179" s="9">
        <f t="shared" si="49"/>
        <v>44824</v>
      </c>
      <c r="E3179" s="7" t="s">
        <v>13</v>
      </c>
      <c r="F3179" s="7" t="s">
        <v>1040</v>
      </c>
      <c r="G3179" s="400">
        <v>13.14</v>
      </c>
      <c r="H3179" s="296">
        <v>22100</v>
      </c>
      <c r="I3179" s="296">
        <v>12000</v>
      </c>
      <c r="M3179" s="371"/>
    </row>
    <row r="3180" spans="1:13" hidden="1" x14ac:dyDescent="0.25">
      <c r="A3180" s="399" t="s">
        <v>39</v>
      </c>
      <c r="B3180" s="7">
        <v>444676</v>
      </c>
      <c r="C3180" s="8">
        <v>44824</v>
      </c>
      <c r="D3180" s="9">
        <f t="shared" si="49"/>
        <v>44824</v>
      </c>
      <c r="E3180" s="7" t="s">
        <v>10</v>
      </c>
      <c r="F3180" s="7" t="s">
        <v>956</v>
      </c>
      <c r="G3180" s="400">
        <v>11.97</v>
      </c>
      <c r="H3180" s="296">
        <v>22100</v>
      </c>
      <c r="I3180" s="296">
        <v>12000</v>
      </c>
      <c r="M3180" s="371"/>
    </row>
    <row r="3181" spans="1:13" hidden="1" x14ac:dyDescent="0.25">
      <c r="A3181" s="399" t="s">
        <v>42</v>
      </c>
      <c r="B3181" s="7">
        <v>444690</v>
      </c>
      <c r="C3181" s="8">
        <v>44824</v>
      </c>
      <c r="D3181" s="9">
        <f t="shared" si="49"/>
        <v>44824</v>
      </c>
      <c r="E3181" s="7" t="s">
        <v>817</v>
      </c>
      <c r="F3181" s="7" t="s">
        <v>637</v>
      </c>
      <c r="G3181" s="400">
        <v>10.02</v>
      </c>
      <c r="H3181" s="296">
        <v>22100</v>
      </c>
      <c r="I3181" s="296">
        <v>12000</v>
      </c>
      <c r="M3181" s="371"/>
    </row>
    <row r="3182" spans="1:13" hidden="1" x14ac:dyDescent="0.25">
      <c r="A3182" s="399" t="s">
        <v>41</v>
      </c>
      <c r="B3182" s="7">
        <v>444697</v>
      </c>
      <c r="C3182" s="8">
        <v>44824</v>
      </c>
      <c r="D3182" s="9">
        <f t="shared" si="49"/>
        <v>44824</v>
      </c>
      <c r="E3182" s="7" t="s">
        <v>16</v>
      </c>
      <c r="F3182" s="7" t="s">
        <v>231</v>
      </c>
      <c r="G3182" s="400">
        <v>16.04</v>
      </c>
      <c r="H3182" s="296">
        <v>22100</v>
      </c>
      <c r="I3182" s="296">
        <v>12000</v>
      </c>
      <c r="M3182" s="371"/>
    </row>
    <row r="3183" spans="1:13" hidden="1" x14ac:dyDescent="0.25">
      <c r="A3183" s="399" t="s">
        <v>42</v>
      </c>
      <c r="B3183" s="7">
        <v>444717</v>
      </c>
      <c r="C3183" s="8">
        <v>44824</v>
      </c>
      <c r="D3183" s="9">
        <f t="shared" si="49"/>
        <v>44824</v>
      </c>
      <c r="E3183" s="7" t="s">
        <v>78</v>
      </c>
      <c r="F3183" s="7" t="s">
        <v>711</v>
      </c>
      <c r="G3183" s="400">
        <v>14.19</v>
      </c>
      <c r="H3183" s="296">
        <v>22100</v>
      </c>
      <c r="I3183" s="296">
        <v>12000</v>
      </c>
      <c r="M3183" s="371"/>
    </row>
    <row r="3184" spans="1:13" hidden="1" x14ac:dyDescent="0.25">
      <c r="A3184" s="399" t="s">
        <v>39</v>
      </c>
      <c r="B3184" s="7">
        <v>444728</v>
      </c>
      <c r="C3184" s="8">
        <v>44824</v>
      </c>
      <c r="D3184" s="9">
        <f t="shared" si="49"/>
        <v>44824</v>
      </c>
      <c r="E3184" s="7" t="s">
        <v>10</v>
      </c>
      <c r="F3184" s="7" t="s">
        <v>928</v>
      </c>
      <c r="G3184" s="400">
        <v>10.64</v>
      </c>
      <c r="H3184" s="296">
        <v>22100</v>
      </c>
      <c r="I3184" s="296">
        <v>12000</v>
      </c>
      <c r="M3184" s="371"/>
    </row>
    <row r="3185" spans="1:13" hidden="1" x14ac:dyDescent="0.25">
      <c r="A3185" s="399" t="s">
        <v>45</v>
      </c>
      <c r="B3185" s="7">
        <v>444729</v>
      </c>
      <c r="C3185" s="8">
        <v>44824</v>
      </c>
      <c r="D3185" s="9">
        <f t="shared" si="49"/>
        <v>44824</v>
      </c>
      <c r="E3185" s="7" t="s">
        <v>13</v>
      </c>
      <c r="F3185" s="7" t="s">
        <v>1041</v>
      </c>
      <c r="G3185" s="400">
        <v>8.9600000000000009</v>
      </c>
      <c r="H3185" s="296">
        <v>22100</v>
      </c>
      <c r="I3185" s="296">
        <v>12000</v>
      </c>
      <c r="M3185" s="371"/>
    </row>
    <row r="3186" spans="1:13" hidden="1" x14ac:dyDescent="0.25">
      <c r="A3186" s="399" t="s">
        <v>41</v>
      </c>
      <c r="B3186" s="7">
        <v>444732</v>
      </c>
      <c r="C3186" s="8">
        <v>44824</v>
      </c>
      <c r="D3186" s="9">
        <f t="shared" si="49"/>
        <v>44824</v>
      </c>
      <c r="E3186" s="7" t="s">
        <v>1039</v>
      </c>
      <c r="F3186" s="7" t="s">
        <v>1010</v>
      </c>
      <c r="G3186" s="400">
        <v>9.4499999999999993</v>
      </c>
      <c r="H3186" s="296">
        <v>22100</v>
      </c>
      <c r="I3186" s="296">
        <v>12000</v>
      </c>
      <c r="M3186" s="371"/>
    </row>
    <row r="3187" spans="1:13" hidden="1" x14ac:dyDescent="0.25">
      <c r="A3187" s="399" t="s">
        <v>63</v>
      </c>
      <c r="B3187" s="7">
        <v>444772</v>
      </c>
      <c r="C3187" s="8">
        <v>44825</v>
      </c>
      <c r="D3187" s="9">
        <f t="shared" si="49"/>
        <v>44825</v>
      </c>
      <c r="E3187" s="7" t="s">
        <v>817</v>
      </c>
      <c r="F3187" s="7" t="s">
        <v>64</v>
      </c>
      <c r="G3187" s="400">
        <v>10.23</v>
      </c>
      <c r="H3187" s="296">
        <v>22100</v>
      </c>
      <c r="I3187" s="296">
        <v>12000</v>
      </c>
      <c r="M3187" s="371"/>
    </row>
    <row r="3188" spans="1:13" hidden="1" x14ac:dyDescent="0.25">
      <c r="A3188" s="399" t="s">
        <v>69</v>
      </c>
      <c r="B3188" s="7">
        <v>444789</v>
      </c>
      <c r="C3188" s="8">
        <v>44825</v>
      </c>
      <c r="D3188" s="9">
        <f t="shared" si="49"/>
        <v>44825</v>
      </c>
      <c r="E3188" s="7" t="s">
        <v>10</v>
      </c>
      <c r="F3188" s="7" t="s">
        <v>209</v>
      </c>
      <c r="G3188" s="400">
        <v>12.84</v>
      </c>
      <c r="H3188" s="296">
        <v>22100</v>
      </c>
      <c r="I3188" s="296">
        <v>12000</v>
      </c>
      <c r="M3188" s="371"/>
    </row>
    <row r="3189" spans="1:13" hidden="1" x14ac:dyDescent="0.25">
      <c r="A3189" s="399" t="s">
        <v>65</v>
      </c>
      <c r="B3189" s="7">
        <v>444791</v>
      </c>
      <c r="C3189" s="8">
        <v>44825</v>
      </c>
      <c r="D3189" s="9">
        <f t="shared" si="49"/>
        <v>44825</v>
      </c>
      <c r="E3189" s="7" t="s">
        <v>16</v>
      </c>
      <c r="F3189" s="7" t="s">
        <v>525</v>
      </c>
      <c r="G3189" s="400">
        <v>16.3</v>
      </c>
      <c r="H3189" s="296">
        <v>22100</v>
      </c>
      <c r="I3189" s="296">
        <v>12000</v>
      </c>
      <c r="M3189" s="371"/>
    </row>
    <row r="3190" spans="1:13" hidden="1" x14ac:dyDescent="0.25">
      <c r="A3190" s="399" t="s">
        <v>67</v>
      </c>
      <c r="B3190" s="7">
        <v>444793</v>
      </c>
      <c r="C3190" s="8">
        <v>44825</v>
      </c>
      <c r="D3190" s="9">
        <f t="shared" si="49"/>
        <v>44825</v>
      </c>
      <c r="E3190" s="7" t="s">
        <v>13</v>
      </c>
      <c r="F3190" s="7" t="s">
        <v>155</v>
      </c>
      <c r="G3190" s="400">
        <v>15.6</v>
      </c>
      <c r="H3190" s="296">
        <v>22100</v>
      </c>
      <c r="I3190" s="296">
        <v>12000</v>
      </c>
      <c r="M3190" s="371"/>
    </row>
    <row r="3191" spans="1:13" hidden="1" x14ac:dyDescent="0.25">
      <c r="A3191" s="399" t="s">
        <v>63</v>
      </c>
      <c r="B3191" s="7">
        <v>444859</v>
      </c>
      <c r="C3191" s="8">
        <v>44825</v>
      </c>
      <c r="D3191" s="9">
        <f t="shared" si="49"/>
        <v>44825</v>
      </c>
      <c r="E3191" s="7" t="s">
        <v>817</v>
      </c>
      <c r="F3191" s="7" t="s">
        <v>661</v>
      </c>
      <c r="G3191" s="400">
        <v>10.31</v>
      </c>
      <c r="H3191" s="296">
        <v>22100</v>
      </c>
      <c r="I3191" s="296">
        <v>12000</v>
      </c>
      <c r="M3191" s="371"/>
    </row>
    <row r="3192" spans="1:13" hidden="1" x14ac:dyDescent="0.25">
      <c r="A3192" s="399" t="s">
        <v>67</v>
      </c>
      <c r="B3192" s="7">
        <v>444874</v>
      </c>
      <c r="C3192" s="8">
        <v>44825</v>
      </c>
      <c r="D3192" s="9">
        <f t="shared" si="49"/>
        <v>44825</v>
      </c>
      <c r="E3192" s="7" t="s">
        <v>13</v>
      </c>
      <c r="F3192" s="7" t="s">
        <v>682</v>
      </c>
      <c r="G3192" s="400">
        <v>16.05</v>
      </c>
      <c r="H3192" s="296">
        <v>22100</v>
      </c>
      <c r="I3192" s="296">
        <v>12000</v>
      </c>
      <c r="M3192" s="371"/>
    </row>
    <row r="3193" spans="1:13" hidden="1" x14ac:dyDescent="0.25">
      <c r="A3193" s="399" t="s">
        <v>69</v>
      </c>
      <c r="B3193" s="7">
        <v>444898</v>
      </c>
      <c r="C3193" s="8">
        <v>44825</v>
      </c>
      <c r="D3193" s="9">
        <f t="shared" si="49"/>
        <v>44825</v>
      </c>
      <c r="E3193" s="7" t="s">
        <v>10</v>
      </c>
      <c r="F3193" s="7" t="s">
        <v>1024</v>
      </c>
      <c r="G3193" s="400">
        <v>15.84</v>
      </c>
      <c r="H3193" s="296">
        <v>22100</v>
      </c>
      <c r="I3193" s="296">
        <v>12000</v>
      </c>
      <c r="M3193" s="371"/>
    </row>
    <row r="3194" spans="1:13" hidden="1" x14ac:dyDescent="0.25">
      <c r="A3194" s="399" t="s">
        <v>63</v>
      </c>
      <c r="B3194" s="7">
        <v>444900</v>
      </c>
      <c r="C3194" s="8">
        <v>44825</v>
      </c>
      <c r="D3194" s="9">
        <f t="shared" si="49"/>
        <v>44825</v>
      </c>
      <c r="E3194" s="7" t="s">
        <v>78</v>
      </c>
      <c r="F3194" s="7" t="s">
        <v>1042</v>
      </c>
      <c r="G3194" s="400">
        <v>14.1</v>
      </c>
      <c r="H3194" s="296">
        <v>22100</v>
      </c>
      <c r="I3194" s="296">
        <v>12000</v>
      </c>
      <c r="M3194" s="371"/>
    </row>
    <row r="3195" spans="1:13" hidden="1" x14ac:dyDescent="0.25">
      <c r="A3195" s="399" t="s">
        <v>65</v>
      </c>
      <c r="B3195" s="7">
        <v>444902</v>
      </c>
      <c r="C3195" s="8">
        <v>44825</v>
      </c>
      <c r="D3195" s="9">
        <f t="shared" si="49"/>
        <v>44825</v>
      </c>
      <c r="E3195" s="7" t="s">
        <v>16</v>
      </c>
      <c r="F3195" s="7" t="s">
        <v>795</v>
      </c>
      <c r="G3195" s="400">
        <v>16.2</v>
      </c>
      <c r="H3195" s="296">
        <v>22100</v>
      </c>
      <c r="I3195" s="296">
        <v>12000</v>
      </c>
      <c r="M3195" s="371"/>
    </row>
    <row r="3196" spans="1:13" hidden="1" x14ac:dyDescent="0.25">
      <c r="A3196" s="399" t="s">
        <v>69</v>
      </c>
      <c r="B3196" s="7">
        <v>444903</v>
      </c>
      <c r="C3196" s="8">
        <v>44825</v>
      </c>
      <c r="D3196" s="9">
        <f t="shared" si="49"/>
        <v>44825</v>
      </c>
      <c r="E3196" s="7" t="s">
        <v>43</v>
      </c>
      <c r="F3196" s="7" t="s">
        <v>970</v>
      </c>
      <c r="G3196" s="400">
        <v>3.76</v>
      </c>
      <c r="H3196" s="296">
        <v>22100</v>
      </c>
      <c r="I3196" s="296">
        <v>12000</v>
      </c>
      <c r="M3196" s="371"/>
    </row>
    <row r="3197" spans="1:13" hidden="1" x14ac:dyDescent="0.25">
      <c r="A3197" s="399" t="s">
        <v>63</v>
      </c>
      <c r="B3197" s="7">
        <v>444922</v>
      </c>
      <c r="C3197" s="8">
        <v>44825</v>
      </c>
      <c r="D3197" s="9">
        <f t="shared" si="49"/>
        <v>44825</v>
      </c>
      <c r="E3197" s="7" t="s">
        <v>237</v>
      </c>
      <c r="F3197" s="7" t="s">
        <v>1043</v>
      </c>
      <c r="G3197" s="400">
        <v>7.67</v>
      </c>
      <c r="H3197" s="296">
        <v>22100</v>
      </c>
      <c r="I3197" s="296">
        <v>12000</v>
      </c>
      <c r="M3197" s="371"/>
    </row>
    <row r="3198" spans="1:13" hidden="1" x14ac:dyDescent="0.25">
      <c r="A3198" s="399" t="s">
        <v>30</v>
      </c>
      <c r="B3198" s="7">
        <v>444938</v>
      </c>
      <c r="C3198" s="8">
        <v>44825</v>
      </c>
      <c r="D3198" s="9">
        <f t="shared" si="49"/>
        <v>44825</v>
      </c>
      <c r="E3198" s="7" t="s">
        <v>10</v>
      </c>
      <c r="F3198" s="7" t="s">
        <v>1044</v>
      </c>
      <c r="G3198" s="400">
        <v>7.99</v>
      </c>
      <c r="H3198" s="296">
        <v>22100</v>
      </c>
      <c r="I3198" s="296">
        <v>12000</v>
      </c>
      <c r="M3198" s="371"/>
    </row>
    <row r="3199" spans="1:13" hidden="1" x14ac:dyDescent="0.25">
      <c r="A3199" s="399" t="s">
        <v>30</v>
      </c>
      <c r="B3199" s="7">
        <v>444940</v>
      </c>
      <c r="C3199" s="8">
        <v>44825</v>
      </c>
      <c r="D3199" s="9">
        <f t="shared" si="49"/>
        <v>44825</v>
      </c>
      <c r="E3199" s="7" t="s">
        <v>816</v>
      </c>
      <c r="F3199" s="7" t="s">
        <v>1045</v>
      </c>
      <c r="G3199" s="400">
        <v>8.7799999999999994</v>
      </c>
      <c r="H3199" s="296">
        <v>22100</v>
      </c>
      <c r="I3199" s="296">
        <v>12000</v>
      </c>
      <c r="M3199" s="371"/>
    </row>
    <row r="3200" spans="1:13" hidden="1" x14ac:dyDescent="0.25">
      <c r="A3200" s="399" t="s">
        <v>30</v>
      </c>
      <c r="B3200" s="7">
        <v>444942</v>
      </c>
      <c r="C3200" s="8">
        <v>44825</v>
      </c>
      <c r="D3200" s="9">
        <f t="shared" si="49"/>
        <v>44825</v>
      </c>
      <c r="E3200" s="7" t="s">
        <v>357</v>
      </c>
      <c r="F3200" s="7" t="s">
        <v>1046</v>
      </c>
      <c r="G3200" s="400">
        <v>7.73</v>
      </c>
      <c r="H3200" s="296">
        <v>22100</v>
      </c>
      <c r="I3200" s="296">
        <v>12000</v>
      </c>
      <c r="M3200" s="371"/>
    </row>
    <row r="3201" spans="1:13" hidden="1" x14ac:dyDescent="0.25">
      <c r="A3201" s="399" t="s">
        <v>30</v>
      </c>
      <c r="B3201" s="7">
        <v>444946</v>
      </c>
      <c r="C3201" s="8">
        <v>44825</v>
      </c>
      <c r="D3201" s="9">
        <f t="shared" si="49"/>
        <v>44825</v>
      </c>
      <c r="E3201" s="7" t="s">
        <v>16</v>
      </c>
      <c r="F3201" s="7" t="s">
        <v>1047</v>
      </c>
      <c r="G3201" s="400">
        <v>9.23</v>
      </c>
      <c r="H3201" s="296">
        <v>22100</v>
      </c>
      <c r="I3201" s="296">
        <v>12000</v>
      </c>
      <c r="M3201" s="371"/>
    </row>
    <row r="3202" spans="1:13" hidden="1" x14ac:dyDescent="0.25">
      <c r="A3202" t="s">
        <v>9</v>
      </c>
      <c r="B3202" s="7">
        <v>444989</v>
      </c>
      <c r="C3202" s="8">
        <v>44826</v>
      </c>
      <c r="D3202" s="9">
        <f t="shared" si="49"/>
        <v>44826</v>
      </c>
      <c r="E3202" s="7" t="s">
        <v>10</v>
      </c>
      <c r="F3202" s="7" t="s">
        <v>390</v>
      </c>
      <c r="G3202" s="403">
        <v>15.64</v>
      </c>
      <c r="H3202" s="296">
        <v>22100</v>
      </c>
      <c r="I3202" s="296">
        <v>12000</v>
      </c>
      <c r="M3202" s="371"/>
    </row>
    <row r="3203" spans="1:13" hidden="1" x14ac:dyDescent="0.25">
      <c r="A3203" t="s">
        <v>12</v>
      </c>
      <c r="B3203" s="7">
        <v>444996</v>
      </c>
      <c r="C3203" s="8">
        <v>44826</v>
      </c>
      <c r="D3203" s="9">
        <f t="shared" ref="D3203:D3266" si="50">+C3203</f>
        <v>44826</v>
      </c>
      <c r="E3203" s="7" t="s">
        <v>13</v>
      </c>
      <c r="F3203" s="7" t="s">
        <v>608</v>
      </c>
      <c r="G3203" s="403">
        <v>15.51</v>
      </c>
      <c r="H3203" s="296">
        <v>22100</v>
      </c>
      <c r="I3203" s="296">
        <v>12000</v>
      </c>
      <c r="M3203" s="371"/>
    </row>
    <row r="3204" spans="1:13" hidden="1" x14ac:dyDescent="0.25">
      <c r="A3204" t="s">
        <v>18</v>
      </c>
      <c r="B3204" s="7">
        <v>444998</v>
      </c>
      <c r="C3204" s="8">
        <v>44826</v>
      </c>
      <c r="D3204" s="9">
        <f t="shared" si="50"/>
        <v>44826</v>
      </c>
      <c r="E3204" s="7" t="s">
        <v>430</v>
      </c>
      <c r="F3204" s="7" t="s">
        <v>645</v>
      </c>
      <c r="G3204" s="403">
        <v>11.41</v>
      </c>
      <c r="H3204" s="296">
        <v>22100</v>
      </c>
      <c r="I3204" s="296">
        <v>12000</v>
      </c>
      <c r="M3204" s="371"/>
    </row>
    <row r="3205" spans="1:13" hidden="1" x14ac:dyDescent="0.25">
      <c r="A3205" t="s">
        <v>18</v>
      </c>
      <c r="B3205" s="7">
        <v>445000</v>
      </c>
      <c r="C3205" s="8">
        <v>44826</v>
      </c>
      <c r="D3205" s="9">
        <f t="shared" si="50"/>
        <v>44826</v>
      </c>
      <c r="E3205" s="7" t="s">
        <v>817</v>
      </c>
      <c r="F3205" s="7" t="s">
        <v>326</v>
      </c>
      <c r="G3205" s="403">
        <v>11.06</v>
      </c>
      <c r="H3205" s="296">
        <v>22100</v>
      </c>
      <c r="I3205" s="296">
        <v>12000</v>
      </c>
      <c r="M3205" s="372"/>
    </row>
    <row r="3206" spans="1:13" hidden="1" x14ac:dyDescent="0.25">
      <c r="A3206" t="s">
        <v>15</v>
      </c>
      <c r="B3206" s="7">
        <v>445004</v>
      </c>
      <c r="C3206" s="8">
        <v>44826</v>
      </c>
      <c r="D3206" s="9">
        <f t="shared" si="50"/>
        <v>44826</v>
      </c>
      <c r="E3206" s="7" t="s">
        <v>16</v>
      </c>
      <c r="F3206" s="7" t="s">
        <v>918</v>
      </c>
      <c r="G3206" s="403">
        <v>16.829999999999998</v>
      </c>
      <c r="H3206" s="296">
        <v>22100</v>
      </c>
      <c r="I3206" s="296">
        <v>12000</v>
      </c>
      <c r="M3206" s="371"/>
    </row>
    <row r="3207" spans="1:13" hidden="1" x14ac:dyDescent="0.25">
      <c r="A3207" t="s">
        <v>12</v>
      </c>
      <c r="B3207" s="7">
        <v>445043</v>
      </c>
      <c r="C3207" s="8">
        <v>44826</v>
      </c>
      <c r="D3207" s="9">
        <f t="shared" si="50"/>
        <v>44826</v>
      </c>
      <c r="E3207" s="7" t="s">
        <v>13</v>
      </c>
      <c r="F3207" s="7" t="s">
        <v>693</v>
      </c>
      <c r="G3207" s="403">
        <v>13.78</v>
      </c>
      <c r="H3207" s="296">
        <v>22100</v>
      </c>
      <c r="I3207" s="296">
        <v>12000</v>
      </c>
      <c r="M3207" s="371"/>
    </row>
    <row r="3208" spans="1:13" hidden="1" x14ac:dyDescent="0.25">
      <c r="A3208" t="s">
        <v>42</v>
      </c>
      <c r="B3208" s="7">
        <v>445144</v>
      </c>
      <c r="C3208" s="8">
        <v>44827</v>
      </c>
      <c r="D3208" s="9">
        <f t="shared" si="50"/>
        <v>44827</v>
      </c>
      <c r="E3208" s="7" t="s">
        <v>817</v>
      </c>
      <c r="F3208" s="7" t="s">
        <v>208</v>
      </c>
      <c r="G3208" s="404">
        <v>10.1</v>
      </c>
      <c r="H3208" s="296">
        <v>22100</v>
      </c>
      <c r="I3208" s="296">
        <v>12000</v>
      </c>
      <c r="M3208" s="371"/>
    </row>
    <row r="3209" spans="1:13" hidden="1" x14ac:dyDescent="0.25">
      <c r="A3209" t="s">
        <v>39</v>
      </c>
      <c r="B3209" s="7">
        <v>445154</v>
      </c>
      <c r="C3209" s="8">
        <v>44827</v>
      </c>
      <c r="D3209" s="9">
        <f t="shared" si="50"/>
        <v>44827</v>
      </c>
      <c r="E3209" s="7" t="s">
        <v>10</v>
      </c>
      <c r="F3209" s="7" t="s">
        <v>498</v>
      </c>
      <c r="G3209" s="404">
        <v>15.45</v>
      </c>
      <c r="H3209" s="296">
        <v>22100</v>
      </c>
      <c r="I3209" s="296">
        <v>12000</v>
      </c>
      <c r="M3209" s="371"/>
    </row>
    <row r="3210" spans="1:13" hidden="1" x14ac:dyDescent="0.25">
      <c r="A3210" t="s">
        <v>41</v>
      </c>
      <c r="B3210" s="7">
        <v>445161</v>
      </c>
      <c r="C3210" s="8">
        <v>44827</v>
      </c>
      <c r="D3210" s="9">
        <f t="shared" si="50"/>
        <v>44827</v>
      </c>
      <c r="E3210" s="7" t="s">
        <v>16</v>
      </c>
      <c r="F3210" s="7" t="s">
        <v>165</v>
      </c>
      <c r="G3210" s="404">
        <v>15.57</v>
      </c>
      <c r="H3210" s="296">
        <v>22100</v>
      </c>
      <c r="I3210" s="296">
        <v>12000</v>
      </c>
      <c r="M3210" s="371"/>
    </row>
    <row r="3211" spans="1:13" hidden="1" x14ac:dyDescent="0.25">
      <c r="A3211" t="s">
        <v>45</v>
      </c>
      <c r="B3211" s="7">
        <v>445167</v>
      </c>
      <c r="C3211" s="8">
        <v>44827</v>
      </c>
      <c r="D3211" s="9">
        <f t="shared" si="50"/>
        <v>44827</v>
      </c>
      <c r="E3211" s="7" t="s">
        <v>13</v>
      </c>
      <c r="F3211" s="7" t="s">
        <v>670</v>
      </c>
      <c r="G3211" s="404">
        <v>14.53</v>
      </c>
      <c r="H3211" s="296">
        <v>22100</v>
      </c>
      <c r="I3211" s="296">
        <v>12000</v>
      </c>
      <c r="M3211" s="371"/>
    </row>
    <row r="3212" spans="1:13" hidden="1" x14ac:dyDescent="0.25">
      <c r="A3212" t="s">
        <v>42</v>
      </c>
      <c r="B3212" s="7">
        <v>445227</v>
      </c>
      <c r="C3212" s="8">
        <v>44827</v>
      </c>
      <c r="D3212" s="9">
        <f t="shared" si="50"/>
        <v>44827</v>
      </c>
      <c r="E3212" s="7" t="s">
        <v>817</v>
      </c>
      <c r="F3212" s="7" t="s">
        <v>820</v>
      </c>
      <c r="G3212" s="404">
        <v>10.01</v>
      </c>
      <c r="H3212" s="296">
        <v>22100</v>
      </c>
      <c r="I3212" s="296">
        <v>12000</v>
      </c>
      <c r="M3212" s="371"/>
    </row>
    <row r="3213" spans="1:13" hidden="1" x14ac:dyDescent="0.25">
      <c r="A3213" t="s">
        <v>42</v>
      </c>
      <c r="B3213" s="7">
        <v>445235</v>
      </c>
      <c r="C3213" s="8">
        <v>44827</v>
      </c>
      <c r="D3213" s="9">
        <f t="shared" si="50"/>
        <v>44827</v>
      </c>
      <c r="E3213" s="7" t="s">
        <v>19</v>
      </c>
      <c r="F3213" s="7" t="s">
        <v>590</v>
      </c>
      <c r="G3213" s="404">
        <v>0.67</v>
      </c>
      <c r="H3213" s="296">
        <v>22100</v>
      </c>
      <c r="I3213" s="296">
        <v>12000</v>
      </c>
      <c r="M3213" s="371"/>
    </row>
    <row r="3214" spans="1:13" hidden="1" x14ac:dyDescent="0.25">
      <c r="A3214" t="s">
        <v>39</v>
      </c>
      <c r="B3214" s="7">
        <v>445246</v>
      </c>
      <c r="C3214" s="8">
        <v>44827</v>
      </c>
      <c r="D3214" s="9">
        <f t="shared" si="50"/>
        <v>44827</v>
      </c>
      <c r="E3214" s="7" t="s">
        <v>10</v>
      </c>
      <c r="F3214" s="7" t="s">
        <v>272</v>
      </c>
      <c r="G3214" s="404">
        <v>14.12</v>
      </c>
      <c r="H3214" s="296">
        <v>22100</v>
      </c>
      <c r="I3214" s="296">
        <v>12000</v>
      </c>
      <c r="M3214" s="371"/>
    </row>
    <row r="3215" spans="1:13" hidden="1" x14ac:dyDescent="0.25">
      <c r="A3215" t="s">
        <v>41</v>
      </c>
      <c r="B3215" s="7">
        <v>445247</v>
      </c>
      <c r="C3215" s="8">
        <v>44827</v>
      </c>
      <c r="D3215" s="9">
        <f t="shared" si="50"/>
        <v>44827</v>
      </c>
      <c r="E3215" s="7" t="s">
        <v>16</v>
      </c>
      <c r="F3215" s="7" t="s">
        <v>803</v>
      </c>
      <c r="G3215" s="404">
        <v>15.66</v>
      </c>
      <c r="H3215" s="296">
        <v>22100</v>
      </c>
      <c r="I3215" s="296">
        <v>12000</v>
      </c>
      <c r="M3215" s="371"/>
    </row>
    <row r="3216" spans="1:13" hidden="1" x14ac:dyDescent="0.25">
      <c r="A3216" t="s">
        <v>45</v>
      </c>
      <c r="B3216" s="7">
        <v>445259</v>
      </c>
      <c r="C3216" s="8">
        <v>44827</v>
      </c>
      <c r="D3216" s="9">
        <f t="shared" si="50"/>
        <v>44827</v>
      </c>
      <c r="E3216" s="7" t="s">
        <v>13</v>
      </c>
      <c r="F3216" s="7" t="s">
        <v>361</v>
      </c>
      <c r="G3216" s="404">
        <v>13.95</v>
      </c>
      <c r="H3216" s="296">
        <v>22100</v>
      </c>
      <c r="I3216" s="296">
        <v>12000</v>
      </c>
      <c r="M3216" s="371"/>
    </row>
    <row r="3217" spans="1:13" hidden="1" x14ac:dyDescent="0.25">
      <c r="A3217" t="s">
        <v>42</v>
      </c>
      <c r="B3217" s="7">
        <v>445266</v>
      </c>
      <c r="C3217" s="8">
        <v>44827</v>
      </c>
      <c r="D3217" s="9">
        <f t="shared" si="50"/>
        <v>44827</v>
      </c>
      <c r="E3217" s="7" t="s">
        <v>237</v>
      </c>
      <c r="F3217" s="7" t="s">
        <v>467</v>
      </c>
      <c r="G3217" s="404">
        <v>9.31</v>
      </c>
      <c r="H3217" s="296">
        <v>22100</v>
      </c>
      <c r="I3217" s="296">
        <v>12000</v>
      </c>
      <c r="M3217" s="371"/>
    </row>
    <row r="3218" spans="1:13" hidden="1" x14ac:dyDescent="0.25">
      <c r="A3218" t="s">
        <v>30</v>
      </c>
      <c r="B3218" s="7">
        <v>445303</v>
      </c>
      <c r="C3218" s="8">
        <v>44827</v>
      </c>
      <c r="D3218" s="9">
        <f t="shared" si="50"/>
        <v>44827</v>
      </c>
      <c r="E3218" s="7" t="s">
        <v>16</v>
      </c>
      <c r="F3218" s="7" t="s">
        <v>523</v>
      </c>
      <c r="G3218" s="405">
        <v>8.81</v>
      </c>
      <c r="H3218" s="296">
        <v>22100</v>
      </c>
      <c r="I3218" s="296">
        <v>12000</v>
      </c>
      <c r="M3218" s="371"/>
    </row>
    <row r="3219" spans="1:13" hidden="1" x14ac:dyDescent="0.25">
      <c r="A3219" t="s">
        <v>30</v>
      </c>
      <c r="B3219" s="7">
        <v>445305</v>
      </c>
      <c r="C3219" s="8">
        <v>44827</v>
      </c>
      <c r="D3219" s="9">
        <f t="shared" si="50"/>
        <v>44827</v>
      </c>
      <c r="E3219" s="7" t="s">
        <v>816</v>
      </c>
      <c r="F3219" s="7" t="s">
        <v>738</v>
      </c>
      <c r="G3219" s="405">
        <v>9.7899999999999991</v>
      </c>
      <c r="H3219" s="296">
        <v>22100</v>
      </c>
      <c r="I3219" s="296">
        <v>12000</v>
      </c>
      <c r="M3219" s="371"/>
    </row>
    <row r="3220" spans="1:13" hidden="1" x14ac:dyDescent="0.25">
      <c r="A3220" t="s">
        <v>30</v>
      </c>
      <c r="B3220" s="7">
        <v>445306</v>
      </c>
      <c r="C3220" s="8">
        <v>44827</v>
      </c>
      <c r="D3220" s="9">
        <f t="shared" si="50"/>
        <v>44827</v>
      </c>
      <c r="E3220" s="7" t="s">
        <v>13</v>
      </c>
      <c r="F3220" s="7" t="s">
        <v>1048</v>
      </c>
      <c r="G3220" s="405">
        <v>9.64</v>
      </c>
      <c r="H3220" s="296">
        <v>22100</v>
      </c>
      <c r="I3220" s="296">
        <v>12000</v>
      </c>
      <c r="M3220" s="371"/>
    </row>
    <row r="3221" spans="1:13" hidden="1" x14ac:dyDescent="0.25">
      <c r="A3221" t="s">
        <v>30</v>
      </c>
      <c r="B3221" s="7">
        <v>445312</v>
      </c>
      <c r="C3221" s="8">
        <v>44827</v>
      </c>
      <c r="D3221" s="9">
        <f t="shared" si="50"/>
        <v>44827</v>
      </c>
      <c r="E3221" s="7" t="s">
        <v>251</v>
      </c>
      <c r="F3221" s="20">
        <v>0.9277777777777777</v>
      </c>
      <c r="G3221" s="405">
        <v>3.18</v>
      </c>
      <c r="H3221" s="296">
        <v>22100</v>
      </c>
      <c r="I3221" s="296">
        <v>12000</v>
      </c>
      <c r="M3221" s="371"/>
    </row>
    <row r="3222" spans="1:13" hidden="1" x14ac:dyDescent="0.25">
      <c r="A3222" t="s">
        <v>65</v>
      </c>
      <c r="B3222" s="7">
        <v>445318</v>
      </c>
      <c r="C3222" s="8">
        <v>44828</v>
      </c>
      <c r="D3222" s="9">
        <f t="shared" si="50"/>
        <v>44828</v>
      </c>
      <c r="E3222" s="7" t="s">
        <v>16</v>
      </c>
      <c r="F3222" s="7" t="s">
        <v>1049</v>
      </c>
      <c r="G3222" s="406">
        <v>13.15</v>
      </c>
      <c r="H3222" s="296">
        <v>22100</v>
      </c>
      <c r="I3222" s="296">
        <v>12000</v>
      </c>
      <c r="M3222" s="371"/>
    </row>
    <row r="3223" spans="1:13" hidden="1" x14ac:dyDescent="0.25">
      <c r="A3223" t="s">
        <v>63</v>
      </c>
      <c r="B3223" s="7">
        <v>445325</v>
      </c>
      <c r="C3223" s="8">
        <v>44828</v>
      </c>
      <c r="D3223" s="9">
        <f t="shared" si="50"/>
        <v>44828</v>
      </c>
      <c r="E3223" s="7" t="s">
        <v>237</v>
      </c>
      <c r="F3223" s="7" t="s">
        <v>964</v>
      </c>
      <c r="G3223" s="406">
        <v>14.31</v>
      </c>
      <c r="H3223" s="296">
        <v>22100</v>
      </c>
      <c r="I3223" s="296">
        <v>12000</v>
      </c>
      <c r="M3223" s="371"/>
    </row>
    <row r="3224" spans="1:13" hidden="1" x14ac:dyDescent="0.25">
      <c r="A3224" t="s">
        <v>69</v>
      </c>
      <c r="B3224" s="7">
        <v>445340</v>
      </c>
      <c r="C3224" s="8">
        <v>44828</v>
      </c>
      <c r="D3224" s="9">
        <f t="shared" si="50"/>
        <v>44828</v>
      </c>
      <c r="E3224" s="7" t="s">
        <v>10</v>
      </c>
      <c r="F3224" s="7" t="s">
        <v>901</v>
      </c>
      <c r="G3224" s="406">
        <v>12.84</v>
      </c>
      <c r="H3224" s="296">
        <v>22100</v>
      </c>
      <c r="I3224" s="296">
        <v>12000</v>
      </c>
      <c r="M3224" s="371"/>
    </row>
    <row r="3225" spans="1:13" hidden="1" x14ac:dyDescent="0.25">
      <c r="A3225" t="s">
        <v>67</v>
      </c>
      <c r="B3225" s="7">
        <v>445343</v>
      </c>
      <c r="C3225" s="8">
        <v>44828</v>
      </c>
      <c r="D3225" s="9">
        <f t="shared" si="50"/>
        <v>44828</v>
      </c>
      <c r="E3225" s="7" t="s">
        <v>13</v>
      </c>
      <c r="F3225" s="7" t="s">
        <v>40</v>
      </c>
      <c r="G3225" s="406">
        <v>14.16</v>
      </c>
      <c r="H3225" s="296">
        <v>22100</v>
      </c>
      <c r="I3225" s="296">
        <v>12000</v>
      </c>
      <c r="M3225" s="371"/>
    </row>
    <row r="3226" spans="1:13" hidden="1" x14ac:dyDescent="0.25">
      <c r="A3226" t="s">
        <v>65</v>
      </c>
      <c r="B3226" s="7">
        <v>445370</v>
      </c>
      <c r="C3226" s="8">
        <v>44828</v>
      </c>
      <c r="D3226" s="9">
        <f t="shared" si="50"/>
        <v>44828</v>
      </c>
      <c r="E3226" s="7" t="s">
        <v>16</v>
      </c>
      <c r="F3226" s="7" t="s">
        <v>766</v>
      </c>
      <c r="G3226" s="406">
        <v>13.75</v>
      </c>
      <c r="H3226" s="296">
        <v>22100</v>
      </c>
      <c r="I3226" s="296">
        <v>12000</v>
      </c>
      <c r="M3226" s="371"/>
    </row>
    <row r="3227" spans="1:13" hidden="1" x14ac:dyDescent="0.25">
      <c r="A3227" t="s">
        <v>63</v>
      </c>
      <c r="B3227" s="7">
        <v>445382</v>
      </c>
      <c r="C3227" s="8">
        <v>44828</v>
      </c>
      <c r="D3227" s="9">
        <f t="shared" si="50"/>
        <v>44828</v>
      </c>
      <c r="E3227" s="7" t="s">
        <v>237</v>
      </c>
      <c r="F3227" s="7" t="s">
        <v>898</v>
      </c>
      <c r="G3227" s="406">
        <v>11.27</v>
      </c>
      <c r="H3227" s="296">
        <v>22100</v>
      </c>
      <c r="I3227" s="296">
        <v>12000</v>
      </c>
      <c r="M3227" s="371"/>
    </row>
    <row r="3228" spans="1:13" hidden="1" x14ac:dyDescent="0.25">
      <c r="A3228" s="13" t="s">
        <v>966</v>
      </c>
      <c r="B3228" s="14">
        <v>445390</v>
      </c>
      <c r="C3228" s="15">
        <v>44828</v>
      </c>
      <c r="D3228" s="9">
        <f t="shared" si="50"/>
        <v>44828</v>
      </c>
      <c r="E3228" s="14" t="s">
        <v>47</v>
      </c>
      <c r="F3228" s="14" t="s">
        <v>731</v>
      </c>
      <c r="G3228" s="407">
        <v>2.2999999999999998</v>
      </c>
      <c r="H3228" s="296">
        <v>22100</v>
      </c>
      <c r="I3228" s="296">
        <v>12000</v>
      </c>
      <c r="M3228" s="371"/>
    </row>
    <row r="3229" spans="1:13" hidden="1" x14ac:dyDescent="0.25">
      <c r="A3229" t="s">
        <v>67</v>
      </c>
      <c r="B3229" s="7">
        <v>445395</v>
      </c>
      <c r="C3229" s="8">
        <v>44828</v>
      </c>
      <c r="D3229" s="9">
        <f t="shared" si="50"/>
        <v>44828</v>
      </c>
      <c r="E3229" s="7" t="s">
        <v>13</v>
      </c>
      <c r="F3229" s="7" t="s">
        <v>410</v>
      </c>
      <c r="G3229" s="406">
        <v>9.26</v>
      </c>
      <c r="H3229" s="296">
        <v>22100</v>
      </c>
      <c r="I3229" s="296">
        <v>12000</v>
      </c>
      <c r="M3229" s="371"/>
    </row>
    <row r="3230" spans="1:13" hidden="1" x14ac:dyDescent="0.25">
      <c r="A3230" t="s">
        <v>69</v>
      </c>
      <c r="B3230" s="7">
        <v>445423</v>
      </c>
      <c r="C3230" s="8">
        <v>44828</v>
      </c>
      <c r="D3230" s="9">
        <f t="shared" si="50"/>
        <v>44828</v>
      </c>
      <c r="E3230" s="7" t="s">
        <v>10</v>
      </c>
      <c r="F3230" s="7" t="s">
        <v>542</v>
      </c>
      <c r="G3230" s="406">
        <v>10.72</v>
      </c>
      <c r="H3230" s="296">
        <v>22100</v>
      </c>
      <c r="I3230" s="296">
        <v>12000</v>
      </c>
      <c r="M3230" s="371"/>
    </row>
    <row r="3231" spans="1:13" hidden="1" x14ac:dyDescent="0.25">
      <c r="A3231" t="s">
        <v>967</v>
      </c>
      <c r="B3231" s="7">
        <v>445469</v>
      </c>
      <c r="C3231" s="8">
        <v>44830</v>
      </c>
      <c r="D3231" s="9">
        <f t="shared" si="50"/>
        <v>44830</v>
      </c>
      <c r="E3231" s="7" t="s">
        <v>396</v>
      </c>
      <c r="F3231" s="7" t="s">
        <v>834</v>
      </c>
      <c r="G3231" s="408">
        <v>8.65</v>
      </c>
      <c r="H3231" s="296">
        <v>22100</v>
      </c>
      <c r="I3231" s="296">
        <v>12000</v>
      </c>
      <c r="M3231" s="371"/>
    </row>
    <row r="3232" spans="1:13" hidden="1" x14ac:dyDescent="0.25">
      <c r="A3232" t="s">
        <v>18</v>
      </c>
      <c r="B3232" s="7">
        <v>445501</v>
      </c>
      <c r="C3232" s="8">
        <v>44830</v>
      </c>
      <c r="D3232" s="9">
        <f t="shared" si="50"/>
        <v>44830</v>
      </c>
      <c r="E3232" s="7" t="s">
        <v>817</v>
      </c>
      <c r="F3232" s="7" t="s">
        <v>164</v>
      </c>
      <c r="G3232" s="408">
        <v>10.98</v>
      </c>
      <c r="H3232" s="296">
        <v>22100</v>
      </c>
      <c r="I3232" s="296">
        <v>12000</v>
      </c>
      <c r="M3232" s="371"/>
    </row>
    <row r="3233" spans="1:13" hidden="1" x14ac:dyDescent="0.25">
      <c r="A3233" t="s">
        <v>15</v>
      </c>
      <c r="B3233" s="7">
        <v>445505</v>
      </c>
      <c r="C3233" s="8">
        <v>44830</v>
      </c>
      <c r="D3233" s="9">
        <f t="shared" si="50"/>
        <v>44830</v>
      </c>
      <c r="E3233" s="7" t="s">
        <v>16</v>
      </c>
      <c r="F3233" s="7" t="s">
        <v>239</v>
      </c>
      <c r="G3233" s="408">
        <v>15.5</v>
      </c>
      <c r="H3233" s="296">
        <v>22100</v>
      </c>
      <c r="I3233" s="296">
        <v>12000</v>
      </c>
      <c r="M3233" s="371"/>
    </row>
    <row r="3234" spans="1:13" hidden="1" x14ac:dyDescent="0.25">
      <c r="A3234" t="s">
        <v>12</v>
      </c>
      <c r="B3234" s="7">
        <v>445509</v>
      </c>
      <c r="C3234" s="8">
        <v>44830</v>
      </c>
      <c r="D3234" s="9">
        <f t="shared" si="50"/>
        <v>44830</v>
      </c>
      <c r="E3234" s="7" t="s">
        <v>13</v>
      </c>
      <c r="F3234" s="7" t="s">
        <v>375</v>
      </c>
      <c r="G3234" s="408">
        <v>14.36</v>
      </c>
      <c r="H3234" s="296">
        <v>22100</v>
      </c>
      <c r="I3234" s="296">
        <v>12000</v>
      </c>
      <c r="M3234" s="371"/>
    </row>
    <row r="3235" spans="1:13" hidden="1" x14ac:dyDescent="0.25">
      <c r="A3235" t="s">
        <v>9</v>
      </c>
      <c r="B3235" s="7">
        <v>445517</v>
      </c>
      <c r="C3235" s="8">
        <v>44830</v>
      </c>
      <c r="D3235" s="9">
        <f t="shared" si="50"/>
        <v>44830</v>
      </c>
      <c r="E3235" s="7" t="s">
        <v>10</v>
      </c>
      <c r="F3235" s="7" t="s">
        <v>402</v>
      </c>
      <c r="G3235" s="408">
        <v>15.37</v>
      </c>
      <c r="H3235" s="296">
        <v>22100</v>
      </c>
      <c r="I3235" s="296">
        <v>12000</v>
      </c>
      <c r="M3235" s="371"/>
    </row>
    <row r="3236" spans="1:13" hidden="1" x14ac:dyDescent="0.25">
      <c r="A3236" t="s">
        <v>18</v>
      </c>
      <c r="B3236" s="7">
        <v>445529</v>
      </c>
      <c r="C3236" s="8">
        <v>44830</v>
      </c>
      <c r="D3236" s="9">
        <f t="shared" si="50"/>
        <v>44830</v>
      </c>
      <c r="E3236" s="7" t="s">
        <v>430</v>
      </c>
      <c r="F3236" s="7" t="s">
        <v>660</v>
      </c>
      <c r="G3236" s="408">
        <v>10.41</v>
      </c>
      <c r="H3236" s="296">
        <v>22100</v>
      </c>
      <c r="I3236" s="296">
        <v>12000</v>
      </c>
      <c r="M3236" s="371"/>
    </row>
    <row r="3237" spans="1:13" hidden="1" x14ac:dyDescent="0.25">
      <c r="A3237" t="s">
        <v>18</v>
      </c>
      <c r="B3237" s="7">
        <v>445577</v>
      </c>
      <c r="C3237" s="8">
        <v>44830</v>
      </c>
      <c r="D3237" s="9">
        <f t="shared" si="50"/>
        <v>44830</v>
      </c>
      <c r="E3237" s="7" t="s">
        <v>817</v>
      </c>
      <c r="F3237" s="7" t="s">
        <v>309</v>
      </c>
      <c r="G3237" s="408">
        <v>10.76</v>
      </c>
      <c r="H3237" s="296">
        <v>22100</v>
      </c>
      <c r="I3237" s="296">
        <v>12000</v>
      </c>
      <c r="M3237" s="371"/>
    </row>
    <row r="3238" spans="1:13" hidden="1" x14ac:dyDescent="0.25">
      <c r="A3238" t="s">
        <v>9</v>
      </c>
      <c r="B3238" s="7">
        <v>445583</v>
      </c>
      <c r="C3238" s="8">
        <v>44830</v>
      </c>
      <c r="D3238" s="9">
        <f t="shared" si="50"/>
        <v>44830</v>
      </c>
      <c r="E3238" s="7" t="s">
        <v>10</v>
      </c>
      <c r="F3238" s="7" t="s">
        <v>592</v>
      </c>
      <c r="G3238" s="408">
        <v>14.48</v>
      </c>
      <c r="H3238" s="296">
        <v>22100</v>
      </c>
      <c r="I3238" s="296">
        <v>12000</v>
      </c>
      <c r="M3238" s="371"/>
    </row>
    <row r="3239" spans="1:13" hidden="1" x14ac:dyDescent="0.25">
      <c r="A3239" t="s">
        <v>15</v>
      </c>
      <c r="B3239" s="7">
        <v>445590</v>
      </c>
      <c r="C3239" s="8">
        <v>44830</v>
      </c>
      <c r="D3239" s="9">
        <f t="shared" si="50"/>
        <v>44830</v>
      </c>
      <c r="E3239" s="7" t="s">
        <v>16</v>
      </c>
      <c r="F3239" s="7" t="s">
        <v>841</v>
      </c>
      <c r="G3239" s="408">
        <v>15.38</v>
      </c>
      <c r="H3239" s="296">
        <v>22100</v>
      </c>
      <c r="I3239" s="296">
        <v>12000</v>
      </c>
      <c r="M3239" s="371"/>
    </row>
    <row r="3240" spans="1:13" hidden="1" x14ac:dyDescent="0.25">
      <c r="A3240" t="s">
        <v>18</v>
      </c>
      <c r="B3240" s="7">
        <v>445593</v>
      </c>
      <c r="C3240" s="8">
        <v>44830</v>
      </c>
      <c r="D3240" s="9">
        <f t="shared" si="50"/>
        <v>44830</v>
      </c>
      <c r="E3240" s="7" t="s">
        <v>19</v>
      </c>
      <c r="F3240" s="7" t="s">
        <v>1050</v>
      </c>
      <c r="G3240" s="408">
        <v>1</v>
      </c>
      <c r="H3240" s="296">
        <v>22100</v>
      </c>
      <c r="I3240" s="296">
        <v>12000</v>
      </c>
      <c r="M3240" s="371"/>
    </row>
    <row r="3241" spans="1:13" hidden="1" x14ac:dyDescent="0.25">
      <c r="A3241" t="s">
        <v>12</v>
      </c>
      <c r="B3241" s="7">
        <v>445594</v>
      </c>
      <c r="C3241" s="8">
        <v>44830</v>
      </c>
      <c r="D3241" s="9">
        <f t="shared" si="50"/>
        <v>44830</v>
      </c>
      <c r="E3241" s="7" t="s">
        <v>13</v>
      </c>
      <c r="F3241" s="7" t="s">
        <v>1050</v>
      </c>
      <c r="G3241" s="408">
        <v>13.15</v>
      </c>
      <c r="H3241" s="296">
        <v>22100</v>
      </c>
      <c r="I3241" s="296">
        <v>12000</v>
      </c>
      <c r="M3241" s="371"/>
    </row>
    <row r="3242" spans="1:13" hidden="1" x14ac:dyDescent="0.25">
      <c r="A3242" t="s">
        <v>30</v>
      </c>
      <c r="B3242" s="7">
        <v>445652</v>
      </c>
      <c r="C3242" s="8">
        <v>44830</v>
      </c>
      <c r="D3242" s="9">
        <f t="shared" si="50"/>
        <v>44830</v>
      </c>
      <c r="E3242" s="7" t="s">
        <v>251</v>
      </c>
      <c r="F3242" s="7" t="s">
        <v>493</v>
      </c>
      <c r="G3242" s="409">
        <v>9.14</v>
      </c>
      <c r="H3242" s="296">
        <v>22100</v>
      </c>
      <c r="I3242" s="296">
        <v>12000</v>
      </c>
      <c r="M3242" s="371"/>
    </row>
    <row r="3243" spans="1:13" hidden="1" x14ac:dyDescent="0.25">
      <c r="A3243" t="s">
        <v>30</v>
      </c>
      <c r="B3243" s="7">
        <v>445653</v>
      </c>
      <c r="C3243" s="8">
        <v>44830</v>
      </c>
      <c r="D3243" s="9">
        <f t="shared" si="50"/>
        <v>44830</v>
      </c>
      <c r="E3243" s="7" t="s">
        <v>178</v>
      </c>
      <c r="F3243" s="7" t="s">
        <v>446</v>
      </c>
      <c r="G3243" s="409">
        <v>10.11</v>
      </c>
      <c r="H3243" s="296">
        <v>22100</v>
      </c>
      <c r="I3243" s="296">
        <v>12000</v>
      </c>
      <c r="M3243" s="371"/>
    </row>
    <row r="3244" spans="1:13" hidden="1" x14ac:dyDescent="0.25">
      <c r="A3244" t="s">
        <v>30</v>
      </c>
      <c r="B3244" s="7">
        <v>445655</v>
      </c>
      <c r="C3244" s="8">
        <v>44830</v>
      </c>
      <c r="D3244" s="9">
        <f t="shared" si="50"/>
        <v>44830</v>
      </c>
      <c r="E3244" s="7" t="s">
        <v>13</v>
      </c>
      <c r="F3244" s="7" t="s">
        <v>1051</v>
      </c>
      <c r="G3244" s="409">
        <v>9.84</v>
      </c>
      <c r="H3244" s="296">
        <v>22100</v>
      </c>
      <c r="I3244" s="296">
        <v>12000</v>
      </c>
      <c r="M3244" s="371"/>
    </row>
    <row r="3245" spans="1:13" hidden="1" x14ac:dyDescent="0.25">
      <c r="A3245" t="s">
        <v>30</v>
      </c>
      <c r="B3245" s="7">
        <v>445657</v>
      </c>
      <c r="C3245" s="8">
        <v>44830</v>
      </c>
      <c r="D3245" s="9">
        <f t="shared" si="50"/>
        <v>44830</v>
      </c>
      <c r="E3245" s="7" t="s">
        <v>816</v>
      </c>
      <c r="F3245" s="20">
        <v>0.88888888888888884</v>
      </c>
      <c r="G3245" s="409">
        <v>9.11</v>
      </c>
      <c r="H3245" s="296">
        <v>22100</v>
      </c>
      <c r="I3245" s="296">
        <v>12000</v>
      </c>
      <c r="M3245" s="371"/>
    </row>
    <row r="3246" spans="1:13" hidden="1" x14ac:dyDescent="0.25">
      <c r="A3246" t="s">
        <v>41</v>
      </c>
      <c r="B3246" s="7">
        <v>445688</v>
      </c>
      <c r="C3246" s="8">
        <v>44831</v>
      </c>
      <c r="D3246" s="9">
        <f t="shared" si="50"/>
        <v>44831</v>
      </c>
      <c r="E3246" s="7" t="s">
        <v>16</v>
      </c>
      <c r="F3246" s="7" t="s">
        <v>365</v>
      </c>
      <c r="G3246" s="410">
        <v>15.35</v>
      </c>
      <c r="H3246" s="296">
        <v>22100</v>
      </c>
      <c r="I3246" s="296">
        <v>12000</v>
      </c>
      <c r="M3246" s="371"/>
    </row>
    <row r="3247" spans="1:13" hidden="1" x14ac:dyDescent="0.25">
      <c r="A3247" t="s">
        <v>39</v>
      </c>
      <c r="B3247" s="7">
        <v>445690</v>
      </c>
      <c r="C3247" s="8">
        <v>44831</v>
      </c>
      <c r="D3247" s="9">
        <f t="shared" si="50"/>
        <v>44831</v>
      </c>
      <c r="E3247" s="7" t="s">
        <v>10</v>
      </c>
      <c r="F3247" s="7" t="s">
        <v>525</v>
      </c>
      <c r="G3247" s="410">
        <v>14.85</v>
      </c>
      <c r="H3247" s="296">
        <v>22100</v>
      </c>
      <c r="I3247" s="296">
        <v>12000</v>
      </c>
      <c r="M3247" s="371"/>
    </row>
    <row r="3248" spans="1:13" hidden="1" x14ac:dyDescent="0.25">
      <c r="A3248" t="s">
        <v>45</v>
      </c>
      <c r="B3248" s="7">
        <v>445693</v>
      </c>
      <c r="C3248" s="8">
        <v>44831</v>
      </c>
      <c r="D3248" s="9">
        <f t="shared" si="50"/>
        <v>44831</v>
      </c>
      <c r="E3248" s="7" t="s">
        <v>13</v>
      </c>
      <c r="F3248" s="7" t="s">
        <v>318</v>
      </c>
      <c r="G3248" s="410">
        <v>13.1</v>
      </c>
      <c r="H3248" s="296">
        <v>22100</v>
      </c>
      <c r="I3248" s="296">
        <v>12000</v>
      </c>
      <c r="M3248" s="372"/>
    </row>
    <row r="3249" spans="1:13" hidden="1" x14ac:dyDescent="0.25">
      <c r="A3249" t="s">
        <v>42</v>
      </c>
      <c r="B3249" s="7">
        <v>445709</v>
      </c>
      <c r="C3249" s="8">
        <v>44831</v>
      </c>
      <c r="D3249" s="9">
        <f t="shared" si="50"/>
        <v>44831</v>
      </c>
      <c r="E3249" s="7" t="s">
        <v>817</v>
      </c>
      <c r="F3249" s="7" t="s">
        <v>510</v>
      </c>
      <c r="G3249" s="410">
        <v>10.63</v>
      </c>
      <c r="H3249" s="296">
        <v>22100</v>
      </c>
      <c r="I3249" s="296">
        <v>12000</v>
      </c>
      <c r="M3249" s="371"/>
    </row>
    <row r="3250" spans="1:13" hidden="1" x14ac:dyDescent="0.25">
      <c r="A3250" t="s">
        <v>42</v>
      </c>
      <c r="B3250" s="7">
        <v>445710</v>
      </c>
      <c r="C3250" s="8">
        <v>44831</v>
      </c>
      <c r="D3250" s="9">
        <f t="shared" si="50"/>
        <v>44831</v>
      </c>
      <c r="E3250" s="7" t="s">
        <v>430</v>
      </c>
      <c r="F3250" s="7" t="s">
        <v>459</v>
      </c>
      <c r="G3250" s="410">
        <v>9.51</v>
      </c>
      <c r="H3250" s="296">
        <v>22100</v>
      </c>
      <c r="I3250" s="296">
        <v>12000</v>
      </c>
      <c r="M3250" s="371"/>
    </row>
    <row r="3251" spans="1:13" hidden="1" x14ac:dyDescent="0.25">
      <c r="A3251" s="13" t="s">
        <v>966</v>
      </c>
      <c r="B3251" s="14">
        <v>445714</v>
      </c>
      <c r="C3251" s="15">
        <v>44831</v>
      </c>
      <c r="D3251" s="9">
        <f t="shared" si="50"/>
        <v>44831</v>
      </c>
      <c r="E3251" s="14" t="s">
        <v>47</v>
      </c>
      <c r="F3251" s="14" t="s">
        <v>754</v>
      </c>
      <c r="G3251" s="407">
        <v>1.88</v>
      </c>
      <c r="H3251" s="296">
        <v>22100</v>
      </c>
      <c r="I3251" s="296">
        <v>12000</v>
      </c>
      <c r="M3251" s="371"/>
    </row>
    <row r="3252" spans="1:13" hidden="1" x14ac:dyDescent="0.25">
      <c r="A3252" t="s">
        <v>42</v>
      </c>
      <c r="B3252" s="7">
        <v>445733</v>
      </c>
      <c r="C3252" s="8">
        <v>44831</v>
      </c>
      <c r="D3252" s="9">
        <f t="shared" si="50"/>
        <v>44831</v>
      </c>
      <c r="E3252" s="7" t="s">
        <v>19</v>
      </c>
      <c r="F3252" s="7" t="s">
        <v>72</v>
      </c>
      <c r="G3252" s="410">
        <v>0.68</v>
      </c>
      <c r="H3252" s="296">
        <v>22100</v>
      </c>
      <c r="I3252" s="296">
        <v>12000</v>
      </c>
      <c r="M3252" s="371"/>
    </row>
    <row r="3253" spans="1:13" hidden="1" x14ac:dyDescent="0.25">
      <c r="A3253" t="s">
        <v>41</v>
      </c>
      <c r="B3253" s="7">
        <v>445753</v>
      </c>
      <c r="C3253" s="8">
        <v>44831</v>
      </c>
      <c r="D3253" s="9">
        <f t="shared" si="50"/>
        <v>44831</v>
      </c>
      <c r="E3253" s="7" t="s">
        <v>16</v>
      </c>
      <c r="F3253" s="7" t="s">
        <v>497</v>
      </c>
      <c r="G3253" s="410">
        <v>12.1</v>
      </c>
      <c r="H3253" s="296">
        <v>22100</v>
      </c>
      <c r="I3253" s="296">
        <v>12000</v>
      </c>
      <c r="M3253" s="371"/>
    </row>
    <row r="3254" spans="1:13" hidden="1" x14ac:dyDescent="0.25">
      <c r="A3254" t="s">
        <v>39</v>
      </c>
      <c r="B3254" s="7">
        <v>445760</v>
      </c>
      <c r="C3254" s="8">
        <v>44831</v>
      </c>
      <c r="D3254" s="9">
        <f t="shared" si="50"/>
        <v>44831</v>
      </c>
      <c r="E3254" s="7" t="s">
        <v>10</v>
      </c>
      <c r="F3254" s="7" t="s">
        <v>462</v>
      </c>
      <c r="G3254" s="410">
        <v>10.84</v>
      </c>
      <c r="H3254" s="296">
        <v>22100</v>
      </c>
      <c r="I3254" s="296">
        <v>12000</v>
      </c>
      <c r="M3254" s="371"/>
    </row>
    <row r="3255" spans="1:13" hidden="1" x14ac:dyDescent="0.25">
      <c r="A3255" t="s">
        <v>45</v>
      </c>
      <c r="B3255" s="7">
        <v>445764</v>
      </c>
      <c r="C3255" s="8">
        <v>44831</v>
      </c>
      <c r="D3255" s="9">
        <f t="shared" si="50"/>
        <v>44831</v>
      </c>
      <c r="E3255" s="7" t="s">
        <v>13</v>
      </c>
      <c r="F3255" s="7" t="s">
        <v>262</v>
      </c>
      <c r="G3255" s="410">
        <v>12.58</v>
      </c>
      <c r="H3255" s="296">
        <v>22100</v>
      </c>
      <c r="I3255" s="296">
        <v>12000</v>
      </c>
      <c r="M3255" s="371"/>
    </row>
    <row r="3256" spans="1:13" hidden="1" x14ac:dyDescent="0.25">
      <c r="A3256" t="s">
        <v>42</v>
      </c>
      <c r="B3256" s="7">
        <v>445767</v>
      </c>
      <c r="C3256" s="8">
        <v>44831</v>
      </c>
      <c r="D3256" s="9">
        <f t="shared" si="50"/>
        <v>44831</v>
      </c>
      <c r="E3256" s="7" t="s">
        <v>817</v>
      </c>
      <c r="F3256" s="7" t="s">
        <v>269</v>
      </c>
      <c r="G3256" s="410">
        <v>10.64</v>
      </c>
      <c r="H3256" s="296">
        <v>22100</v>
      </c>
      <c r="I3256" s="296">
        <v>12000</v>
      </c>
      <c r="M3256" s="371"/>
    </row>
    <row r="3257" spans="1:13" hidden="1" x14ac:dyDescent="0.25">
      <c r="A3257" t="s">
        <v>42</v>
      </c>
      <c r="B3257" s="7">
        <v>445807</v>
      </c>
      <c r="C3257" s="8">
        <v>44831</v>
      </c>
      <c r="D3257" s="9">
        <f t="shared" si="50"/>
        <v>44831</v>
      </c>
      <c r="E3257" s="7" t="s">
        <v>430</v>
      </c>
      <c r="F3257" s="7" t="s">
        <v>885</v>
      </c>
      <c r="G3257" s="410">
        <v>10.31</v>
      </c>
      <c r="H3257" s="296">
        <v>22100</v>
      </c>
      <c r="I3257" s="296">
        <v>12000</v>
      </c>
      <c r="M3257" s="371"/>
    </row>
    <row r="3258" spans="1:13" hidden="1" x14ac:dyDescent="0.25">
      <c r="A3258" t="s">
        <v>39</v>
      </c>
      <c r="B3258" s="7">
        <v>445828</v>
      </c>
      <c r="C3258" s="8">
        <v>44831</v>
      </c>
      <c r="D3258" s="9">
        <f t="shared" si="50"/>
        <v>44831</v>
      </c>
      <c r="E3258" s="7" t="s">
        <v>10</v>
      </c>
      <c r="F3258" s="7" t="s">
        <v>634</v>
      </c>
      <c r="G3258" s="410">
        <v>9.5399999999999991</v>
      </c>
      <c r="H3258" s="296">
        <v>22100</v>
      </c>
      <c r="I3258" s="296">
        <v>12000</v>
      </c>
      <c r="M3258" s="371"/>
    </row>
    <row r="3259" spans="1:13" hidden="1" x14ac:dyDescent="0.25">
      <c r="A3259" t="s">
        <v>45</v>
      </c>
      <c r="B3259" s="7">
        <v>445835</v>
      </c>
      <c r="C3259" s="8">
        <v>44831</v>
      </c>
      <c r="D3259" s="9">
        <f t="shared" si="50"/>
        <v>44831</v>
      </c>
      <c r="E3259" s="7" t="s">
        <v>13</v>
      </c>
      <c r="F3259" s="7" t="s">
        <v>698</v>
      </c>
      <c r="G3259" s="410">
        <v>8.94</v>
      </c>
      <c r="H3259" s="296">
        <v>22100</v>
      </c>
      <c r="I3259" s="296">
        <v>12000</v>
      </c>
      <c r="M3259" s="371"/>
    </row>
    <row r="3260" spans="1:13" hidden="1" x14ac:dyDescent="0.25">
      <c r="A3260" t="s">
        <v>41</v>
      </c>
      <c r="B3260" s="7">
        <v>445838</v>
      </c>
      <c r="C3260" s="8">
        <v>44831</v>
      </c>
      <c r="D3260" s="9">
        <f t="shared" si="50"/>
        <v>44831</v>
      </c>
      <c r="E3260" s="7" t="s">
        <v>16</v>
      </c>
      <c r="F3260" s="7" t="s">
        <v>658</v>
      </c>
      <c r="G3260" s="410">
        <v>14.37</v>
      </c>
      <c r="H3260" s="296">
        <v>22100</v>
      </c>
      <c r="I3260" s="296">
        <v>12000</v>
      </c>
      <c r="M3260" s="373"/>
    </row>
    <row r="3261" spans="1:13" hidden="1" x14ac:dyDescent="0.25">
      <c r="A3261" t="s">
        <v>63</v>
      </c>
      <c r="B3261" s="7">
        <v>445889</v>
      </c>
      <c r="C3261" s="8">
        <v>44832</v>
      </c>
      <c r="D3261" s="9">
        <f t="shared" si="50"/>
        <v>44832</v>
      </c>
      <c r="E3261" s="7" t="s">
        <v>817</v>
      </c>
      <c r="F3261" s="7" t="s">
        <v>163</v>
      </c>
      <c r="G3261" s="411">
        <v>6.99</v>
      </c>
      <c r="H3261" s="296">
        <v>22100</v>
      </c>
      <c r="I3261" s="296">
        <v>12000</v>
      </c>
      <c r="M3261" s="373"/>
    </row>
    <row r="3262" spans="1:13" hidden="1" x14ac:dyDescent="0.25">
      <c r="A3262" t="s">
        <v>67</v>
      </c>
      <c r="B3262" s="7">
        <v>445892</v>
      </c>
      <c r="C3262" s="8">
        <v>44832</v>
      </c>
      <c r="D3262" s="9">
        <f t="shared" si="50"/>
        <v>44832</v>
      </c>
      <c r="E3262" s="7" t="s">
        <v>13</v>
      </c>
      <c r="F3262" s="7" t="s">
        <v>164</v>
      </c>
      <c r="G3262" s="411">
        <v>14.19</v>
      </c>
      <c r="H3262" s="296">
        <v>22100</v>
      </c>
      <c r="I3262" s="296">
        <v>12000</v>
      </c>
      <c r="M3262" s="373"/>
    </row>
    <row r="3263" spans="1:13" hidden="1" x14ac:dyDescent="0.25">
      <c r="A3263" t="s">
        <v>69</v>
      </c>
      <c r="B3263" s="7">
        <v>445895</v>
      </c>
      <c r="C3263" s="8">
        <v>44832</v>
      </c>
      <c r="D3263" s="9">
        <f t="shared" si="50"/>
        <v>44832</v>
      </c>
      <c r="E3263" s="7" t="s">
        <v>10</v>
      </c>
      <c r="F3263" s="7" t="s">
        <v>539</v>
      </c>
      <c r="G3263" s="411">
        <v>13.32</v>
      </c>
      <c r="H3263" s="296">
        <v>22100</v>
      </c>
      <c r="I3263" s="296">
        <v>12000</v>
      </c>
      <c r="M3263" s="373"/>
    </row>
    <row r="3264" spans="1:13" hidden="1" x14ac:dyDescent="0.25">
      <c r="A3264" t="s">
        <v>65</v>
      </c>
      <c r="B3264" s="7">
        <v>445897</v>
      </c>
      <c r="C3264" s="8">
        <v>44832</v>
      </c>
      <c r="D3264" s="9">
        <f t="shared" si="50"/>
        <v>44832</v>
      </c>
      <c r="E3264" s="7" t="s">
        <v>16</v>
      </c>
      <c r="F3264" s="7" t="s">
        <v>429</v>
      </c>
      <c r="G3264" s="411">
        <v>16.88</v>
      </c>
      <c r="H3264" s="296">
        <v>22100</v>
      </c>
      <c r="I3264" s="296">
        <v>12000</v>
      </c>
      <c r="M3264" s="373"/>
    </row>
    <row r="3265" spans="1:13" hidden="1" x14ac:dyDescent="0.25">
      <c r="A3265" t="s">
        <v>63</v>
      </c>
      <c r="B3265" s="7">
        <v>445899</v>
      </c>
      <c r="C3265" s="8">
        <v>44832</v>
      </c>
      <c r="D3265" s="9">
        <f t="shared" si="50"/>
        <v>44832</v>
      </c>
      <c r="E3265" s="7" t="s">
        <v>237</v>
      </c>
      <c r="F3265" s="7" t="s">
        <v>580</v>
      </c>
      <c r="G3265" s="411">
        <v>15.9</v>
      </c>
      <c r="H3265" s="296">
        <v>22100</v>
      </c>
      <c r="I3265" s="296">
        <v>12000</v>
      </c>
      <c r="M3265" s="373"/>
    </row>
    <row r="3266" spans="1:13" hidden="1" x14ac:dyDescent="0.25">
      <c r="A3266" t="s">
        <v>67</v>
      </c>
      <c r="B3266" s="7">
        <v>445989</v>
      </c>
      <c r="C3266" s="8">
        <v>44832</v>
      </c>
      <c r="D3266" s="9">
        <f t="shared" si="50"/>
        <v>44832</v>
      </c>
      <c r="E3266" s="7" t="s">
        <v>13</v>
      </c>
      <c r="F3266" s="7" t="s">
        <v>77</v>
      </c>
      <c r="G3266" s="411">
        <v>15.12</v>
      </c>
      <c r="H3266" s="296">
        <v>22100</v>
      </c>
      <c r="I3266" s="296">
        <v>12000</v>
      </c>
      <c r="M3266" s="373"/>
    </row>
    <row r="3267" spans="1:13" hidden="1" x14ac:dyDescent="0.25">
      <c r="A3267" t="s">
        <v>69</v>
      </c>
      <c r="B3267" s="7">
        <v>445990</v>
      </c>
      <c r="C3267" s="8">
        <v>44832</v>
      </c>
      <c r="D3267" s="9">
        <f t="shared" ref="D3267:D3330" si="51">+C3267</f>
        <v>44832</v>
      </c>
      <c r="E3267" s="7" t="s">
        <v>752</v>
      </c>
      <c r="F3267" s="7" t="s">
        <v>750</v>
      </c>
      <c r="G3267" s="411">
        <v>4.67</v>
      </c>
      <c r="H3267" s="296">
        <v>22100</v>
      </c>
      <c r="I3267" s="296">
        <v>12000</v>
      </c>
      <c r="M3267" s="373"/>
    </row>
    <row r="3268" spans="1:13" hidden="1" x14ac:dyDescent="0.25">
      <c r="A3268" t="s">
        <v>69</v>
      </c>
      <c r="B3268" s="7">
        <v>445991</v>
      </c>
      <c r="C3268" s="8">
        <v>44832</v>
      </c>
      <c r="D3268" s="9">
        <f t="shared" si="51"/>
        <v>44832</v>
      </c>
      <c r="E3268" s="7" t="s">
        <v>10</v>
      </c>
      <c r="F3268" s="7" t="s">
        <v>385</v>
      </c>
      <c r="G3268" s="411">
        <v>15.98</v>
      </c>
      <c r="H3268" s="296">
        <v>22100</v>
      </c>
      <c r="I3268" s="296">
        <v>12000</v>
      </c>
      <c r="M3268" s="373"/>
    </row>
    <row r="3269" spans="1:13" hidden="1" x14ac:dyDescent="0.25">
      <c r="A3269" t="s">
        <v>65</v>
      </c>
      <c r="B3269" s="7">
        <v>446006</v>
      </c>
      <c r="C3269" s="8">
        <v>44832</v>
      </c>
      <c r="D3269" s="9">
        <f t="shared" si="51"/>
        <v>44832</v>
      </c>
      <c r="E3269" s="7" t="s">
        <v>16</v>
      </c>
      <c r="F3269" s="7" t="s">
        <v>573</v>
      </c>
      <c r="G3269" s="411">
        <v>15.99</v>
      </c>
      <c r="H3269" s="296">
        <v>22100</v>
      </c>
      <c r="I3269" s="296">
        <v>12000</v>
      </c>
      <c r="M3269" s="373"/>
    </row>
    <row r="3270" spans="1:13" hidden="1" x14ac:dyDescent="0.25">
      <c r="A3270" t="s">
        <v>63</v>
      </c>
      <c r="B3270" s="7">
        <v>446015</v>
      </c>
      <c r="C3270" s="8">
        <v>44832</v>
      </c>
      <c r="D3270" s="9">
        <f t="shared" si="51"/>
        <v>44832</v>
      </c>
      <c r="E3270" s="7" t="s">
        <v>817</v>
      </c>
      <c r="F3270" s="7" t="s">
        <v>1006</v>
      </c>
      <c r="G3270" s="411">
        <v>8.8800000000000008</v>
      </c>
      <c r="H3270" s="296">
        <v>22100</v>
      </c>
      <c r="I3270" s="296">
        <v>12000</v>
      </c>
      <c r="M3270" s="373"/>
    </row>
    <row r="3271" spans="1:13" hidden="1" x14ac:dyDescent="0.25">
      <c r="A3271" t="s">
        <v>63</v>
      </c>
      <c r="B3271" s="7">
        <v>446027</v>
      </c>
      <c r="C3271" s="8">
        <v>44832</v>
      </c>
      <c r="D3271" s="9">
        <f t="shared" si="51"/>
        <v>44832</v>
      </c>
      <c r="E3271" s="7" t="s">
        <v>237</v>
      </c>
      <c r="F3271" s="7" t="s">
        <v>274</v>
      </c>
      <c r="G3271" s="411">
        <v>4.3</v>
      </c>
      <c r="H3271" s="296">
        <v>22100</v>
      </c>
      <c r="I3271" s="296">
        <v>12000</v>
      </c>
      <c r="M3271" s="371"/>
    </row>
    <row r="3272" spans="1:13" hidden="1" x14ac:dyDescent="0.25">
      <c r="A3272" t="s">
        <v>63</v>
      </c>
      <c r="B3272" s="7">
        <v>446029</v>
      </c>
      <c r="C3272" s="8">
        <v>44832</v>
      </c>
      <c r="D3272" s="9">
        <f t="shared" si="51"/>
        <v>44832</v>
      </c>
      <c r="E3272" s="7" t="s">
        <v>174</v>
      </c>
      <c r="F3272" s="7" t="s">
        <v>1042</v>
      </c>
      <c r="G3272" s="411">
        <v>9.8699999999999992</v>
      </c>
      <c r="H3272" s="296">
        <v>22100</v>
      </c>
      <c r="I3272" s="296">
        <v>12000</v>
      </c>
      <c r="M3272" s="371"/>
    </row>
    <row r="3273" spans="1:13" hidden="1" x14ac:dyDescent="0.25">
      <c r="A3273" t="s">
        <v>30</v>
      </c>
      <c r="B3273" s="7">
        <v>446047</v>
      </c>
      <c r="C3273" s="8">
        <v>44832</v>
      </c>
      <c r="D3273" s="9">
        <f t="shared" si="51"/>
        <v>44832</v>
      </c>
      <c r="E3273" s="7" t="s">
        <v>178</v>
      </c>
      <c r="F3273" s="7" t="s">
        <v>252</v>
      </c>
      <c r="G3273" s="412">
        <v>7.15</v>
      </c>
      <c r="H3273" s="296">
        <v>22100</v>
      </c>
      <c r="I3273" s="296">
        <v>12000</v>
      </c>
      <c r="M3273" s="371"/>
    </row>
    <row r="3274" spans="1:13" hidden="1" x14ac:dyDescent="0.25">
      <c r="A3274" t="s">
        <v>30</v>
      </c>
      <c r="B3274" s="7">
        <v>446051</v>
      </c>
      <c r="C3274" s="8">
        <v>44832</v>
      </c>
      <c r="D3274" s="9">
        <f t="shared" si="51"/>
        <v>44832</v>
      </c>
      <c r="E3274" s="7" t="s">
        <v>16</v>
      </c>
      <c r="F3274" s="7" t="s">
        <v>673</v>
      </c>
      <c r="G3274" s="412">
        <v>8.84</v>
      </c>
      <c r="H3274" s="296">
        <v>22100</v>
      </c>
      <c r="I3274" s="296">
        <v>12000</v>
      </c>
      <c r="M3274" s="371"/>
    </row>
    <row r="3275" spans="1:13" hidden="1" x14ac:dyDescent="0.25">
      <c r="A3275" t="s">
        <v>30</v>
      </c>
      <c r="B3275" s="7">
        <v>446052</v>
      </c>
      <c r="C3275" s="8">
        <v>44832</v>
      </c>
      <c r="D3275" s="9">
        <f t="shared" si="51"/>
        <v>44832</v>
      </c>
      <c r="E3275" s="7" t="s">
        <v>816</v>
      </c>
      <c r="F3275" s="7" t="s">
        <v>811</v>
      </c>
      <c r="G3275" s="412">
        <v>8.6999999999999993</v>
      </c>
      <c r="H3275" s="296">
        <v>22100</v>
      </c>
      <c r="I3275" s="296">
        <v>12000</v>
      </c>
      <c r="M3275" s="243"/>
    </row>
    <row r="3276" spans="1:13" hidden="1" x14ac:dyDescent="0.25">
      <c r="A3276" t="s">
        <v>30</v>
      </c>
      <c r="B3276" s="7">
        <v>446054</v>
      </c>
      <c r="C3276" s="8">
        <v>44832</v>
      </c>
      <c r="D3276" s="9">
        <f t="shared" si="51"/>
        <v>44832</v>
      </c>
      <c r="E3276" s="7" t="s">
        <v>897</v>
      </c>
      <c r="F3276" s="7" t="s">
        <v>575</v>
      </c>
      <c r="G3276" s="412">
        <v>6.43</v>
      </c>
      <c r="H3276" s="296">
        <v>22100</v>
      </c>
      <c r="I3276" s="296">
        <v>12000</v>
      </c>
    </row>
    <row r="3277" spans="1:13" hidden="1" x14ac:dyDescent="0.25">
      <c r="A3277" t="s">
        <v>18</v>
      </c>
      <c r="B3277" s="7">
        <v>446086</v>
      </c>
      <c r="C3277" s="8">
        <v>44833</v>
      </c>
      <c r="D3277" s="9">
        <f t="shared" si="51"/>
        <v>44833</v>
      </c>
      <c r="E3277" s="7" t="s">
        <v>817</v>
      </c>
      <c r="F3277" s="7" t="s">
        <v>343</v>
      </c>
      <c r="G3277" s="417">
        <v>10.54</v>
      </c>
      <c r="H3277" s="296">
        <v>22100</v>
      </c>
      <c r="I3277" s="296">
        <v>12000</v>
      </c>
    </row>
    <row r="3278" spans="1:13" hidden="1" x14ac:dyDescent="0.25">
      <c r="A3278" t="s">
        <v>15</v>
      </c>
      <c r="B3278" s="7">
        <v>446098</v>
      </c>
      <c r="C3278" s="8">
        <v>44833</v>
      </c>
      <c r="D3278" s="9">
        <f t="shared" si="51"/>
        <v>44833</v>
      </c>
      <c r="E3278" s="7" t="s">
        <v>16</v>
      </c>
      <c r="F3278" s="7" t="s">
        <v>259</v>
      </c>
      <c r="G3278" s="417">
        <v>13.45</v>
      </c>
      <c r="H3278" s="296">
        <v>22100</v>
      </c>
      <c r="I3278" s="296">
        <v>12000</v>
      </c>
    </row>
    <row r="3279" spans="1:13" hidden="1" x14ac:dyDescent="0.25">
      <c r="A3279" t="s">
        <v>12</v>
      </c>
      <c r="B3279" s="7">
        <v>446103</v>
      </c>
      <c r="C3279" s="8">
        <v>44833</v>
      </c>
      <c r="D3279" s="9">
        <f t="shared" si="51"/>
        <v>44833</v>
      </c>
      <c r="E3279" s="7" t="s">
        <v>13</v>
      </c>
      <c r="F3279" s="7" t="s">
        <v>240</v>
      </c>
      <c r="G3279" s="417">
        <v>14.55</v>
      </c>
      <c r="H3279" s="296">
        <v>22100</v>
      </c>
      <c r="I3279" s="296">
        <v>12000</v>
      </c>
    </row>
    <row r="3280" spans="1:13" hidden="1" x14ac:dyDescent="0.25">
      <c r="A3280" t="s">
        <v>9</v>
      </c>
      <c r="B3280" s="7">
        <v>446104</v>
      </c>
      <c r="C3280" s="8">
        <v>44833</v>
      </c>
      <c r="D3280" s="9">
        <f t="shared" si="51"/>
        <v>44833</v>
      </c>
      <c r="E3280" s="7" t="s">
        <v>10</v>
      </c>
      <c r="F3280" s="7" t="s">
        <v>437</v>
      </c>
      <c r="G3280" s="417">
        <v>14.02</v>
      </c>
      <c r="H3280" s="296">
        <v>22100</v>
      </c>
      <c r="I3280" s="296">
        <v>12000</v>
      </c>
    </row>
    <row r="3281" spans="1:14" x14ac:dyDescent="0.25">
      <c r="A3281" t="s">
        <v>355</v>
      </c>
      <c r="B3281" s="7">
        <v>446106</v>
      </c>
      <c r="C3281" s="8">
        <v>44833</v>
      </c>
      <c r="D3281" s="9">
        <f t="shared" si="51"/>
        <v>44833</v>
      </c>
      <c r="E3281" s="7" t="s">
        <v>430</v>
      </c>
      <c r="F3281" s="7" t="s">
        <v>166</v>
      </c>
      <c r="G3281" s="417">
        <v>7.09</v>
      </c>
      <c r="H3281" s="296">
        <v>22100</v>
      </c>
      <c r="I3281" s="296">
        <v>12000</v>
      </c>
    </row>
    <row r="3282" spans="1:14" hidden="1" x14ac:dyDescent="0.25">
      <c r="A3282" t="s">
        <v>18</v>
      </c>
      <c r="B3282" s="7">
        <v>446150</v>
      </c>
      <c r="C3282" s="8">
        <v>44833</v>
      </c>
      <c r="D3282" s="9">
        <f t="shared" si="51"/>
        <v>44833</v>
      </c>
      <c r="E3282" s="7" t="s">
        <v>817</v>
      </c>
      <c r="F3282" s="7" t="s">
        <v>247</v>
      </c>
      <c r="G3282" s="417">
        <v>10.19</v>
      </c>
      <c r="H3282" s="296">
        <v>22100</v>
      </c>
      <c r="I3282" s="296">
        <v>12000</v>
      </c>
    </row>
    <row r="3283" spans="1:14" x14ac:dyDescent="0.25">
      <c r="A3283" t="s">
        <v>355</v>
      </c>
      <c r="B3283" s="7">
        <v>446164</v>
      </c>
      <c r="C3283" s="8">
        <v>44833</v>
      </c>
      <c r="D3283" s="9">
        <f t="shared" si="51"/>
        <v>44833</v>
      </c>
      <c r="E3283" s="7" t="s">
        <v>237</v>
      </c>
      <c r="F3283" s="7" t="s">
        <v>215</v>
      </c>
      <c r="G3283" s="417">
        <v>6.96</v>
      </c>
      <c r="H3283" s="296">
        <v>22100</v>
      </c>
      <c r="I3283" s="296">
        <v>12000</v>
      </c>
    </row>
    <row r="3284" spans="1:14" x14ac:dyDescent="0.25">
      <c r="A3284" t="s">
        <v>355</v>
      </c>
      <c r="B3284" s="7">
        <v>446173</v>
      </c>
      <c r="C3284" s="8">
        <v>44833</v>
      </c>
      <c r="D3284" s="9">
        <f t="shared" si="51"/>
        <v>44833</v>
      </c>
      <c r="E3284" s="7" t="s">
        <v>10</v>
      </c>
      <c r="F3284" s="7" t="s">
        <v>841</v>
      </c>
      <c r="G3284" s="417">
        <v>9.34</v>
      </c>
      <c r="H3284" s="296">
        <v>22100</v>
      </c>
      <c r="I3284" s="296">
        <v>12000</v>
      </c>
      <c r="N3284" t="s">
        <v>1153</v>
      </c>
    </row>
    <row r="3285" spans="1:14" hidden="1" x14ac:dyDescent="0.25">
      <c r="A3285" t="s">
        <v>12</v>
      </c>
      <c r="B3285" s="7">
        <v>446175</v>
      </c>
      <c r="C3285" s="8">
        <v>44833</v>
      </c>
      <c r="D3285" s="9">
        <f t="shared" si="51"/>
        <v>44833</v>
      </c>
      <c r="E3285" s="7" t="s">
        <v>13</v>
      </c>
      <c r="F3285" s="7" t="s">
        <v>956</v>
      </c>
      <c r="G3285" s="417">
        <v>9.0399999999999991</v>
      </c>
      <c r="H3285" s="296">
        <v>22100</v>
      </c>
      <c r="I3285" s="296">
        <v>12000</v>
      </c>
    </row>
    <row r="3286" spans="1:14" x14ac:dyDescent="0.25">
      <c r="A3286" t="s">
        <v>355</v>
      </c>
      <c r="B3286" s="7">
        <v>446177</v>
      </c>
      <c r="C3286" s="8">
        <v>44833</v>
      </c>
      <c r="D3286" s="9">
        <f t="shared" si="51"/>
        <v>44833</v>
      </c>
      <c r="E3286" s="7" t="s">
        <v>430</v>
      </c>
      <c r="F3286" s="7" t="s">
        <v>368</v>
      </c>
      <c r="G3286" s="417">
        <v>1.25</v>
      </c>
      <c r="H3286" s="296">
        <v>22100</v>
      </c>
      <c r="I3286" s="296">
        <v>12000</v>
      </c>
    </row>
    <row r="3287" spans="1:14" x14ac:dyDescent="0.25">
      <c r="A3287" t="s">
        <v>355</v>
      </c>
      <c r="B3287" s="7">
        <v>446178</v>
      </c>
      <c r="C3287" s="8">
        <v>44833</v>
      </c>
      <c r="D3287" s="9">
        <f t="shared" si="51"/>
        <v>44833</v>
      </c>
      <c r="E3287" s="7" t="s">
        <v>817</v>
      </c>
      <c r="F3287" s="7" t="s">
        <v>368</v>
      </c>
      <c r="G3287" s="417">
        <v>2.68</v>
      </c>
      <c r="H3287" s="296">
        <v>22100</v>
      </c>
      <c r="I3287" s="296">
        <v>12000</v>
      </c>
    </row>
    <row r="3288" spans="1:14" x14ac:dyDescent="0.25">
      <c r="A3288" t="s">
        <v>355</v>
      </c>
      <c r="B3288" s="7">
        <v>446185</v>
      </c>
      <c r="C3288" s="8">
        <v>44833</v>
      </c>
      <c r="D3288" s="9">
        <f t="shared" si="51"/>
        <v>44833</v>
      </c>
      <c r="E3288" s="7" t="s">
        <v>16</v>
      </c>
      <c r="F3288" s="7" t="s">
        <v>902</v>
      </c>
      <c r="G3288" s="417">
        <v>7.9</v>
      </c>
      <c r="H3288" s="296">
        <v>22100</v>
      </c>
      <c r="I3288" s="296">
        <v>12000</v>
      </c>
    </row>
    <row r="3289" spans="1:14" hidden="1" x14ac:dyDescent="0.25">
      <c r="A3289" t="s">
        <v>42</v>
      </c>
      <c r="B3289" s="7">
        <v>446260</v>
      </c>
      <c r="C3289" s="8">
        <v>44834</v>
      </c>
      <c r="D3289" s="9">
        <f t="shared" si="51"/>
        <v>44834</v>
      </c>
      <c r="E3289" s="7" t="s">
        <v>817</v>
      </c>
      <c r="F3289" s="7" t="s">
        <v>666</v>
      </c>
      <c r="G3289" s="418">
        <v>10.46</v>
      </c>
      <c r="H3289" s="296">
        <v>22100</v>
      </c>
      <c r="I3289" s="296">
        <v>12000</v>
      </c>
    </row>
    <row r="3290" spans="1:14" hidden="1" x14ac:dyDescent="0.25">
      <c r="A3290" t="s">
        <v>39</v>
      </c>
      <c r="B3290" s="7">
        <v>446262</v>
      </c>
      <c r="C3290" s="8">
        <v>44834</v>
      </c>
      <c r="D3290" s="9">
        <f t="shared" si="51"/>
        <v>44834</v>
      </c>
      <c r="E3290" s="7" t="s">
        <v>10</v>
      </c>
      <c r="F3290" s="7" t="s">
        <v>454</v>
      </c>
      <c r="G3290" s="418">
        <v>13.71</v>
      </c>
      <c r="H3290" s="296">
        <v>22100</v>
      </c>
      <c r="I3290" s="296">
        <v>12000</v>
      </c>
    </row>
    <row r="3291" spans="1:14" hidden="1" x14ac:dyDescent="0.25">
      <c r="A3291" t="s">
        <v>41</v>
      </c>
      <c r="B3291" s="7">
        <v>446281</v>
      </c>
      <c r="C3291" s="8">
        <v>44834</v>
      </c>
      <c r="D3291" s="9">
        <f t="shared" si="51"/>
        <v>44834</v>
      </c>
      <c r="E3291" s="7" t="s">
        <v>16</v>
      </c>
      <c r="F3291" s="7" t="s">
        <v>164</v>
      </c>
      <c r="G3291" s="418">
        <v>13.87</v>
      </c>
      <c r="H3291" s="296">
        <v>22100</v>
      </c>
      <c r="I3291" s="296">
        <v>12000</v>
      </c>
    </row>
    <row r="3292" spans="1:14" hidden="1" x14ac:dyDescent="0.25">
      <c r="A3292" t="s">
        <v>45</v>
      </c>
      <c r="B3292" s="7">
        <v>446282</v>
      </c>
      <c r="C3292" s="8">
        <v>44834</v>
      </c>
      <c r="D3292" s="9">
        <f t="shared" si="51"/>
        <v>44834</v>
      </c>
      <c r="E3292" s="7" t="s">
        <v>13</v>
      </c>
      <c r="F3292" s="7" t="s">
        <v>44</v>
      </c>
      <c r="G3292" s="418">
        <v>13.45</v>
      </c>
      <c r="H3292" s="296">
        <v>22100</v>
      </c>
      <c r="I3292" s="296">
        <v>12000</v>
      </c>
    </row>
    <row r="3293" spans="1:14" hidden="1" x14ac:dyDescent="0.25">
      <c r="A3293" t="s">
        <v>42</v>
      </c>
      <c r="B3293" s="7">
        <v>446290</v>
      </c>
      <c r="C3293" s="8">
        <v>44834</v>
      </c>
      <c r="D3293" s="9">
        <f t="shared" si="51"/>
        <v>44834</v>
      </c>
      <c r="E3293" s="7" t="s">
        <v>19</v>
      </c>
      <c r="F3293" s="7" t="s">
        <v>994</v>
      </c>
      <c r="G3293" s="418">
        <v>1.31</v>
      </c>
      <c r="H3293" s="296">
        <v>22100</v>
      </c>
      <c r="I3293" s="296">
        <v>12000</v>
      </c>
    </row>
    <row r="3294" spans="1:14" hidden="1" x14ac:dyDescent="0.25">
      <c r="A3294" t="s">
        <v>42</v>
      </c>
      <c r="B3294" s="7">
        <v>446298</v>
      </c>
      <c r="C3294" s="8">
        <v>44834</v>
      </c>
      <c r="D3294" s="9">
        <f t="shared" si="51"/>
        <v>44834</v>
      </c>
      <c r="E3294" s="7" t="s">
        <v>430</v>
      </c>
      <c r="F3294" s="7" t="s">
        <v>449</v>
      </c>
      <c r="G3294" s="418">
        <v>9.5</v>
      </c>
      <c r="H3294" s="296">
        <v>22100</v>
      </c>
      <c r="I3294" s="296">
        <v>12000</v>
      </c>
    </row>
    <row r="3295" spans="1:14" hidden="1" x14ac:dyDescent="0.25">
      <c r="A3295" t="s">
        <v>42</v>
      </c>
      <c r="B3295" s="7">
        <v>446325</v>
      </c>
      <c r="C3295" s="8">
        <v>44834</v>
      </c>
      <c r="D3295" s="9">
        <f t="shared" si="51"/>
        <v>44834</v>
      </c>
      <c r="E3295" s="7" t="s">
        <v>817</v>
      </c>
      <c r="F3295" s="7" t="s">
        <v>403</v>
      </c>
      <c r="G3295" s="418">
        <v>7.18</v>
      </c>
      <c r="H3295" s="296">
        <v>22100</v>
      </c>
      <c r="I3295" s="296">
        <v>12000</v>
      </c>
    </row>
    <row r="3296" spans="1:14" hidden="1" x14ac:dyDescent="0.25">
      <c r="A3296" t="s">
        <v>39</v>
      </c>
      <c r="B3296" s="7">
        <v>446348</v>
      </c>
      <c r="C3296" s="8">
        <v>44834</v>
      </c>
      <c r="D3296" s="9">
        <f t="shared" si="51"/>
        <v>44834</v>
      </c>
      <c r="E3296" s="7" t="s">
        <v>10</v>
      </c>
      <c r="F3296" s="7" t="s">
        <v>590</v>
      </c>
      <c r="G3296" s="418">
        <v>13.17</v>
      </c>
      <c r="H3296" s="296">
        <v>22100</v>
      </c>
      <c r="I3296" s="296">
        <v>12000</v>
      </c>
    </row>
    <row r="3297" spans="1:9" hidden="1" x14ac:dyDescent="0.25">
      <c r="A3297" t="s">
        <v>41</v>
      </c>
      <c r="B3297" s="7">
        <v>446350</v>
      </c>
      <c r="C3297" s="8">
        <v>44834</v>
      </c>
      <c r="D3297" s="9">
        <f t="shared" si="51"/>
        <v>44834</v>
      </c>
      <c r="E3297" s="7" t="s">
        <v>16</v>
      </c>
      <c r="F3297" s="7" t="s">
        <v>170</v>
      </c>
      <c r="G3297" s="418">
        <v>11.27</v>
      </c>
      <c r="H3297" s="296">
        <v>22100</v>
      </c>
      <c r="I3297" s="296">
        <v>12000</v>
      </c>
    </row>
    <row r="3298" spans="1:9" hidden="1" x14ac:dyDescent="0.25">
      <c r="A3298" t="s">
        <v>45</v>
      </c>
      <c r="B3298" s="7">
        <v>446360</v>
      </c>
      <c r="C3298" s="8">
        <v>44834</v>
      </c>
      <c r="D3298" s="9">
        <f t="shared" si="51"/>
        <v>44834</v>
      </c>
      <c r="E3298" s="7" t="s">
        <v>13</v>
      </c>
      <c r="F3298" s="7" t="s">
        <v>536</v>
      </c>
      <c r="G3298" s="418">
        <v>13.55</v>
      </c>
      <c r="H3298" s="296">
        <v>22100</v>
      </c>
      <c r="I3298" s="296">
        <v>12000</v>
      </c>
    </row>
    <row r="3299" spans="1:9" hidden="1" x14ac:dyDescent="0.25">
      <c r="A3299" t="s">
        <v>30</v>
      </c>
      <c r="B3299" s="7">
        <v>446405</v>
      </c>
      <c r="C3299" s="8">
        <v>44834</v>
      </c>
      <c r="D3299" s="9">
        <f t="shared" si="51"/>
        <v>44834</v>
      </c>
      <c r="E3299" s="7" t="s">
        <v>897</v>
      </c>
      <c r="F3299" s="7" t="s">
        <v>672</v>
      </c>
      <c r="G3299" s="419">
        <v>6.52</v>
      </c>
      <c r="H3299" s="296">
        <v>22100</v>
      </c>
      <c r="I3299" s="296">
        <v>12000</v>
      </c>
    </row>
    <row r="3300" spans="1:9" hidden="1" x14ac:dyDescent="0.25">
      <c r="A3300" t="s">
        <v>30</v>
      </c>
      <c r="B3300" s="7">
        <v>446411</v>
      </c>
      <c r="C3300" s="8">
        <v>44834</v>
      </c>
      <c r="D3300" s="9">
        <f t="shared" si="51"/>
        <v>44834</v>
      </c>
      <c r="E3300" s="7" t="s">
        <v>16</v>
      </c>
      <c r="F3300" s="7" t="s">
        <v>1051</v>
      </c>
      <c r="G3300" s="419">
        <v>8.35</v>
      </c>
      <c r="H3300" s="296">
        <v>22100</v>
      </c>
      <c r="I3300" s="296">
        <v>12000</v>
      </c>
    </row>
    <row r="3301" spans="1:9" hidden="1" x14ac:dyDescent="0.25">
      <c r="A3301" t="s">
        <v>30</v>
      </c>
      <c r="B3301" s="7">
        <v>446412</v>
      </c>
      <c r="C3301" s="8">
        <v>44834</v>
      </c>
      <c r="D3301" s="9">
        <f t="shared" si="51"/>
        <v>44834</v>
      </c>
      <c r="E3301" s="7" t="s">
        <v>256</v>
      </c>
      <c r="F3301" s="7" t="s">
        <v>744</v>
      </c>
      <c r="G3301" s="419">
        <v>8.7799999999999994</v>
      </c>
      <c r="H3301" s="296">
        <v>22100</v>
      </c>
      <c r="I3301" s="296">
        <v>12000</v>
      </c>
    </row>
    <row r="3302" spans="1:9" hidden="1" x14ac:dyDescent="0.25">
      <c r="A3302" t="s">
        <v>30</v>
      </c>
      <c r="B3302" s="7">
        <v>446413</v>
      </c>
      <c r="C3302" s="8">
        <v>44834</v>
      </c>
      <c r="D3302" s="9">
        <f t="shared" si="51"/>
        <v>44834</v>
      </c>
      <c r="E3302" s="7" t="s">
        <v>591</v>
      </c>
      <c r="F3302" s="20">
        <v>0.91527777777777775</v>
      </c>
      <c r="G3302" s="420">
        <v>7.34</v>
      </c>
      <c r="H3302" s="296">
        <v>22100</v>
      </c>
      <c r="I3302" s="296">
        <v>12000</v>
      </c>
    </row>
    <row r="3303" spans="1:9" hidden="1" x14ac:dyDescent="0.25">
      <c r="A3303" t="s">
        <v>65</v>
      </c>
      <c r="B3303" s="7">
        <v>446423</v>
      </c>
      <c r="C3303" s="8">
        <v>44835</v>
      </c>
      <c r="D3303" s="9">
        <f t="shared" si="51"/>
        <v>44835</v>
      </c>
      <c r="E3303" s="7" t="s">
        <v>16</v>
      </c>
      <c r="F3303" s="7" t="s">
        <v>554</v>
      </c>
      <c r="G3303" s="421">
        <v>11.2</v>
      </c>
      <c r="H3303" s="296">
        <v>22100</v>
      </c>
      <c r="I3303" s="296">
        <v>12000</v>
      </c>
    </row>
    <row r="3304" spans="1:9" hidden="1" x14ac:dyDescent="0.25">
      <c r="A3304" t="s">
        <v>63</v>
      </c>
      <c r="B3304" s="7">
        <v>446428</v>
      </c>
      <c r="C3304" s="8">
        <v>44835</v>
      </c>
      <c r="D3304" s="9">
        <f t="shared" si="51"/>
        <v>44835</v>
      </c>
      <c r="E3304" s="7" t="s">
        <v>43</v>
      </c>
      <c r="F3304" s="7" t="s">
        <v>1005</v>
      </c>
      <c r="G3304" s="421">
        <v>14.88</v>
      </c>
      <c r="H3304" s="296">
        <v>22100</v>
      </c>
      <c r="I3304" s="296">
        <v>12000</v>
      </c>
    </row>
    <row r="3305" spans="1:9" hidden="1" x14ac:dyDescent="0.25">
      <c r="A3305" t="s">
        <v>981</v>
      </c>
      <c r="B3305" s="7">
        <v>446430</v>
      </c>
      <c r="C3305" s="8">
        <v>44835</v>
      </c>
      <c r="D3305" s="9">
        <f t="shared" si="51"/>
        <v>44835</v>
      </c>
      <c r="E3305" s="7" t="s">
        <v>265</v>
      </c>
      <c r="F3305" s="7" t="s">
        <v>486</v>
      </c>
      <c r="G3305" s="421">
        <v>5.94</v>
      </c>
      <c r="H3305" s="296">
        <v>22100</v>
      </c>
      <c r="I3305" s="296">
        <v>12000</v>
      </c>
    </row>
    <row r="3306" spans="1:9" hidden="1" x14ac:dyDescent="0.25">
      <c r="A3306" t="s">
        <v>69</v>
      </c>
      <c r="B3306" s="7">
        <v>446442</v>
      </c>
      <c r="C3306" s="8">
        <v>44835</v>
      </c>
      <c r="D3306" s="9">
        <f t="shared" si="51"/>
        <v>44835</v>
      </c>
      <c r="E3306" s="7" t="s">
        <v>10</v>
      </c>
      <c r="F3306" s="7" t="s">
        <v>901</v>
      </c>
      <c r="G3306" s="421">
        <v>12.71</v>
      </c>
      <c r="H3306" s="296">
        <v>22100</v>
      </c>
      <c r="I3306" s="296">
        <v>12000</v>
      </c>
    </row>
    <row r="3307" spans="1:9" hidden="1" x14ac:dyDescent="0.25">
      <c r="A3307" t="s">
        <v>67</v>
      </c>
      <c r="B3307" s="7">
        <v>446445</v>
      </c>
      <c r="C3307" s="8">
        <v>44835</v>
      </c>
      <c r="D3307" s="9">
        <f t="shared" si="51"/>
        <v>44835</v>
      </c>
      <c r="E3307" s="7" t="s">
        <v>13</v>
      </c>
      <c r="F3307" s="7" t="s">
        <v>343</v>
      </c>
      <c r="G3307" s="421">
        <v>13.9</v>
      </c>
      <c r="H3307" s="296">
        <v>22100</v>
      </c>
      <c r="I3307" s="296">
        <v>12000</v>
      </c>
    </row>
    <row r="3308" spans="1:9" hidden="1" x14ac:dyDescent="0.25">
      <c r="A3308" t="s">
        <v>981</v>
      </c>
      <c r="B3308" s="7">
        <v>446479</v>
      </c>
      <c r="C3308" s="8">
        <v>44835</v>
      </c>
      <c r="D3308" s="9">
        <f t="shared" si="51"/>
        <v>44835</v>
      </c>
      <c r="E3308" s="7" t="s">
        <v>265</v>
      </c>
      <c r="F3308" s="7" t="s">
        <v>187</v>
      </c>
      <c r="G3308" s="421">
        <v>3.86</v>
      </c>
      <c r="H3308" s="296">
        <v>22100</v>
      </c>
      <c r="I3308" s="296">
        <v>12000</v>
      </c>
    </row>
    <row r="3309" spans="1:9" hidden="1" x14ac:dyDescent="0.25">
      <c r="A3309" t="s">
        <v>65</v>
      </c>
      <c r="B3309" s="7">
        <v>446480</v>
      </c>
      <c r="C3309" s="8">
        <v>44835</v>
      </c>
      <c r="D3309" s="9">
        <f t="shared" si="51"/>
        <v>44835</v>
      </c>
      <c r="E3309" s="7" t="s">
        <v>16</v>
      </c>
      <c r="F3309" s="7" t="s">
        <v>671</v>
      </c>
      <c r="G3309" s="421">
        <v>10.73</v>
      </c>
      <c r="H3309" s="296">
        <v>22100</v>
      </c>
      <c r="I3309" s="296">
        <v>12000</v>
      </c>
    </row>
    <row r="3310" spans="1:9" hidden="1" x14ac:dyDescent="0.25">
      <c r="A3310" t="s">
        <v>63</v>
      </c>
      <c r="B3310" s="7">
        <v>446482</v>
      </c>
      <c r="C3310" s="8">
        <v>44835</v>
      </c>
      <c r="D3310" s="9">
        <f t="shared" si="51"/>
        <v>44835</v>
      </c>
      <c r="E3310" s="7" t="s">
        <v>43</v>
      </c>
      <c r="F3310" s="7" t="s">
        <v>775</v>
      </c>
      <c r="G3310" s="421">
        <v>10.1</v>
      </c>
      <c r="H3310" s="296">
        <v>22100</v>
      </c>
      <c r="I3310" s="296">
        <v>12000</v>
      </c>
    </row>
    <row r="3311" spans="1:9" hidden="1" x14ac:dyDescent="0.25">
      <c r="A3311" s="13" t="s">
        <v>966</v>
      </c>
      <c r="B3311" s="14">
        <v>446485</v>
      </c>
      <c r="C3311" s="15">
        <v>44835</v>
      </c>
      <c r="D3311" s="9">
        <f t="shared" si="51"/>
        <v>44835</v>
      </c>
      <c r="E3311" s="14" t="s">
        <v>47</v>
      </c>
      <c r="F3311" s="14" t="s">
        <v>588</v>
      </c>
      <c r="G3311" s="422">
        <v>2.06</v>
      </c>
      <c r="H3311" s="296">
        <v>22100</v>
      </c>
      <c r="I3311" s="296">
        <v>12000</v>
      </c>
    </row>
    <row r="3312" spans="1:9" hidden="1" x14ac:dyDescent="0.25">
      <c r="A3312" t="s">
        <v>67</v>
      </c>
      <c r="B3312" s="7">
        <v>446498</v>
      </c>
      <c r="C3312" s="8">
        <v>44835</v>
      </c>
      <c r="D3312" s="9">
        <f t="shared" si="51"/>
        <v>44835</v>
      </c>
      <c r="E3312" s="7" t="s">
        <v>13</v>
      </c>
      <c r="F3312" s="7" t="s">
        <v>319</v>
      </c>
      <c r="G3312" s="421">
        <v>7.44</v>
      </c>
      <c r="H3312" s="296">
        <v>22100</v>
      </c>
      <c r="I3312" s="296">
        <v>12000</v>
      </c>
    </row>
    <row r="3313" spans="1:9" hidden="1" x14ac:dyDescent="0.25">
      <c r="A3313" t="s">
        <v>69</v>
      </c>
      <c r="B3313" s="7">
        <v>446501</v>
      </c>
      <c r="C3313" s="8">
        <v>44835</v>
      </c>
      <c r="D3313" s="9">
        <f t="shared" si="51"/>
        <v>44835</v>
      </c>
      <c r="E3313" s="7" t="s">
        <v>10</v>
      </c>
      <c r="F3313" s="7" t="s">
        <v>584</v>
      </c>
      <c r="G3313" s="421">
        <v>11.78</v>
      </c>
      <c r="H3313" s="296">
        <v>22100</v>
      </c>
      <c r="I3313" s="296">
        <v>12000</v>
      </c>
    </row>
    <row r="3314" spans="1:9" hidden="1" x14ac:dyDescent="0.25">
      <c r="A3314" t="s">
        <v>63</v>
      </c>
      <c r="B3314" s="7">
        <v>446527</v>
      </c>
      <c r="C3314" s="8">
        <v>44835</v>
      </c>
      <c r="D3314" s="9">
        <f t="shared" si="51"/>
        <v>44835</v>
      </c>
      <c r="E3314" s="7" t="s">
        <v>430</v>
      </c>
      <c r="F3314" s="7" t="s">
        <v>481</v>
      </c>
      <c r="G3314" s="421">
        <v>7.81</v>
      </c>
      <c r="H3314" s="296">
        <v>22100</v>
      </c>
      <c r="I3314" s="296">
        <v>12000</v>
      </c>
    </row>
    <row r="3315" spans="1:9" hidden="1" x14ac:dyDescent="0.25">
      <c r="A3315" t="s">
        <v>18</v>
      </c>
      <c r="B3315" s="7">
        <v>446605</v>
      </c>
      <c r="C3315" s="8">
        <v>44837</v>
      </c>
      <c r="D3315" s="9">
        <f t="shared" si="51"/>
        <v>44837</v>
      </c>
      <c r="E3315" s="7" t="s">
        <v>817</v>
      </c>
      <c r="F3315" s="7" t="s">
        <v>910</v>
      </c>
      <c r="G3315" s="423">
        <v>9.89</v>
      </c>
      <c r="H3315" s="296">
        <v>22100</v>
      </c>
      <c r="I3315" s="296">
        <v>12000</v>
      </c>
    </row>
    <row r="3316" spans="1:9" hidden="1" x14ac:dyDescent="0.25">
      <c r="A3316" t="s">
        <v>9</v>
      </c>
      <c r="B3316" s="7">
        <v>446627</v>
      </c>
      <c r="C3316" s="8">
        <v>44837</v>
      </c>
      <c r="D3316" s="9">
        <f t="shared" si="51"/>
        <v>44837</v>
      </c>
      <c r="E3316" s="7" t="s">
        <v>10</v>
      </c>
      <c r="F3316" s="20">
        <v>0.3430555555555555</v>
      </c>
      <c r="G3316" s="423">
        <v>15.15</v>
      </c>
      <c r="H3316" s="296">
        <v>22100</v>
      </c>
      <c r="I3316" s="296">
        <v>12000</v>
      </c>
    </row>
    <row r="3317" spans="1:9" hidden="1" x14ac:dyDescent="0.25">
      <c r="A3317" t="s">
        <v>15</v>
      </c>
      <c r="B3317" s="7">
        <v>446629</v>
      </c>
      <c r="C3317" s="8">
        <v>44837</v>
      </c>
      <c r="D3317" s="9">
        <f t="shared" si="51"/>
        <v>44837</v>
      </c>
      <c r="E3317" s="7" t="s">
        <v>16</v>
      </c>
      <c r="F3317" s="20">
        <v>0.35486111111111113</v>
      </c>
      <c r="G3317" s="423">
        <v>16.059999999999999</v>
      </c>
      <c r="H3317" s="296">
        <v>22100</v>
      </c>
      <c r="I3317" s="296">
        <v>12000</v>
      </c>
    </row>
    <row r="3318" spans="1:9" hidden="1" x14ac:dyDescent="0.25">
      <c r="A3318" t="s">
        <v>12</v>
      </c>
      <c r="B3318" s="7">
        <v>446630</v>
      </c>
      <c r="C3318" s="8">
        <v>44837</v>
      </c>
      <c r="D3318" s="9">
        <f t="shared" si="51"/>
        <v>44837</v>
      </c>
      <c r="E3318" s="7" t="s">
        <v>13</v>
      </c>
      <c r="F3318" s="20">
        <v>0.36458333333333331</v>
      </c>
      <c r="G3318" s="423">
        <v>14.19</v>
      </c>
      <c r="H3318" s="296">
        <v>22100</v>
      </c>
      <c r="I3318" s="296">
        <v>12000</v>
      </c>
    </row>
    <row r="3319" spans="1:9" hidden="1" x14ac:dyDescent="0.25">
      <c r="A3319" t="s">
        <v>18</v>
      </c>
      <c r="B3319" s="7">
        <v>446663</v>
      </c>
      <c r="C3319" s="8">
        <v>44837</v>
      </c>
      <c r="D3319" s="9">
        <f t="shared" si="51"/>
        <v>44837</v>
      </c>
      <c r="E3319" s="7" t="s">
        <v>817</v>
      </c>
      <c r="F3319" s="7" t="s">
        <v>450</v>
      </c>
      <c r="G3319" s="423">
        <v>10.48</v>
      </c>
      <c r="H3319" s="296">
        <v>22100</v>
      </c>
      <c r="I3319" s="296">
        <v>12000</v>
      </c>
    </row>
    <row r="3320" spans="1:9" hidden="1" x14ac:dyDescent="0.25">
      <c r="A3320" t="s">
        <v>9</v>
      </c>
      <c r="B3320" s="7">
        <v>446707</v>
      </c>
      <c r="C3320" s="8">
        <v>44837</v>
      </c>
      <c r="D3320" s="9">
        <f t="shared" si="51"/>
        <v>44837</v>
      </c>
      <c r="E3320" s="7" t="s">
        <v>10</v>
      </c>
      <c r="F3320" s="7" t="s">
        <v>641</v>
      </c>
      <c r="G3320" s="423">
        <v>14.89</v>
      </c>
      <c r="H3320" s="296">
        <v>22100</v>
      </c>
      <c r="I3320" s="296">
        <v>12000</v>
      </c>
    </row>
    <row r="3321" spans="1:9" hidden="1" x14ac:dyDescent="0.25">
      <c r="A3321" t="s">
        <v>15</v>
      </c>
      <c r="B3321" s="7">
        <v>446718</v>
      </c>
      <c r="C3321" s="8">
        <v>44837</v>
      </c>
      <c r="D3321" s="9">
        <f t="shared" si="51"/>
        <v>44837</v>
      </c>
      <c r="E3321" s="7" t="s">
        <v>16</v>
      </c>
      <c r="F3321" s="7" t="s">
        <v>557</v>
      </c>
      <c r="G3321" s="423">
        <v>13.92</v>
      </c>
      <c r="H3321" s="296">
        <v>22100</v>
      </c>
      <c r="I3321" s="296">
        <v>12000</v>
      </c>
    </row>
    <row r="3322" spans="1:9" hidden="1" x14ac:dyDescent="0.25">
      <c r="A3322" t="s">
        <v>18</v>
      </c>
      <c r="B3322" s="7">
        <v>446719</v>
      </c>
      <c r="C3322" s="8">
        <v>44837</v>
      </c>
      <c r="D3322" s="9">
        <f t="shared" si="51"/>
        <v>44837</v>
      </c>
      <c r="E3322" s="7" t="s">
        <v>817</v>
      </c>
      <c r="F3322" s="7" t="s">
        <v>249</v>
      </c>
      <c r="G3322" s="423">
        <v>8.7200000000000006</v>
      </c>
      <c r="H3322" s="296">
        <v>22100</v>
      </c>
      <c r="I3322" s="296">
        <v>12000</v>
      </c>
    </row>
    <row r="3323" spans="1:9" hidden="1" x14ac:dyDescent="0.25">
      <c r="A3323" t="s">
        <v>12</v>
      </c>
      <c r="B3323" s="7">
        <v>446721</v>
      </c>
      <c r="C3323" s="8">
        <v>44837</v>
      </c>
      <c r="D3323" s="9">
        <f t="shared" si="51"/>
        <v>44837</v>
      </c>
      <c r="E3323" s="7" t="s">
        <v>13</v>
      </c>
      <c r="F3323" s="7" t="s">
        <v>687</v>
      </c>
      <c r="G3323" s="423">
        <v>12.28</v>
      </c>
      <c r="H3323" s="296">
        <v>22100</v>
      </c>
      <c r="I3323" s="296">
        <v>12000</v>
      </c>
    </row>
    <row r="3324" spans="1:9" hidden="1" x14ac:dyDescent="0.25">
      <c r="A3324" t="s">
        <v>30</v>
      </c>
      <c r="B3324" s="7">
        <v>446786</v>
      </c>
      <c r="C3324" s="8">
        <v>44837</v>
      </c>
      <c r="D3324" s="9">
        <f t="shared" si="51"/>
        <v>44837</v>
      </c>
      <c r="E3324" s="7" t="s">
        <v>13</v>
      </c>
      <c r="F3324" s="7" t="s">
        <v>560</v>
      </c>
      <c r="G3324" s="424">
        <v>10.199999999999999</v>
      </c>
      <c r="H3324" s="296">
        <v>22100</v>
      </c>
      <c r="I3324" s="296">
        <v>12000</v>
      </c>
    </row>
    <row r="3325" spans="1:9" hidden="1" x14ac:dyDescent="0.25">
      <c r="A3325" t="s">
        <v>30</v>
      </c>
      <c r="B3325" s="7">
        <v>446787</v>
      </c>
      <c r="C3325" s="8">
        <v>44837</v>
      </c>
      <c r="D3325" s="9">
        <f t="shared" si="51"/>
        <v>44837</v>
      </c>
      <c r="E3325" s="7" t="s">
        <v>816</v>
      </c>
      <c r="F3325" s="7" t="s">
        <v>1048</v>
      </c>
      <c r="G3325" s="424">
        <v>9.31</v>
      </c>
      <c r="H3325" s="296">
        <v>22100</v>
      </c>
      <c r="I3325" s="296">
        <v>12000</v>
      </c>
    </row>
    <row r="3326" spans="1:9" hidden="1" x14ac:dyDescent="0.25">
      <c r="A3326" t="s">
        <v>30</v>
      </c>
      <c r="B3326" s="7">
        <v>446788</v>
      </c>
      <c r="C3326" s="8">
        <v>44837</v>
      </c>
      <c r="D3326" s="9">
        <f t="shared" si="51"/>
        <v>44837</v>
      </c>
      <c r="E3326" s="7" t="s">
        <v>16</v>
      </c>
      <c r="F3326" s="7" t="s">
        <v>715</v>
      </c>
      <c r="G3326" s="424">
        <v>11.4</v>
      </c>
      <c r="H3326" s="296">
        <v>22100</v>
      </c>
      <c r="I3326" s="296">
        <v>12000</v>
      </c>
    </row>
    <row r="3327" spans="1:9" hidden="1" x14ac:dyDescent="0.25">
      <c r="A3327" t="s">
        <v>30</v>
      </c>
      <c r="B3327" s="7">
        <v>776789</v>
      </c>
      <c r="C3327" s="8">
        <v>44837</v>
      </c>
      <c r="D3327" s="9">
        <f t="shared" si="51"/>
        <v>44837</v>
      </c>
      <c r="E3327" s="7" t="s">
        <v>253</v>
      </c>
      <c r="F3327" s="20">
        <v>0.99305555555555547</v>
      </c>
      <c r="G3327" s="424">
        <v>8.5299999999999994</v>
      </c>
      <c r="H3327" s="296">
        <v>22100</v>
      </c>
      <c r="I3327" s="296">
        <v>12000</v>
      </c>
    </row>
    <row r="3328" spans="1:9" hidden="1" x14ac:dyDescent="0.25">
      <c r="A3328" t="s">
        <v>41</v>
      </c>
      <c r="B3328" s="7">
        <v>446866</v>
      </c>
      <c r="C3328" s="8">
        <v>44838</v>
      </c>
      <c r="D3328" s="9">
        <f t="shared" si="51"/>
        <v>44838</v>
      </c>
      <c r="E3328" s="7" t="s">
        <v>16</v>
      </c>
      <c r="F3328" s="7" t="s">
        <v>533</v>
      </c>
      <c r="G3328" s="425">
        <v>13.19</v>
      </c>
      <c r="H3328" s="296">
        <v>22100</v>
      </c>
      <c r="I3328" s="296">
        <v>12000</v>
      </c>
    </row>
    <row r="3329" spans="1:9" hidden="1" x14ac:dyDescent="0.25">
      <c r="A3329" t="s">
        <v>39</v>
      </c>
      <c r="B3329" s="7">
        <v>446874</v>
      </c>
      <c r="C3329" s="8">
        <v>44838</v>
      </c>
      <c r="D3329" s="9">
        <f t="shared" si="51"/>
        <v>44838</v>
      </c>
      <c r="E3329" s="7" t="s">
        <v>10</v>
      </c>
      <c r="F3329" s="7" t="s">
        <v>164</v>
      </c>
      <c r="G3329" s="425">
        <v>15.68</v>
      </c>
      <c r="H3329" s="296">
        <v>22100</v>
      </c>
      <c r="I3329" s="296">
        <v>12000</v>
      </c>
    </row>
    <row r="3330" spans="1:9" hidden="1" x14ac:dyDescent="0.25">
      <c r="A3330" t="s">
        <v>45</v>
      </c>
      <c r="B3330" s="7">
        <v>446876</v>
      </c>
      <c r="C3330" s="8">
        <v>44838</v>
      </c>
      <c r="D3330" s="9">
        <f t="shared" si="51"/>
        <v>44838</v>
      </c>
      <c r="E3330" s="7" t="s">
        <v>13</v>
      </c>
      <c r="F3330" s="7" t="s">
        <v>239</v>
      </c>
      <c r="G3330" s="425">
        <v>16.13</v>
      </c>
      <c r="H3330" s="296">
        <v>22100</v>
      </c>
      <c r="I3330" s="296">
        <v>12000</v>
      </c>
    </row>
    <row r="3331" spans="1:9" hidden="1" x14ac:dyDescent="0.25">
      <c r="A3331" s="13" t="s">
        <v>966</v>
      </c>
      <c r="B3331" s="14">
        <v>446887</v>
      </c>
      <c r="C3331" s="15">
        <v>44838</v>
      </c>
      <c r="D3331" s="9">
        <f t="shared" ref="D3331:D3394" si="52">+C3331</f>
        <v>44838</v>
      </c>
      <c r="E3331" s="14" t="s">
        <v>47</v>
      </c>
      <c r="F3331" s="14" t="s">
        <v>898</v>
      </c>
      <c r="G3331" s="422">
        <v>1.63</v>
      </c>
      <c r="H3331" s="296">
        <v>22100</v>
      </c>
      <c r="I3331" s="296">
        <v>12000</v>
      </c>
    </row>
    <row r="3332" spans="1:9" hidden="1" x14ac:dyDescent="0.25">
      <c r="A3332" t="s">
        <v>967</v>
      </c>
      <c r="B3332" s="7">
        <v>446904</v>
      </c>
      <c r="C3332" s="8">
        <v>44838</v>
      </c>
      <c r="D3332" s="9">
        <f t="shared" si="52"/>
        <v>44838</v>
      </c>
      <c r="E3332" s="7" t="s">
        <v>265</v>
      </c>
      <c r="F3332" s="7" t="s">
        <v>931</v>
      </c>
      <c r="G3332" s="425">
        <v>10.029999999999999</v>
      </c>
      <c r="H3332" s="296">
        <v>22100</v>
      </c>
      <c r="I3332" s="296">
        <v>12000</v>
      </c>
    </row>
    <row r="3333" spans="1:9" hidden="1" x14ac:dyDescent="0.25">
      <c r="A3333" t="s">
        <v>41</v>
      </c>
      <c r="B3333" s="7">
        <v>446905</v>
      </c>
      <c r="C3333" s="8">
        <v>44838</v>
      </c>
      <c r="D3333" s="9">
        <f t="shared" si="52"/>
        <v>44838</v>
      </c>
      <c r="E3333" s="7" t="s">
        <v>16</v>
      </c>
      <c r="F3333" s="7" t="s">
        <v>535</v>
      </c>
      <c r="G3333" s="425">
        <v>14.82</v>
      </c>
      <c r="H3333" s="296">
        <v>22100</v>
      </c>
      <c r="I3333" s="296">
        <v>12000</v>
      </c>
    </row>
    <row r="3334" spans="1:9" hidden="1" x14ac:dyDescent="0.25">
      <c r="A3334" t="s">
        <v>39</v>
      </c>
      <c r="B3334" s="7">
        <v>446918</v>
      </c>
      <c r="C3334" s="8">
        <v>44838</v>
      </c>
      <c r="D3334" s="9">
        <f t="shared" si="52"/>
        <v>44838</v>
      </c>
      <c r="E3334" s="7" t="s">
        <v>10</v>
      </c>
      <c r="F3334" s="7" t="s">
        <v>196</v>
      </c>
      <c r="G3334" s="425">
        <v>12.43</v>
      </c>
      <c r="H3334" s="296">
        <v>22100</v>
      </c>
      <c r="I3334" s="296">
        <v>12000</v>
      </c>
    </row>
    <row r="3335" spans="1:9" hidden="1" x14ac:dyDescent="0.25">
      <c r="A3335" t="s">
        <v>42</v>
      </c>
      <c r="B3335" s="7">
        <v>446921</v>
      </c>
      <c r="C3335" s="8">
        <v>44838</v>
      </c>
      <c r="D3335" s="9">
        <f t="shared" si="52"/>
        <v>44838</v>
      </c>
      <c r="E3335" s="7" t="s">
        <v>19</v>
      </c>
      <c r="F3335" s="7" t="s">
        <v>170</v>
      </c>
      <c r="G3335" s="425">
        <v>1.46</v>
      </c>
      <c r="H3335" s="296">
        <v>22100</v>
      </c>
      <c r="I3335" s="296">
        <v>12000</v>
      </c>
    </row>
    <row r="3336" spans="1:9" hidden="1" x14ac:dyDescent="0.25">
      <c r="A3336" t="s">
        <v>45</v>
      </c>
      <c r="B3336" s="7">
        <v>446924</v>
      </c>
      <c r="C3336" s="8">
        <v>44838</v>
      </c>
      <c r="D3336" s="9">
        <f t="shared" si="52"/>
        <v>44838</v>
      </c>
      <c r="E3336" s="7" t="s">
        <v>13</v>
      </c>
      <c r="F3336" s="7" t="s">
        <v>1052</v>
      </c>
      <c r="G3336" s="425">
        <v>14.01</v>
      </c>
      <c r="H3336" s="296">
        <v>22100</v>
      </c>
      <c r="I3336" s="296">
        <v>12000</v>
      </c>
    </row>
    <row r="3337" spans="1:9" hidden="1" x14ac:dyDescent="0.25">
      <c r="A3337" t="s">
        <v>42</v>
      </c>
      <c r="B3337" s="7">
        <v>446978</v>
      </c>
      <c r="C3337" s="8">
        <v>44838</v>
      </c>
      <c r="D3337" s="9">
        <f t="shared" si="52"/>
        <v>44838</v>
      </c>
      <c r="E3337" s="7" t="s">
        <v>591</v>
      </c>
      <c r="F3337" s="7" t="s">
        <v>1053</v>
      </c>
      <c r="G3337" s="425">
        <v>11.8</v>
      </c>
      <c r="H3337" s="296">
        <v>22100</v>
      </c>
      <c r="I3337" s="296">
        <v>12000</v>
      </c>
    </row>
    <row r="3338" spans="1:9" hidden="1" x14ac:dyDescent="0.25">
      <c r="A3338" t="s">
        <v>41</v>
      </c>
      <c r="B3338" s="7">
        <v>446983</v>
      </c>
      <c r="C3338" s="8">
        <v>44838</v>
      </c>
      <c r="D3338" s="9">
        <f t="shared" si="52"/>
        <v>44838</v>
      </c>
      <c r="E3338" s="7" t="s">
        <v>16</v>
      </c>
      <c r="F3338" s="7" t="s">
        <v>1001</v>
      </c>
      <c r="G3338" s="425">
        <v>12.65</v>
      </c>
      <c r="H3338" s="296">
        <v>22100</v>
      </c>
      <c r="I3338" s="296">
        <v>12000</v>
      </c>
    </row>
    <row r="3339" spans="1:9" hidden="1" x14ac:dyDescent="0.25">
      <c r="A3339" t="s">
        <v>39</v>
      </c>
      <c r="B3339" s="7">
        <v>446984</v>
      </c>
      <c r="C3339" s="8">
        <v>44838</v>
      </c>
      <c r="D3339" s="9">
        <f t="shared" si="52"/>
        <v>44838</v>
      </c>
      <c r="E3339" s="7" t="s">
        <v>10</v>
      </c>
      <c r="F3339" s="7" t="s">
        <v>274</v>
      </c>
      <c r="G3339" s="425">
        <v>9.6199999999999992</v>
      </c>
      <c r="H3339" s="296">
        <v>22100</v>
      </c>
      <c r="I3339" s="296">
        <v>12000</v>
      </c>
    </row>
    <row r="3340" spans="1:9" hidden="1" x14ac:dyDescent="0.25">
      <c r="A3340" t="s">
        <v>42</v>
      </c>
      <c r="B3340" s="7">
        <v>446987</v>
      </c>
      <c r="C3340" s="8">
        <v>44838</v>
      </c>
      <c r="D3340" s="9">
        <f t="shared" si="52"/>
        <v>44838</v>
      </c>
      <c r="E3340" s="7" t="s">
        <v>78</v>
      </c>
      <c r="F3340" s="7" t="s">
        <v>61</v>
      </c>
      <c r="G3340" s="425">
        <v>12.54</v>
      </c>
      <c r="H3340" s="296">
        <v>22100</v>
      </c>
      <c r="I3340" s="296">
        <v>12000</v>
      </c>
    </row>
    <row r="3341" spans="1:9" hidden="1" x14ac:dyDescent="0.25">
      <c r="A3341" t="s">
        <v>42</v>
      </c>
      <c r="B3341" s="7">
        <v>446988</v>
      </c>
      <c r="C3341" s="8">
        <v>44838</v>
      </c>
      <c r="D3341" s="9">
        <f t="shared" si="52"/>
        <v>44838</v>
      </c>
      <c r="E3341" s="7" t="s">
        <v>799</v>
      </c>
      <c r="F3341" s="7" t="s">
        <v>698</v>
      </c>
      <c r="G3341" s="425">
        <v>13.56</v>
      </c>
      <c r="H3341" s="296">
        <v>22100</v>
      </c>
      <c r="I3341" s="296">
        <v>12000</v>
      </c>
    </row>
    <row r="3342" spans="1:9" hidden="1" x14ac:dyDescent="0.25">
      <c r="A3342" t="s">
        <v>45</v>
      </c>
      <c r="B3342" s="7">
        <v>446989</v>
      </c>
      <c r="C3342" s="8">
        <v>44838</v>
      </c>
      <c r="D3342" s="9">
        <f t="shared" si="52"/>
        <v>44838</v>
      </c>
      <c r="E3342" s="7" t="s">
        <v>13</v>
      </c>
      <c r="F3342" s="7" t="s">
        <v>219</v>
      </c>
      <c r="G3342" s="425">
        <v>5.66</v>
      </c>
      <c r="H3342" s="296">
        <v>22100</v>
      </c>
      <c r="I3342" s="296">
        <v>12000</v>
      </c>
    </row>
    <row r="3343" spans="1:9" hidden="1" x14ac:dyDescent="0.25">
      <c r="A3343" t="s">
        <v>65</v>
      </c>
      <c r="B3343" s="7">
        <v>447036</v>
      </c>
      <c r="C3343" s="8">
        <v>44839</v>
      </c>
      <c r="D3343" s="9">
        <f t="shared" si="52"/>
        <v>44839</v>
      </c>
      <c r="E3343" s="7" t="s">
        <v>16</v>
      </c>
      <c r="F3343" s="7" t="s">
        <v>358</v>
      </c>
      <c r="G3343" s="426">
        <v>17.41</v>
      </c>
      <c r="H3343" s="296">
        <v>22100</v>
      </c>
      <c r="I3343" s="296">
        <v>12000</v>
      </c>
    </row>
    <row r="3344" spans="1:9" hidden="1" x14ac:dyDescent="0.25">
      <c r="A3344" t="s">
        <v>67</v>
      </c>
      <c r="B3344" s="7">
        <v>447037</v>
      </c>
      <c r="C3344" s="8">
        <v>44839</v>
      </c>
      <c r="D3344" s="9">
        <f t="shared" si="52"/>
        <v>44839</v>
      </c>
      <c r="E3344" s="7" t="s">
        <v>13</v>
      </c>
      <c r="F3344" s="7" t="s">
        <v>474</v>
      </c>
      <c r="G3344" s="426">
        <v>14.41</v>
      </c>
      <c r="H3344" s="296">
        <v>22100</v>
      </c>
      <c r="I3344" s="296">
        <v>12000</v>
      </c>
    </row>
    <row r="3345" spans="1:9" hidden="1" x14ac:dyDescent="0.25">
      <c r="A3345" t="s">
        <v>63</v>
      </c>
      <c r="B3345" s="7">
        <v>447038</v>
      </c>
      <c r="C3345" s="8">
        <v>44839</v>
      </c>
      <c r="D3345" s="9">
        <f t="shared" si="52"/>
        <v>44839</v>
      </c>
      <c r="E3345" s="7" t="s">
        <v>237</v>
      </c>
      <c r="F3345" s="7" t="s">
        <v>302</v>
      </c>
      <c r="G3345" s="426">
        <v>15.27</v>
      </c>
      <c r="H3345" s="296">
        <v>22100</v>
      </c>
      <c r="I3345" s="296">
        <v>12000</v>
      </c>
    </row>
    <row r="3346" spans="1:9" hidden="1" x14ac:dyDescent="0.25">
      <c r="A3346" t="s">
        <v>69</v>
      </c>
      <c r="B3346" s="7">
        <v>447039</v>
      </c>
      <c r="C3346" s="8">
        <v>44839</v>
      </c>
      <c r="D3346" s="9">
        <f t="shared" si="52"/>
        <v>44839</v>
      </c>
      <c r="E3346" s="7" t="s">
        <v>10</v>
      </c>
      <c r="F3346" s="7" t="s">
        <v>302</v>
      </c>
      <c r="G3346" s="426">
        <v>12.76</v>
      </c>
      <c r="H3346" s="296">
        <v>22100</v>
      </c>
      <c r="I3346" s="296">
        <v>12000</v>
      </c>
    </row>
    <row r="3347" spans="1:9" hidden="1" x14ac:dyDescent="0.25">
      <c r="A3347" t="s">
        <v>63</v>
      </c>
      <c r="B3347" s="7">
        <v>447068</v>
      </c>
      <c r="C3347" s="8">
        <v>44839</v>
      </c>
      <c r="D3347" s="9">
        <f t="shared" si="52"/>
        <v>44839</v>
      </c>
      <c r="E3347" s="7" t="s">
        <v>430</v>
      </c>
      <c r="F3347" s="7" t="s">
        <v>801</v>
      </c>
      <c r="G3347" s="426">
        <v>8.6300000000000008</v>
      </c>
      <c r="H3347" s="296">
        <v>22100</v>
      </c>
      <c r="I3347" s="296">
        <v>12000</v>
      </c>
    </row>
    <row r="3348" spans="1:9" hidden="1" x14ac:dyDescent="0.25">
      <c r="A3348" t="s">
        <v>65</v>
      </c>
      <c r="B3348" s="7">
        <v>447117</v>
      </c>
      <c r="C3348" s="8">
        <v>44839</v>
      </c>
      <c r="D3348" s="9">
        <f t="shared" si="52"/>
        <v>44839</v>
      </c>
      <c r="E3348" s="7" t="s">
        <v>16</v>
      </c>
      <c r="F3348" s="7" t="s">
        <v>170</v>
      </c>
      <c r="G3348" s="426">
        <v>15.83</v>
      </c>
      <c r="H3348" s="296">
        <v>22100</v>
      </c>
      <c r="I3348" s="296">
        <v>12000</v>
      </c>
    </row>
    <row r="3349" spans="1:9" hidden="1" x14ac:dyDescent="0.25">
      <c r="A3349" t="s">
        <v>67</v>
      </c>
      <c r="B3349" s="7">
        <v>447121</v>
      </c>
      <c r="C3349" s="8">
        <v>44839</v>
      </c>
      <c r="D3349" s="9">
        <f t="shared" si="52"/>
        <v>44839</v>
      </c>
      <c r="E3349" s="7" t="s">
        <v>13</v>
      </c>
      <c r="F3349" s="7" t="s">
        <v>734</v>
      </c>
      <c r="G3349" s="426">
        <v>15</v>
      </c>
      <c r="H3349" s="296">
        <v>22100</v>
      </c>
      <c r="I3349" s="296">
        <v>12000</v>
      </c>
    </row>
    <row r="3350" spans="1:9" hidden="1" x14ac:dyDescent="0.25">
      <c r="A3350" t="s">
        <v>69</v>
      </c>
      <c r="B3350" s="7">
        <v>447136</v>
      </c>
      <c r="C3350" s="8">
        <v>44839</v>
      </c>
      <c r="D3350" s="9">
        <f t="shared" si="52"/>
        <v>44839</v>
      </c>
      <c r="E3350" s="7" t="s">
        <v>591</v>
      </c>
      <c r="F3350" s="7" t="s">
        <v>414</v>
      </c>
      <c r="G3350" s="426">
        <v>5.78</v>
      </c>
      <c r="H3350" s="296">
        <v>22100</v>
      </c>
      <c r="I3350" s="296">
        <v>12000</v>
      </c>
    </row>
    <row r="3351" spans="1:9" hidden="1" x14ac:dyDescent="0.25">
      <c r="A3351" t="s">
        <v>69</v>
      </c>
      <c r="B3351" s="7">
        <v>447141</v>
      </c>
      <c r="C3351" s="8">
        <v>44839</v>
      </c>
      <c r="D3351" s="9">
        <f t="shared" si="52"/>
        <v>44839</v>
      </c>
      <c r="E3351" s="7" t="s">
        <v>430</v>
      </c>
      <c r="F3351" s="7" t="s">
        <v>1054</v>
      </c>
      <c r="G3351" s="426">
        <v>3.4</v>
      </c>
      <c r="H3351" s="296">
        <v>22100</v>
      </c>
      <c r="I3351" s="296">
        <v>12000</v>
      </c>
    </row>
    <row r="3352" spans="1:9" hidden="1" x14ac:dyDescent="0.25">
      <c r="A3352" t="s">
        <v>63</v>
      </c>
      <c r="B3352" s="7">
        <v>447159</v>
      </c>
      <c r="C3352" s="8">
        <v>44839</v>
      </c>
      <c r="D3352" s="9">
        <f t="shared" si="52"/>
        <v>44839</v>
      </c>
      <c r="E3352" s="7" t="s">
        <v>78</v>
      </c>
      <c r="F3352" s="7" t="s">
        <v>911</v>
      </c>
      <c r="G3352" s="426">
        <v>7.95</v>
      </c>
      <c r="H3352" s="296">
        <v>22100</v>
      </c>
      <c r="I3352" s="296">
        <v>12000</v>
      </c>
    </row>
    <row r="3353" spans="1:9" hidden="1" x14ac:dyDescent="0.25">
      <c r="A3353" t="s">
        <v>63</v>
      </c>
      <c r="B3353" s="7">
        <v>447164</v>
      </c>
      <c r="C3353" s="8">
        <v>44839</v>
      </c>
      <c r="D3353" s="9">
        <f t="shared" si="52"/>
        <v>44839</v>
      </c>
      <c r="E3353" s="7" t="s">
        <v>237</v>
      </c>
      <c r="F3353" s="7" t="s">
        <v>1055</v>
      </c>
      <c r="G3353" s="426">
        <v>13.11</v>
      </c>
      <c r="H3353" s="296">
        <v>22100</v>
      </c>
      <c r="I3353" s="296">
        <v>12000</v>
      </c>
    </row>
    <row r="3354" spans="1:9" hidden="1" x14ac:dyDescent="0.25">
      <c r="A3354" t="s">
        <v>69</v>
      </c>
      <c r="B3354" s="7">
        <v>447169</v>
      </c>
      <c r="C3354" s="8">
        <v>44839</v>
      </c>
      <c r="D3354" s="9">
        <f t="shared" si="52"/>
        <v>44839</v>
      </c>
      <c r="E3354" s="7" t="s">
        <v>10</v>
      </c>
      <c r="F3354" s="7" t="s">
        <v>990</v>
      </c>
      <c r="G3354" s="427">
        <v>16.010000000000002</v>
      </c>
      <c r="H3354" s="296">
        <v>22100</v>
      </c>
      <c r="I3354" s="296">
        <v>12000</v>
      </c>
    </row>
    <row r="3355" spans="1:9" hidden="1" x14ac:dyDescent="0.25">
      <c r="A3355" t="s">
        <v>30</v>
      </c>
      <c r="B3355" s="7">
        <v>447188</v>
      </c>
      <c r="C3355" s="8">
        <v>44839</v>
      </c>
      <c r="D3355" s="9">
        <f t="shared" si="52"/>
        <v>44839</v>
      </c>
      <c r="E3355" s="7" t="s">
        <v>752</v>
      </c>
      <c r="F3355" s="7" t="s">
        <v>1056</v>
      </c>
      <c r="G3355" s="428">
        <v>5.87</v>
      </c>
      <c r="H3355" s="296">
        <v>22100</v>
      </c>
      <c r="I3355" s="296">
        <v>12000</v>
      </c>
    </row>
    <row r="3356" spans="1:9" hidden="1" x14ac:dyDescent="0.25">
      <c r="A3356" t="s">
        <v>30</v>
      </c>
      <c r="B3356" s="7">
        <v>447193</v>
      </c>
      <c r="C3356" s="8">
        <v>44839</v>
      </c>
      <c r="D3356" s="9">
        <f t="shared" si="52"/>
        <v>44839</v>
      </c>
      <c r="E3356" s="7" t="s">
        <v>16</v>
      </c>
      <c r="F3356" s="7" t="s">
        <v>315</v>
      </c>
      <c r="G3356" s="428">
        <v>7.21</v>
      </c>
      <c r="H3356" s="296">
        <v>22100</v>
      </c>
      <c r="I3356" s="296">
        <v>12000</v>
      </c>
    </row>
    <row r="3357" spans="1:9" hidden="1" x14ac:dyDescent="0.25">
      <c r="A3357" t="s">
        <v>30</v>
      </c>
      <c r="B3357" s="7">
        <v>447195</v>
      </c>
      <c r="C3357" s="8">
        <v>44839</v>
      </c>
      <c r="D3357" s="9">
        <f t="shared" si="52"/>
        <v>44839</v>
      </c>
      <c r="E3357" s="7" t="s">
        <v>897</v>
      </c>
      <c r="F3357" s="7" t="s">
        <v>524</v>
      </c>
      <c r="G3357" s="428">
        <v>6.34</v>
      </c>
      <c r="H3357" s="296">
        <v>22100</v>
      </c>
      <c r="I3357" s="296">
        <v>12000</v>
      </c>
    </row>
    <row r="3358" spans="1:9" hidden="1" x14ac:dyDescent="0.25">
      <c r="A3358" t="s">
        <v>30</v>
      </c>
      <c r="B3358" s="7">
        <v>447196</v>
      </c>
      <c r="C3358" s="8">
        <v>44839</v>
      </c>
      <c r="D3358" s="9">
        <f t="shared" si="52"/>
        <v>44839</v>
      </c>
      <c r="E3358" s="7" t="s">
        <v>167</v>
      </c>
      <c r="F3358" s="7" t="s">
        <v>917</v>
      </c>
      <c r="G3358" s="429">
        <v>8.52</v>
      </c>
      <c r="H3358" s="296">
        <v>22100</v>
      </c>
      <c r="I3358" s="296">
        <v>12000</v>
      </c>
    </row>
    <row r="3359" spans="1:9" hidden="1" x14ac:dyDescent="0.25">
      <c r="A3359" t="s">
        <v>9</v>
      </c>
      <c r="B3359" s="7">
        <v>447226</v>
      </c>
      <c r="C3359" s="8">
        <v>44840</v>
      </c>
      <c r="D3359" s="9">
        <f t="shared" si="52"/>
        <v>44840</v>
      </c>
      <c r="E3359" s="7" t="s">
        <v>10</v>
      </c>
      <c r="F3359" s="7" t="s">
        <v>208</v>
      </c>
      <c r="G3359" s="430">
        <v>13.02</v>
      </c>
      <c r="H3359" s="296">
        <v>22100</v>
      </c>
      <c r="I3359" s="296">
        <v>12000</v>
      </c>
    </row>
    <row r="3360" spans="1:9" hidden="1" x14ac:dyDescent="0.25">
      <c r="A3360" t="s">
        <v>12</v>
      </c>
      <c r="B3360" s="7">
        <v>447233</v>
      </c>
      <c r="C3360" s="8">
        <v>44840</v>
      </c>
      <c r="D3360" s="9">
        <f t="shared" si="52"/>
        <v>44840</v>
      </c>
      <c r="E3360" s="7" t="s">
        <v>13</v>
      </c>
      <c r="F3360" s="7" t="s">
        <v>155</v>
      </c>
      <c r="G3360" s="430">
        <v>10.91</v>
      </c>
      <c r="H3360" s="296">
        <v>22100</v>
      </c>
      <c r="I3360" s="296">
        <v>12000</v>
      </c>
    </row>
    <row r="3361" spans="1:9" hidden="1" x14ac:dyDescent="0.25">
      <c r="A3361" t="s">
        <v>15</v>
      </c>
      <c r="B3361" s="7">
        <v>447237</v>
      </c>
      <c r="C3361" s="8">
        <v>44840</v>
      </c>
      <c r="D3361" s="9">
        <f t="shared" si="52"/>
        <v>44840</v>
      </c>
      <c r="E3361" s="7" t="s">
        <v>16</v>
      </c>
      <c r="F3361" s="7" t="s">
        <v>245</v>
      </c>
      <c r="G3361" s="430">
        <v>13.8</v>
      </c>
      <c r="H3361" s="296">
        <v>22100</v>
      </c>
      <c r="I3361" s="296">
        <v>12000</v>
      </c>
    </row>
    <row r="3362" spans="1:9" hidden="1" x14ac:dyDescent="0.25">
      <c r="A3362" t="s">
        <v>9</v>
      </c>
      <c r="B3362" s="7">
        <v>447271</v>
      </c>
      <c r="C3362" s="8">
        <v>44840</v>
      </c>
      <c r="D3362" s="9">
        <f t="shared" si="52"/>
        <v>44840</v>
      </c>
      <c r="E3362" s="7" t="s">
        <v>10</v>
      </c>
      <c r="F3362" s="7" t="s">
        <v>708</v>
      </c>
      <c r="G3362" s="430">
        <v>6.39</v>
      </c>
      <c r="H3362" s="296">
        <v>22100</v>
      </c>
      <c r="I3362" s="296">
        <v>12000</v>
      </c>
    </row>
    <row r="3363" spans="1:9" hidden="1" x14ac:dyDescent="0.25">
      <c r="A3363" t="s">
        <v>12</v>
      </c>
      <c r="B3363" s="7">
        <v>447290</v>
      </c>
      <c r="C3363" s="8">
        <v>44840</v>
      </c>
      <c r="D3363" s="9">
        <f t="shared" si="52"/>
        <v>44840</v>
      </c>
      <c r="E3363" s="7" t="s">
        <v>13</v>
      </c>
      <c r="F3363" s="7" t="s">
        <v>1057</v>
      </c>
      <c r="G3363" s="430">
        <v>6.15</v>
      </c>
      <c r="H3363" s="296">
        <v>22100</v>
      </c>
      <c r="I3363" s="296">
        <v>12000</v>
      </c>
    </row>
    <row r="3364" spans="1:9" hidden="1" x14ac:dyDescent="0.25">
      <c r="A3364" t="s">
        <v>15</v>
      </c>
      <c r="B3364" s="7">
        <v>447307</v>
      </c>
      <c r="C3364" s="8">
        <v>44840</v>
      </c>
      <c r="D3364" s="9">
        <f t="shared" si="52"/>
        <v>44840</v>
      </c>
      <c r="E3364" s="7" t="s">
        <v>16</v>
      </c>
      <c r="F3364" s="7" t="s">
        <v>464</v>
      </c>
      <c r="G3364" s="430">
        <v>12.03</v>
      </c>
      <c r="H3364" s="296">
        <v>22100</v>
      </c>
      <c r="I3364" s="296">
        <v>12000</v>
      </c>
    </row>
    <row r="3365" spans="1:9" hidden="1" x14ac:dyDescent="0.25">
      <c r="A3365" t="s">
        <v>18</v>
      </c>
      <c r="B3365" s="7">
        <v>447308</v>
      </c>
      <c r="C3365" s="8">
        <v>44840</v>
      </c>
      <c r="D3365" s="9">
        <f t="shared" si="52"/>
        <v>44840</v>
      </c>
      <c r="E3365" s="7" t="s">
        <v>237</v>
      </c>
      <c r="F3365" s="7" t="s">
        <v>693</v>
      </c>
      <c r="G3365" s="430">
        <v>16.93</v>
      </c>
      <c r="H3365" s="296">
        <v>22100</v>
      </c>
      <c r="I3365" s="296">
        <v>12000</v>
      </c>
    </row>
    <row r="3366" spans="1:9" hidden="1" x14ac:dyDescent="0.25">
      <c r="A3366" t="s">
        <v>39</v>
      </c>
      <c r="B3366" s="7">
        <v>447398</v>
      </c>
      <c r="C3366" s="8">
        <v>44841</v>
      </c>
      <c r="D3366" s="9">
        <f t="shared" si="52"/>
        <v>44841</v>
      </c>
      <c r="E3366" s="7" t="s">
        <v>10</v>
      </c>
      <c r="F3366" s="7" t="s">
        <v>474</v>
      </c>
      <c r="G3366" s="431">
        <v>14.51</v>
      </c>
      <c r="H3366" s="296">
        <v>22100</v>
      </c>
      <c r="I3366" s="296">
        <v>12000</v>
      </c>
    </row>
    <row r="3367" spans="1:9" hidden="1" x14ac:dyDescent="0.25">
      <c r="A3367" t="s">
        <v>41</v>
      </c>
      <c r="B3367" s="7">
        <v>447402</v>
      </c>
      <c r="C3367" s="8">
        <v>44841</v>
      </c>
      <c r="D3367" s="9">
        <f t="shared" si="52"/>
        <v>44841</v>
      </c>
      <c r="E3367" s="7" t="s">
        <v>16</v>
      </c>
      <c r="F3367" s="7" t="s">
        <v>210</v>
      </c>
      <c r="G3367" s="431">
        <v>14.89</v>
      </c>
      <c r="H3367" s="296">
        <v>22100</v>
      </c>
      <c r="I3367" s="296">
        <v>12000</v>
      </c>
    </row>
    <row r="3368" spans="1:9" hidden="1" x14ac:dyDescent="0.25">
      <c r="A3368" t="s">
        <v>42</v>
      </c>
      <c r="B3368" s="7">
        <v>447415</v>
      </c>
      <c r="C3368" s="8">
        <v>44841</v>
      </c>
      <c r="D3368" s="9">
        <f t="shared" si="52"/>
        <v>44841</v>
      </c>
      <c r="E3368" s="7" t="s">
        <v>237</v>
      </c>
      <c r="F3368" s="7" t="s">
        <v>743</v>
      </c>
      <c r="G3368" s="431">
        <v>14.9</v>
      </c>
      <c r="H3368" s="296">
        <v>22100</v>
      </c>
      <c r="I3368" s="296">
        <v>12000</v>
      </c>
    </row>
    <row r="3369" spans="1:9" hidden="1" x14ac:dyDescent="0.25">
      <c r="A3369" t="s">
        <v>45</v>
      </c>
      <c r="B3369" s="7">
        <v>447437</v>
      </c>
      <c r="C3369" s="8">
        <v>44841</v>
      </c>
      <c r="D3369" s="9">
        <f t="shared" si="52"/>
        <v>44841</v>
      </c>
      <c r="E3369" s="7" t="s">
        <v>13</v>
      </c>
      <c r="F3369" s="7" t="s">
        <v>731</v>
      </c>
      <c r="G3369" s="431">
        <v>14.48</v>
      </c>
      <c r="H3369" s="296">
        <v>22100</v>
      </c>
      <c r="I3369" s="296">
        <v>12000</v>
      </c>
    </row>
    <row r="3370" spans="1:9" hidden="1" x14ac:dyDescent="0.25">
      <c r="A3370" t="s">
        <v>42</v>
      </c>
      <c r="B3370" s="7">
        <v>447449</v>
      </c>
      <c r="C3370" s="8">
        <v>44841</v>
      </c>
      <c r="D3370" s="9">
        <f t="shared" si="52"/>
        <v>44841</v>
      </c>
      <c r="E3370" s="7" t="s">
        <v>19</v>
      </c>
      <c r="F3370" s="7" t="s">
        <v>410</v>
      </c>
      <c r="G3370" s="431">
        <v>1.8</v>
      </c>
      <c r="H3370" s="296">
        <v>22100</v>
      </c>
      <c r="I3370" s="296">
        <v>12000</v>
      </c>
    </row>
    <row r="3371" spans="1:9" hidden="1" x14ac:dyDescent="0.25">
      <c r="A3371" t="s">
        <v>39</v>
      </c>
      <c r="B3371" s="7">
        <v>447481</v>
      </c>
      <c r="C3371" s="8">
        <v>44841</v>
      </c>
      <c r="D3371" s="9">
        <f t="shared" si="52"/>
        <v>44841</v>
      </c>
      <c r="E3371" s="7" t="s">
        <v>10</v>
      </c>
      <c r="F3371" s="7" t="s">
        <v>691</v>
      </c>
      <c r="G3371" s="431">
        <v>13.56</v>
      </c>
      <c r="H3371" s="296">
        <v>22100</v>
      </c>
      <c r="I3371" s="296">
        <v>12000</v>
      </c>
    </row>
    <row r="3372" spans="1:9" hidden="1" x14ac:dyDescent="0.25">
      <c r="A3372" t="s">
        <v>42</v>
      </c>
      <c r="B3372" s="7">
        <v>447487</v>
      </c>
      <c r="C3372" s="8">
        <v>44841</v>
      </c>
      <c r="D3372" s="9">
        <f t="shared" si="52"/>
        <v>44841</v>
      </c>
      <c r="E3372" s="7" t="s">
        <v>237</v>
      </c>
      <c r="F3372" s="7" t="s">
        <v>1058</v>
      </c>
      <c r="G3372" s="431">
        <v>15.84</v>
      </c>
      <c r="H3372" s="296">
        <v>22100</v>
      </c>
      <c r="I3372" s="296">
        <v>12000</v>
      </c>
    </row>
    <row r="3373" spans="1:9" hidden="1" x14ac:dyDescent="0.25">
      <c r="A3373" t="s">
        <v>41</v>
      </c>
      <c r="B3373" s="7">
        <v>447491</v>
      </c>
      <c r="C3373" s="8">
        <v>44841</v>
      </c>
      <c r="D3373" s="9">
        <f t="shared" si="52"/>
        <v>44841</v>
      </c>
      <c r="E3373" s="7" t="s">
        <v>16</v>
      </c>
      <c r="F3373" s="7" t="s">
        <v>285</v>
      </c>
      <c r="G3373" s="431">
        <v>12.87</v>
      </c>
      <c r="H3373" s="296">
        <v>22100</v>
      </c>
      <c r="I3373" s="296">
        <v>12000</v>
      </c>
    </row>
    <row r="3374" spans="1:9" hidden="1" x14ac:dyDescent="0.25">
      <c r="A3374" t="s">
        <v>45</v>
      </c>
      <c r="B3374" s="7">
        <v>447506</v>
      </c>
      <c r="C3374" s="8">
        <v>44841</v>
      </c>
      <c r="D3374" s="9">
        <f t="shared" si="52"/>
        <v>44841</v>
      </c>
      <c r="E3374" s="7" t="s">
        <v>78</v>
      </c>
      <c r="F3374" s="7" t="s">
        <v>386</v>
      </c>
      <c r="G3374" s="431">
        <v>4.53</v>
      </c>
      <c r="H3374" s="296">
        <v>22100</v>
      </c>
      <c r="I3374" s="296">
        <v>12000</v>
      </c>
    </row>
    <row r="3375" spans="1:9" hidden="1" x14ac:dyDescent="0.25">
      <c r="A3375" t="s">
        <v>45</v>
      </c>
      <c r="B3375" s="7">
        <v>447507</v>
      </c>
      <c r="C3375" s="8">
        <v>44841</v>
      </c>
      <c r="D3375" s="9">
        <f t="shared" si="52"/>
        <v>44841</v>
      </c>
      <c r="E3375" s="7" t="s">
        <v>13</v>
      </c>
      <c r="F3375" s="7" t="s">
        <v>638</v>
      </c>
      <c r="G3375" s="431">
        <v>10.27</v>
      </c>
      <c r="H3375" s="296">
        <v>22100</v>
      </c>
      <c r="I3375" s="296">
        <v>12000</v>
      </c>
    </row>
    <row r="3376" spans="1:9" hidden="1" x14ac:dyDescent="0.25">
      <c r="A3376" t="s">
        <v>30</v>
      </c>
      <c r="B3376" s="7">
        <v>447544</v>
      </c>
      <c r="C3376" s="8">
        <v>44841</v>
      </c>
      <c r="D3376" s="9">
        <f t="shared" si="52"/>
        <v>44841</v>
      </c>
      <c r="E3376" s="7" t="s">
        <v>35</v>
      </c>
      <c r="F3376" s="7" t="s">
        <v>788</v>
      </c>
      <c r="G3376" s="432">
        <v>6.87</v>
      </c>
      <c r="H3376" s="296">
        <v>22100</v>
      </c>
      <c r="I3376" s="296">
        <v>12000</v>
      </c>
    </row>
    <row r="3377" spans="1:9" hidden="1" x14ac:dyDescent="0.25">
      <c r="A3377" t="s">
        <v>30</v>
      </c>
      <c r="B3377" s="7">
        <v>447545</v>
      </c>
      <c r="C3377" s="8">
        <v>44841</v>
      </c>
      <c r="D3377" s="9">
        <f t="shared" si="52"/>
        <v>44841</v>
      </c>
      <c r="E3377" s="7" t="s">
        <v>256</v>
      </c>
      <c r="F3377" s="7" t="s">
        <v>1059</v>
      </c>
      <c r="G3377" s="432">
        <v>9.7200000000000006</v>
      </c>
      <c r="H3377" s="296">
        <v>22100</v>
      </c>
      <c r="I3377" s="296">
        <v>12000</v>
      </c>
    </row>
    <row r="3378" spans="1:9" hidden="1" x14ac:dyDescent="0.25">
      <c r="A3378" t="s">
        <v>30</v>
      </c>
      <c r="B3378" s="7">
        <v>447546</v>
      </c>
      <c r="C3378" s="8">
        <v>44841</v>
      </c>
      <c r="D3378" s="9">
        <f t="shared" si="52"/>
        <v>44841</v>
      </c>
      <c r="E3378" s="7" t="s">
        <v>212</v>
      </c>
      <c r="F3378" s="7" t="s">
        <v>1060</v>
      </c>
      <c r="G3378" s="432">
        <v>8.41</v>
      </c>
      <c r="H3378" s="296">
        <v>22100</v>
      </c>
      <c r="I3378" s="296">
        <v>12000</v>
      </c>
    </row>
    <row r="3379" spans="1:9" hidden="1" x14ac:dyDescent="0.25">
      <c r="A3379" s="399" t="s">
        <v>30</v>
      </c>
      <c r="B3379" s="7">
        <v>447550</v>
      </c>
      <c r="C3379" s="8">
        <v>44841</v>
      </c>
      <c r="D3379" s="9">
        <f t="shared" si="52"/>
        <v>44841</v>
      </c>
      <c r="E3379" s="7" t="s">
        <v>897</v>
      </c>
      <c r="F3379" s="20">
        <v>0.91805555555555562</v>
      </c>
      <c r="G3379" s="334">
        <v>7.15</v>
      </c>
      <c r="H3379" s="296">
        <v>22100</v>
      </c>
      <c r="I3379" s="296">
        <v>12000</v>
      </c>
    </row>
    <row r="3380" spans="1:9" hidden="1" x14ac:dyDescent="0.25">
      <c r="A3380" t="s">
        <v>65</v>
      </c>
      <c r="B3380" s="7">
        <v>447556</v>
      </c>
      <c r="C3380" s="8">
        <v>44842</v>
      </c>
      <c r="D3380" s="9">
        <f t="shared" si="52"/>
        <v>44842</v>
      </c>
      <c r="E3380" s="7" t="s">
        <v>16</v>
      </c>
      <c r="F3380" s="7" t="s">
        <v>1061</v>
      </c>
      <c r="G3380" s="433">
        <v>11.09</v>
      </c>
      <c r="H3380" s="296">
        <v>22100</v>
      </c>
      <c r="I3380" s="296">
        <v>12000</v>
      </c>
    </row>
    <row r="3381" spans="1:9" hidden="1" x14ac:dyDescent="0.25">
      <c r="A3381" t="s">
        <v>63</v>
      </c>
      <c r="B3381" s="7">
        <v>447564</v>
      </c>
      <c r="C3381" s="8">
        <v>44842</v>
      </c>
      <c r="D3381" s="9">
        <f t="shared" si="52"/>
        <v>44842</v>
      </c>
      <c r="E3381" s="7" t="s">
        <v>237</v>
      </c>
      <c r="F3381" s="7" t="s">
        <v>1062</v>
      </c>
      <c r="G3381" s="433">
        <v>14.47</v>
      </c>
      <c r="H3381" s="296">
        <v>22100</v>
      </c>
      <c r="I3381" s="296">
        <v>12000</v>
      </c>
    </row>
    <row r="3382" spans="1:9" hidden="1" x14ac:dyDescent="0.25">
      <c r="A3382" t="s">
        <v>67</v>
      </c>
      <c r="B3382" s="7">
        <v>447580</v>
      </c>
      <c r="C3382" s="8">
        <v>44842</v>
      </c>
      <c r="D3382" s="9">
        <f t="shared" si="52"/>
        <v>44842</v>
      </c>
      <c r="E3382" s="7" t="s">
        <v>13</v>
      </c>
      <c r="F3382" s="7" t="s">
        <v>555</v>
      </c>
      <c r="G3382" s="433">
        <v>13.88</v>
      </c>
      <c r="H3382" s="296">
        <v>22100</v>
      </c>
      <c r="I3382" s="296">
        <v>12000</v>
      </c>
    </row>
    <row r="3383" spans="1:9" hidden="1" x14ac:dyDescent="0.25">
      <c r="A3383" t="s">
        <v>69</v>
      </c>
      <c r="B3383" s="7">
        <v>447590</v>
      </c>
      <c r="C3383" s="8">
        <v>44842</v>
      </c>
      <c r="D3383" s="9">
        <f t="shared" si="52"/>
        <v>44842</v>
      </c>
      <c r="E3383" s="7" t="s">
        <v>10</v>
      </c>
      <c r="F3383" s="7" t="s">
        <v>518</v>
      </c>
      <c r="G3383" s="433">
        <v>13.97</v>
      </c>
      <c r="H3383" s="296">
        <v>22100</v>
      </c>
      <c r="I3383" s="296">
        <v>12000</v>
      </c>
    </row>
    <row r="3384" spans="1:9" hidden="1" x14ac:dyDescent="0.25">
      <c r="A3384" t="s">
        <v>65</v>
      </c>
      <c r="B3384" s="7">
        <v>447605</v>
      </c>
      <c r="C3384" s="8">
        <v>44842</v>
      </c>
      <c r="D3384" s="9">
        <f t="shared" si="52"/>
        <v>44842</v>
      </c>
      <c r="E3384" s="7" t="s">
        <v>16</v>
      </c>
      <c r="F3384" s="7" t="s">
        <v>307</v>
      </c>
      <c r="G3384" s="433">
        <v>10.9</v>
      </c>
      <c r="H3384" s="296">
        <v>22100</v>
      </c>
      <c r="I3384" s="296">
        <v>12000</v>
      </c>
    </row>
    <row r="3385" spans="1:9" hidden="1" x14ac:dyDescent="0.25">
      <c r="A3385" t="s">
        <v>63</v>
      </c>
      <c r="B3385" s="7">
        <v>447624</v>
      </c>
      <c r="C3385" s="8">
        <v>44842</v>
      </c>
      <c r="D3385" s="9">
        <f t="shared" si="52"/>
        <v>44842</v>
      </c>
      <c r="E3385" s="7" t="s">
        <v>237</v>
      </c>
      <c r="F3385" s="7" t="s">
        <v>211</v>
      </c>
      <c r="G3385" s="433">
        <v>9.93</v>
      </c>
      <c r="H3385" s="296">
        <v>22100</v>
      </c>
      <c r="I3385" s="296">
        <v>12000</v>
      </c>
    </row>
    <row r="3386" spans="1:9" hidden="1" x14ac:dyDescent="0.25">
      <c r="A3386" s="13" t="s">
        <v>966</v>
      </c>
      <c r="B3386" s="14">
        <v>447631</v>
      </c>
      <c r="C3386" s="15">
        <v>44842</v>
      </c>
      <c r="D3386" s="9">
        <f t="shared" si="52"/>
        <v>44842</v>
      </c>
      <c r="E3386" s="14" t="s">
        <v>47</v>
      </c>
      <c r="F3386" s="14" t="s">
        <v>366</v>
      </c>
      <c r="G3386" s="434">
        <v>2.38</v>
      </c>
      <c r="H3386" s="296">
        <v>22100</v>
      </c>
      <c r="I3386" s="296">
        <v>12000</v>
      </c>
    </row>
    <row r="3387" spans="1:9" hidden="1" x14ac:dyDescent="0.25">
      <c r="A3387" t="s">
        <v>67</v>
      </c>
      <c r="B3387" s="7">
        <v>447638</v>
      </c>
      <c r="C3387" s="8">
        <v>44842</v>
      </c>
      <c r="D3387" s="9">
        <f t="shared" si="52"/>
        <v>44842</v>
      </c>
      <c r="E3387" s="7" t="s">
        <v>13</v>
      </c>
      <c r="F3387" s="7" t="s">
        <v>534</v>
      </c>
      <c r="G3387" s="433">
        <v>7.17</v>
      </c>
      <c r="H3387" s="296">
        <v>22100</v>
      </c>
      <c r="I3387" s="296">
        <v>12000</v>
      </c>
    </row>
    <row r="3388" spans="1:9" hidden="1" x14ac:dyDescent="0.25">
      <c r="A3388" t="s">
        <v>63</v>
      </c>
      <c r="B3388" s="7">
        <v>447647</v>
      </c>
      <c r="C3388" s="8">
        <v>44842</v>
      </c>
      <c r="D3388" s="9">
        <f t="shared" si="52"/>
        <v>44842</v>
      </c>
      <c r="E3388" s="7" t="s">
        <v>574</v>
      </c>
      <c r="F3388" s="7" t="s">
        <v>546</v>
      </c>
      <c r="G3388" s="433">
        <v>9.32</v>
      </c>
      <c r="H3388" s="296">
        <v>22100</v>
      </c>
      <c r="I3388" s="296">
        <v>12000</v>
      </c>
    </row>
    <row r="3389" spans="1:9" hidden="1" x14ac:dyDescent="0.25">
      <c r="A3389" t="s">
        <v>69</v>
      </c>
      <c r="B3389" s="7">
        <v>447653</v>
      </c>
      <c r="C3389" s="8">
        <v>44842</v>
      </c>
      <c r="D3389" s="9">
        <f t="shared" si="52"/>
        <v>44842</v>
      </c>
      <c r="E3389" s="7" t="s">
        <v>10</v>
      </c>
      <c r="F3389" s="7" t="s">
        <v>397</v>
      </c>
      <c r="G3389" s="433">
        <v>8.3800000000000008</v>
      </c>
      <c r="H3389" s="296">
        <v>22100</v>
      </c>
      <c r="I3389" s="296">
        <v>12000</v>
      </c>
    </row>
    <row r="3390" spans="1:9" hidden="1" x14ac:dyDescent="0.25">
      <c r="A3390" t="s">
        <v>967</v>
      </c>
      <c r="B3390" s="7">
        <v>447723</v>
      </c>
      <c r="C3390" s="8">
        <v>44844</v>
      </c>
      <c r="D3390" s="9">
        <f t="shared" si="52"/>
        <v>44844</v>
      </c>
      <c r="E3390" s="7" t="s">
        <v>265</v>
      </c>
      <c r="F3390" s="7" t="s">
        <v>1063</v>
      </c>
      <c r="G3390" s="435">
        <v>8.52</v>
      </c>
      <c r="H3390" s="296">
        <v>22100</v>
      </c>
      <c r="I3390" s="296">
        <v>12000</v>
      </c>
    </row>
    <row r="3391" spans="1:9" hidden="1" x14ac:dyDescent="0.25">
      <c r="A3391" t="s">
        <v>12</v>
      </c>
      <c r="B3391" s="7">
        <v>447745</v>
      </c>
      <c r="C3391" s="8">
        <v>44844</v>
      </c>
      <c r="D3391" s="9">
        <f t="shared" si="52"/>
        <v>44844</v>
      </c>
      <c r="E3391" s="7" t="s">
        <v>430</v>
      </c>
      <c r="F3391" s="7" t="s">
        <v>164</v>
      </c>
      <c r="G3391" s="435">
        <v>10.06</v>
      </c>
      <c r="H3391" s="296">
        <v>22100</v>
      </c>
      <c r="I3391" s="296">
        <v>12000</v>
      </c>
    </row>
    <row r="3392" spans="1:9" hidden="1" x14ac:dyDescent="0.25">
      <c r="A3392" t="s">
        <v>18</v>
      </c>
      <c r="B3392" s="7">
        <v>447746</v>
      </c>
      <c r="C3392" s="8">
        <v>44844</v>
      </c>
      <c r="D3392" s="9">
        <f t="shared" si="52"/>
        <v>44844</v>
      </c>
      <c r="E3392" s="7" t="s">
        <v>21</v>
      </c>
      <c r="F3392" s="7" t="s">
        <v>635</v>
      </c>
      <c r="G3392" s="435">
        <v>14.07</v>
      </c>
      <c r="H3392" s="296">
        <v>22100</v>
      </c>
      <c r="I3392" s="296">
        <v>12000</v>
      </c>
    </row>
    <row r="3393" spans="1:9" hidden="1" x14ac:dyDescent="0.25">
      <c r="A3393" t="s">
        <v>9</v>
      </c>
      <c r="B3393" s="7">
        <v>447751</v>
      </c>
      <c r="C3393" s="8">
        <v>44844</v>
      </c>
      <c r="D3393" s="9">
        <f t="shared" si="52"/>
        <v>44844</v>
      </c>
      <c r="E3393" s="7" t="s">
        <v>10</v>
      </c>
      <c r="F3393" s="7" t="s">
        <v>238</v>
      </c>
      <c r="G3393" s="435">
        <v>15.84</v>
      </c>
      <c r="H3393" s="296">
        <v>22100</v>
      </c>
      <c r="I3393" s="296">
        <v>12000</v>
      </c>
    </row>
    <row r="3394" spans="1:9" hidden="1" x14ac:dyDescent="0.25">
      <c r="A3394" t="s">
        <v>15</v>
      </c>
      <c r="B3394" s="7">
        <v>447775</v>
      </c>
      <c r="C3394" s="8">
        <v>44844</v>
      </c>
      <c r="D3394" s="9">
        <f t="shared" si="52"/>
        <v>44844</v>
      </c>
      <c r="E3394" s="7" t="s">
        <v>16</v>
      </c>
      <c r="F3394" s="7" t="s">
        <v>460</v>
      </c>
      <c r="G3394" s="435">
        <v>16.64</v>
      </c>
      <c r="H3394" s="296">
        <v>22100</v>
      </c>
      <c r="I3394" s="296">
        <v>12000</v>
      </c>
    </row>
    <row r="3395" spans="1:9" hidden="1" x14ac:dyDescent="0.25">
      <c r="A3395" t="s">
        <v>18</v>
      </c>
      <c r="B3395" s="7">
        <v>447839</v>
      </c>
      <c r="C3395" s="8">
        <v>44844</v>
      </c>
      <c r="D3395" s="9">
        <f t="shared" ref="D3395:D3458" si="53">+C3395</f>
        <v>44844</v>
      </c>
      <c r="E3395" s="7" t="s">
        <v>237</v>
      </c>
      <c r="F3395" s="7" t="s">
        <v>466</v>
      </c>
      <c r="G3395" s="435">
        <v>14.59</v>
      </c>
      <c r="H3395" s="296">
        <v>22100</v>
      </c>
      <c r="I3395" s="296">
        <v>12000</v>
      </c>
    </row>
    <row r="3396" spans="1:9" hidden="1" x14ac:dyDescent="0.25">
      <c r="A3396" t="s">
        <v>9</v>
      </c>
      <c r="B3396" s="7">
        <v>447845</v>
      </c>
      <c r="C3396" s="8">
        <v>44844</v>
      </c>
      <c r="D3396" s="9">
        <f t="shared" si="53"/>
        <v>44844</v>
      </c>
      <c r="E3396" s="7" t="s">
        <v>10</v>
      </c>
      <c r="F3396" s="7" t="s">
        <v>229</v>
      </c>
      <c r="G3396" s="435">
        <v>15.7</v>
      </c>
      <c r="H3396" s="296">
        <v>22100</v>
      </c>
      <c r="I3396" s="296">
        <v>12000</v>
      </c>
    </row>
    <row r="3397" spans="1:9" hidden="1" x14ac:dyDescent="0.25">
      <c r="A3397" t="s">
        <v>12</v>
      </c>
      <c r="B3397" s="7">
        <v>447883</v>
      </c>
      <c r="C3397" s="8">
        <v>44844</v>
      </c>
      <c r="D3397" s="9">
        <f t="shared" si="53"/>
        <v>44844</v>
      </c>
      <c r="E3397" s="7" t="s">
        <v>714</v>
      </c>
      <c r="F3397" s="7" t="s">
        <v>717</v>
      </c>
      <c r="G3397" s="435">
        <v>6.85</v>
      </c>
      <c r="H3397" s="296">
        <v>22100</v>
      </c>
      <c r="I3397" s="296">
        <v>12000</v>
      </c>
    </row>
    <row r="3398" spans="1:9" hidden="1" x14ac:dyDescent="0.25">
      <c r="A3398" t="s">
        <v>12</v>
      </c>
      <c r="B3398" s="7">
        <v>447884</v>
      </c>
      <c r="C3398" s="8">
        <v>44844</v>
      </c>
      <c r="D3398" s="9">
        <f t="shared" si="53"/>
        <v>44844</v>
      </c>
      <c r="E3398" s="7" t="s">
        <v>91</v>
      </c>
      <c r="F3398" s="7" t="s">
        <v>785</v>
      </c>
      <c r="G3398" s="435">
        <v>7.05</v>
      </c>
      <c r="H3398" s="296">
        <v>22100</v>
      </c>
      <c r="I3398" s="296">
        <v>12000</v>
      </c>
    </row>
    <row r="3399" spans="1:9" hidden="1" x14ac:dyDescent="0.25">
      <c r="A3399" t="s">
        <v>15</v>
      </c>
      <c r="B3399" s="7">
        <v>447888</v>
      </c>
      <c r="C3399" s="8">
        <v>44844</v>
      </c>
      <c r="D3399" s="9">
        <f t="shared" si="53"/>
        <v>44844</v>
      </c>
      <c r="E3399" s="7" t="s">
        <v>16</v>
      </c>
      <c r="F3399" s="7" t="s">
        <v>894</v>
      </c>
      <c r="G3399" s="435">
        <v>12.93</v>
      </c>
      <c r="H3399" s="296">
        <v>22100</v>
      </c>
      <c r="I3399" s="296">
        <v>12000</v>
      </c>
    </row>
    <row r="3400" spans="1:9" hidden="1" x14ac:dyDescent="0.25">
      <c r="A3400" t="s">
        <v>30</v>
      </c>
      <c r="B3400" s="7">
        <v>447912</v>
      </c>
      <c r="C3400" s="8">
        <v>44844</v>
      </c>
      <c r="D3400" s="9">
        <f t="shared" si="53"/>
        <v>44844</v>
      </c>
      <c r="E3400" s="7" t="s">
        <v>35</v>
      </c>
      <c r="F3400" s="7" t="s">
        <v>715</v>
      </c>
      <c r="G3400" s="436">
        <v>8.51</v>
      </c>
      <c r="H3400" s="296">
        <v>22100</v>
      </c>
      <c r="I3400" s="296">
        <v>12000</v>
      </c>
    </row>
    <row r="3401" spans="1:9" hidden="1" x14ac:dyDescent="0.25">
      <c r="A3401" t="s">
        <v>30</v>
      </c>
      <c r="B3401" s="7">
        <v>447913</v>
      </c>
      <c r="C3401" s="8">
        <v>44844</v>
      </c>
      <c r="D3401" s="9">
        <f t="shared" si="53"/>
        <v>44844</v>
      </c>
      <c r="E3401" s="7" t="s">
        <v>176</v>
      </c>
      <c r="F3401" s="7" t="s">
        <v>1064</v>
      </c>
      <c r="G3401" s="437">
        <v>10.89</v>
      </c>
      <c r="H3401" s="296">
        <v>22100</v>
      </c>
      <c r="I3401" s="296">
        <v>12000</v>
      </c>
    </row>
    <row r="3402" spans="1:9" hidden="1" x14ac:dyDescent="0.25">
      <c r="A3402" t="s">
        <v>30</v>
      </c>
      <c r="B3402" s="7">
        <v>447915</v>
      </c>
      <c r="C3402" s="8">
        <v>44844</v>
      </c>
      <c r="D3402" s="9">
        <f t="shared" si="53"/>
        <v>44844</v>
      </c>
      <c r="E3402" s="7" t="s">
        <v>253</v>
      </c>
      <c r="F3402" s="7" t="s">
        <v>887</v>
      </c>
      <c r="G3402" s="437">
        <v>10.79</v>
      </c>
      <c r="H3402" s="296">
        <v>22100</v>
      </c>
      <c r="I3402" s="296">
        <v>12000</v>
      </c>
    </row>
    <row r="3403" spans="1:9" hidden="1" x14ac:dyDescent="0.25">
      <c r="A3403" t="s">
        <v>30</v>
      </c>
      <c r="B3403" s="7">
        <v>447916</v>
      </c>
      <c r="C3403" s="8">
        <v>44844</v>
      </c>
      <c r="D3403" s="9">
        <f t="shared" si="53"/>
        <v>44844</v>
      </c>
      <c r="E3403" s="7" t="s">
        <v>816</v>
      </c>
      <c r="F3403" s="7" t="s">
        <v>943</v>
      </c>
      <c r="G3403" s="437">
        <v>8.6999999999999993</v>
      </c>
      <c r="H3403" s="296">
        <v>22100</v>
      </c>
      <c r="I3403" s="296">
        <v>12000</v>
      </c>
    </row>
    <row r="3404" spans="1:9" hidden="1" x14ac:dyDescent="0.25">
      <c r="A3404" t="s">
        <v>41</v>
      </c>
      <c r="B3404" s="7">
        <v>447944</v>
      </c>
      <c r="C3404" s="8">
        <v>44845</v>
      </c>
      <c r="D3404" s="9">
        <f t="shared" si="53"/>
        <v>44845</v>
      </c>
      <c r="E3404" s="7" t="s">
        <v>16</v>
      </c>
      <c r="F3404" s="7" t="s">
        <v>901</v>
      </c>
      <c r="G3404" s="438">
        <v>14.51</v>
      </c>
      <c r="H3404" s="296">
        <v>22100</v>
      </c>
      <c r="I3404" s="296">
        <v>12000</v>
      </c>
    </row>
    <row r="3405" spans="1:9" hidden="1" x14ac:dyDescent="0.25">
      <c r="A3405" t="s">
        <v>45</v>
      </c>
      <c r="B3405" s="7">
        <v>447950</v>
      </c>
      <c r="C3405" s="8">
        <v>44845</v>
      </c>
      <c r="D3405" s="9">
        <f t="shared" si="53"/>
        <v>44845</v>
      </c>
      <c r="E3405" s="7" t="s">
        <v>13</v>
      </c>
      <c r="F3405" s="7" t="s">
        <v>223</v>
      </c>
      <c r="G3405" s="438">
        <v>10.39</v>
      </c>
      <c r="H3405" s="296">
        <v>22100</v>
      </c>
      <c r="I3405" s="296">
        <v>12000</v>
      </c>
    </row>
    <row r="3406" spans="1:9" hidden="1" x14ac:dyDescent="0.25">
      <c r="A3406" t="s">
        <v>39</v>
      </c>
      <c r="B3406" s="7">
        <v>447955</v>
      </c>
      <c r="C3406" s="8">
        <v>44845</v>
      </c>
      <c r="D3406" s="9">
        <f t="shared" si="53"/>
        <v>44845</v>
      </c>
      <c r="E3406" s="7" t="s">
        <v>10</v>
      </c>
      <c r="F3406" s="7" t="s">
        <v>635</v>
      </c>
      <c r="G3406" s="438">
        <v>16.11</v>
      </c>
      <c r="H3406" s="296">
        <v>22100</v>
      </c>
      <c r="I3406" s="296">
        <v>12000</v>
      </c>
    </row>
    <row r="3407" spans="1:9" hidden="1" x14ac:dyDescent="0.25">
      <c r="A3407" t="s">
        <v>42</v>
      </c>
      <c r="B3407" s="7">
        <v>447960</v>
      </c>
      <c r="C3407" s="8">
        <v>44845</v>
      </c>
      <c r="D3407" s="9">
        <f t="shared" si="53"/>
        <v>44845</v>
      </c>
      <c r="E3407" s="7" t="s">
        <v>21</v>
      </c>
      <c r="F3407" s="7" t="s">
        <v>157</v>
      </c>
      <c r="G3407" s="438">
        <v>12.6</v>
      </c>
      <c r="H3407" s="296">
        <v>22100</v>
      </c>
      <c r="I3407" s="296">
        <v>12000</v>
      </c>
    </row>
    <row r="3408" spans="1:9" hidden="1" x14ac:dyDescent="0.25">
      <c r="A3408" t="s">
        <v>42</v>
      </c>
      <c r="B3408" s="7">
        <v>447972</v>
      </c>
      <c r="C3408" s="8">
        <v>44845</v>
      </c>
      <c r="D3408" s="9">
        <f t="shared" si="53"/>
        <v>44845</v>
      </c>
      <c r="E3408" s="7" t="s">
        <v>19</v>
      </c>
      <c r="F3408" s="7" t="s">
        <v>740</v>
      </c>
      <c r="G3408" s="438">
        <v>2</v>
      </c>
      <c r="H3408" s="296">
        <v>22100</v>
      </c>
      <c r="I3408" s="296">
        <v>12000</v>
      </c>
    </row>
    <row r="3409" spans="1:9" hidden="1" x14ac:dyDescent="0.25">
      <c r="A3409" s="13" t="s">
        <v>966</v>
      </c>
      <c r="B3409" s="14">
        <v>447984</v>
      </c>
      <c r="C3409" s="15">
        <v>44845</v>
      </c>
      <c r="D3409" s="9">
        <f t="shared" si="53"/>
        <v>44845</v>
      </c>
      <c r="E3409" s="14" t="s">
        <v>47</v>
      </c>
      <c r="F3409" s="14" t="s">
        <v>802</v>
      </c>
      <c r="G3409" s="439">
        <v>1.75</v>
      </c>
      <c r="H3409" s="296">
        <v>22100</v>
      </c>
      <c r="I3409" s="296">
        <v>12000</v>
      </c>
    </row>
    <row r="3410" spans="1:9" hidden="1" x14ac:dyDescent="0.25">
      <c r="A3410" t="s">
        <v>41</v>
      </c>
      <c r="B3410" s="7">
        <v>448011</v>
      </c>
      <c r="C3410" s="8">
        <v>44845</v>
      </c>
      <c r="D3410" s="9">
        <f t="shared" si="53"/>
        <v>44845</v>
      </c>
      <c r="E3410" s="7" t="s">
        <v>16</v>
      </c>
      <c r="F3410" s="7" t="s">
        <v>327</v>
      </c>
      <c r="G3410" s="438">
        <v>12.31</v>
      </c>
      <c r="H3410" s="296">
        <v>22100</v>
      </c>
      <c r="I3410" s="296">
        <v>12000</v>
      </c>
    </row>
    <row r="3411" spans="1:9" hidden="1" x14ac:dyDescent="0.25">
      <c r="A3411" t="s">
        <v>45</v>
      </c>
      <c r="B3411" s="7">
        <v>448021</v>
      </c>
      <c r="C3411" s="8">
        <v>44845</v>
      </c>
      <c r="D3411" s="9">
        <f t="shared" si="53"/>
        <v>44845</v>
      </c>
      <c r="E3411" s="7" t="s">
        <v>430</v>
      </c>
      <c r="F3411" s="7" t="s">
        <v>434</v>
      </c>
      <c r="G3411" s="438">
        <v>10.4</v>
      </c>
      <c r="H3411" s="296">
        <v>22100</v>
      </c>
      <c r="I3411" s="296">
        <v>12000</v>
      </c>
    </row>
    <row r="3412" spans="1:9" hidden="1" x14ac:dyDescent="0.25">
      <c r="A3412" t="s">
        <v>39</v>
      </c>
      <c r="B3412" s="7">
        <v>448033</v>
      </c>
      <c r="C3412" s="8">
        <v>44845</v>
      </c>
      <c r="D3412" s="9">
        <f t="shared" si="53"/>
        <v>44845</v>
      </c>
      <c r="E3412" s="7" t="s">
        <v>10</v>
      </c>
      <c r="F3412" s="7" t="s">
        <v>620</v>
      </c>
      <c r="G3412" s="438">
        <v>12.61</v>
      </c>
      <c r="H3412" s="296">
        <v>22100</v>
      </c>
      <c r="I3412" s="296">
        <v>12000</v>
      </c>
    </row>
    <row r="3413" spans="1:9" hidden="1" x14ac:dyDescent="0.25">
      <c r="A3413" t="s">
        <v>41</v>
      </c>
      <c r="B3413" s="7">
        <v>448077</v>
      </c>
      <c r="C3413" s="8">
        <v>44845</v>
      </c>
      <c r="D3413" s="9">
        <f t="shared" si="53"/>
        <v>44845</v>
      </c>
      <c r="E3413" s="7" t="s">
        <v>16</v>
      </c>
      <c r="F3413" s="7" t="s">
        <v>364</v>
      </c>
      <c r="G3413" s="438">
        <v>11.4</v>
      </c>
      <c r="H3413" s="296">
        <v>22100</v>
      </c>
      <c r="I3413" s="296">
        <v>12000</v>
      </c>
    </row>
    <row r="3414" spans="1:9" hidden="1" x14ac:dyDescent="0.25">
      <c r="A3414" t="s">
        <v>45</v>
      </c>
      <c r="B3414" s="7">
        <v>448091</v>
      </c>
      <c r="C3414" s="8">
        <v>44845</v>
      </c>
      <c r="D3414" s="9">
        <f t="shared" si="53"/>
        <v>44845</v>
      </c>
      <c r="E3414" s="7" t="s">
        <v>799</v>
      </c>
      <c r="F3414" s="7" t="s">
        <v>951</v>
      </c>
      <c r="G3414" s="438">
        <v>12.27</v>
      </c>
      <c r="H3414" s="296">
        <v>22100</v>
      </c>
      <c r="I3414" s="296">
        <v>12000</v>
      </c>
    </row>
    <row r="3415" spans="1:9" hidden="1" x14ac:dyDescent="0.25">
      <c r="A3415" t="s">
        <v>39</v>
      </c>
      <c r="B3415" s="7">
        <v>448092</v>
      </c>
      <c r="C3415" s="8">
        <v>44845</v>
      </c>
      <c r="D3415" s="9">
        <f t="shared" si="53"/>
        <v>44845</v>
      </c>
      <c r="E3415" s="7" t="s">
        <v>10</v>
      </c>
      <c r="F3415" s="7" t="s">
        <v>1007</v>
      </c>
      <c r="G3415" s="438">
        <v>10.7</v>
      </c>
      <c r="H3415" s="296">
        <v>22100</v>
      </c>
      <c r="I3415" s="296">
        <v>12000</v>
      </c>
    </row>
    <row r="3416" spans="1:9" hidden="1" x14ac:dyDescent="0.25">
      <c r="A3416" t="s">
        <v>42</v>
      </c>
      <c r="B3416" s="7">
        <v>448093</v>
      </c>
      <c r="C3416" s="8">
        <v>44845</v>
      </c>
      <c r="D3416" s="9">
        <f t="shared" si="53"/>
        <v>44845</v>
      </c>
      <c r="E3416" s="7" t="s">
        <v>714</v>
      </c>
      <c r="F3416" s="7" t="s">
        <v>1065</v>
      </c>
      <c r="G3416" s="438">
        <v>7.68</v>
      </c>
      <c r="H3416" s="296">
        <v>22100</v>
      </c>
      <c r="I3416" s="296">
        <v>12000</v>
      </c>
    </row>
    <row r="3417" spans="1:9" hidden="1" x14ac:dyDescent="0.25">
      <c r="A3417" t="s">
        <v>42</v>
      </c>
      <c r="B3417" s="7">
        <v>448094</v>
      </c>
      <c r="C3417" s="8">
        <v>44845</v>
      </c>
      <c r="D3417" s="9">
        <f t="shared" si="53"/>
        <v>44845</v>
      </c>
      <c r="E3417" s="7" t="s">
        <v>752</v>
      </c>
      <c r="F3417" s="7" t="s">
        <v>1065</v>
      </c>
      <c r="G3417" s="438">
        <v>7.64</v>
      </c>
      <c r="H3417" s="296">
        <v>22100</v>
      </c>
      <c r="I3417" s="296">
        <v>12000</v>
      </c>
    </row>
    <row r="3418" spans="1:9" hidden="1" x14ac:dyDescent="0.25">
      <c r="A3418" t="s">
        <v>42</v>
      </c>
      <c r="B3418" s="7">
        <v>448098</v>
      </c>
      <c r="C3418" s="8">
        <v>44845</v>
      </c>
      <c r="D3418" s="9">
        <f t="shared" si="53"/>
        <v>44845</v>
      </c>
      <c r="E3418" s="7" t="s">
        <v>21</v>
      </c>
      <c r="F3418" s="7" t="s">
        <v>552</v>
      </c>
      <c r="G3418" s="438">
        <v>14.06</v>
      </c>
      <c r="H3418" s="296">
        <v>22100</v>
      </c>
      <c r="I3418" s="296">
        <v>12000</v>
      </c>
    </row>
    <row r="3419" spans="1:9" hidden="1" x14ac:dyDescent="0.25">
      <c r="A3419" t="s">
        <v>63</v>
      </c>
      <c r="B3419" s="7">
        <v>448140</v>
      </c>
      <c r="C3419" s="8">
        <v>44846</v>
      </c>
      <c r="D3419" s="9">
        <f t="shared" si="53"/>
        <v>44846</v>
      </c>
      <c r="E3419" s="7" t="s">
        <v>430</v>
      </c>
      <c r="F3419" s="7" t="s">
        <v>532</v>
      </c>
      <c r="G3419" s="440">
        <v>7.16</v>
      </c>
      <c r="H3419" s="296">
        <v>22100</v>
      </c>
      <c r="I3419" s="296">
        <v>12000</v>
      </c>
    </row>
    <row r="3420" spans="1:9" hidden="1" x14ac:dyDescent="0.25">
      <c r="A3420" t="s">
        <v>65</v>
      </c>
      <c r="B3420" s="7">
        <v>448148</v>
      </c>
      <c r="C3420" s="8">
        <v>44846</v>
      </c>
      <c r="D3420" s="9">
        <f t="shared" si="53"/>
        <v>44846</v>
      </c>
      <c r="E3420" s="7" t="s">
        <v>16</v>
      </c>
      <c r="F3420" s="7" t="s">
        <v>44</v>
      </c>
      <c r="G3420" s="440">
        <v>17.010000000000002</v>
      </c>
      <c r="H3420" s="296">
        <v>22100</v>
      </c>
      <c r="I3420" s="296">
        <v>12000</v>
      </c>
    </row>
    <row r="3421" spans="1:9" hidden="1" x14ac:dyDescent="0.25">
      <c r="A3421" t="s">
        <v>69</v>
      </c>
      <c r="B3421" s="7">
        <v>448149</v>
      </c>
      <c r="C3421" s="8">
        <v>44846</v>
      </c>
      <c r="D3421" s="9">
        <f t="shared" si="53"/>
        <v>44846</v>
      </c>
      <c r="E3421" s="7" t="s">
        <v>10</v>
      </c>
      <c r="F3421" s="7" t="s">
        <v>155</v>
      </c>
      <c r="G3421" s="440">
        <v>12.27</v>
      </c>
      <c r="H3421" s="296">
        <v>22100</v>
      </c>
      <c r="I3421" s="296">
        <v>12000</v>
      </c>
    </row>
    <row r="3422" spans="1:9" hidden="1" x14ac:dyDescent="0.25">
      <c r="A3422" t="s">
        <v>67</v>
      </c>
      <c r="B3422" s="7">
        <v>448156</v>
      </c>
      <c r="C3422" s="8">
        <v>44846</v>
      </c>
      <c r="D3422" s="9">
        <f t="shared" si="53"/>
        <v>44846</v>
      </c>
      <c r="E3422" s="7" t="s">
        <v>237</v>
      </c>
      <c r="F3422" s="7" t="s">
        <v>580</v>
      </c>
      <c r="G3422" s="440">
        <v>16.27</v>
      </c>
      <c r="H3422" s="296">
        <v>22100</v>
      </c>
      <c r="I3422" s="296">
        <v>12000</v>
      </c>
    </row>
    <row r="3423" spans="1:9" hidden="1" x14ac:dyDescent="0.25">
      <c r="A3423" t="s">
        <v>63</v>
      </c>
      <c r="B3423" s="7">
        <v>448160</v>
      </c>
      <c r="C3423" s="8">
        <v>44846</v>
      </c>
      <c r="D3423" s="9">
        <f t="shared" si="53"/>
        <v>44846</v>
      </c>
      <c r="E3423" s="7" t="s">
        <v>21</v>
      </c>
      <c r="F3423" s="7" t="s">
        <v>608</v>
      </c>
      <c r="G3423" s="440">
        <v>16.920000000000002</v>
      </c>
      <c r="H3423" s="296">
        <v>22100</v>
      </c>
      <c r="I3423" s="296">
        <v>12000</v>
      </c>
    </row>
    <row r="3424" spans="1:9" hidden="1" x14ac:dyDescent="0.25">
      <c r="A3424" t="s">
        <v>63</v>
      </c>
      <c r="B3424" s="7">
        <v>448201</v>
      </c>
      <c r="C3424" s="8">
        <v>44846</v>
      </c>
      <c r="D3424" s="9">
        <f t="shared" si="53"/>
        <v>44846</v>
      </c>
      <c r="E3424" s="7" t="s">
        <v>430</v>
      </c>
      <c r="F3424" s="7" t="s">
        <v>626</v>
      </c>
      <c r="G3424" s="440">
        <v>6.53</v>
      </c>
      <c r="H3424" s="296">
        <v>22100</v>
      </c>
      <c r="I3424" s="296">
        <v>12000</v>
      </c>
    </row>
    <row r="3425" spans="1:9" hidden="1" x14ac:dyDescent="0.25">
      <c r="A3425" t="s">
        <v>65</v>
      </c>
      <c r="B3425" s="7">
        <v>448236</v>
      </c>
      <c r="C3425" s="8">
        <v>44846</v>
      </c>
      <c r="D3425" s="9">
        <f t="shared" si="53"/>
        <v>44846</v>
      </c>
      <c r="E3425" s="7" t="s">
        <v>16</v>
      </c>
      <c r="F3425" s="7" t="s">
        <v>285</v>
      </c>
      <c r="G3425" s="440">
        <v>15.84</v>
      </c>
      <c r="H3425" s="296">
        <v>22100</v>
      </c>
      <c r="I3425" s="296">
        <v>12000</v>
      </c>
    </row>
    <row r="3426" spans="1:9" hidden="1" x14ac:dyDescent="0.25">
      <c r="A3426" t="s">
        <v>67</v>
      </c>
      <c r="B3426" s="7">
        <v>448239</v>
      </c>
      <c r="C3426" s="8">
        <v>44846</v>
      </c>
      <c r="D3426" s="9">
        <f t="shared" si="53"/>
        <v>44846</v>
      </c>
      <c r="E3426" s="7" t="s">
        <v>237</v>
      </c>
      <c r="F3426" s="7" t="s">
        <v>384</v>
      </c>
      <c r="G3426" s="440">
        <v>12.99</v>
      </c>
      <c r="H3426" s="296">
        <v>22100</v>
      </c>
      <c r="I3426" s="296">
        <v>12000</v>
      </c>
    </row>
    <row r="3427" spans="1:9" hidden="1" x14ac:dyDescent="0.25">
      <c r="A3427" t="s">
        <v>63</v>
      </c>
      <c r="B3427" s="7">
        <v>448250</v>
      </c>
      <c r="C3427" s="8">
        <v>44846</v>
      </c>
      <c r="D3427" s="9">
        <f t="shared" si="53"/>
        <v>44846</v>
      </c>
      <c r="E3427" s="7" t="s">
        <v>91</v>
      </c>
      <c r="F3427" s="7" t="s">
        <v>348</v>
      </c>
      <c r="G3427" s="440">
        <v>12.89</v>
      </c>
      <c r="H3427" s="296">
        <v>22100</v>
      </c>
      <c r="I3427" s="296">
        <v>12000</v>
      </c>
    </row>
    <row r="3428" spans="1:9" hidden="1" x14ac:dyDescent="0.25">
      <c r="A3428" t="s">
        <v>69</v>
      </c>
      <c r="B3428" s="7">
        <v>448254</v>
      </c>
      <c r="C3428" s="8">
        <v>44846</v>
      </c>
      <c r="D3428" s="9">
        <f t="shared" si="53"/>
        <v>44846</v>
      </c>
      <c r="E3428" s="7" t="s">
        <v>10</v>
      </c>
      <c r="F3428" s="7" t="s">
        <v>781</v>
      </c>
      <c r="G3428" s="440">
        <v>16.57</v>
      </c>
      <c r="H3428" s="296">
        <v>22100</v>
      </c>
      <c r="I3428" s="296">
        <v>12000</v>
      </c>
    </row>
    <row r="3429" spans="1:9" hidden="1" x14ac:dyDescent="0.25">
      <c r="A3429" t="s">
        <v>63</v>
      </c>
      <c r="B3429" s="7">
        <v>448262</v>
      </c>
      <c r="C3429" s="8">
        <v>44846</v>
      </c>
      <c r="D3429" s="9">
        <f t="shared" si="53"/>
        <v>44846</v>
      </c>
      <c r="E3429" s="7" t="s">
        <v>752</v>
      </c>
      <c r="F3429" s="7" t="s">
        <v>863</v>
      </c>
      <c r="G3429" s="440">
        <v>6.64</v>
      </c>
      <c r="H3429" s="296">
        <v>22100</v>
      </c>
      <c r="I3429" s="296">
        <v>12000</v>
      </c>
    </row>
    <row r="3430" spans="1:9" hidden="1" x14ac:dyDescent="0.25">
      <c r="A3430" t="s">
        <v>30</v>
      </c>
      <c r="B3430" s="7">
        <v>448301</v>
      </c>
      <c r="C3430" s="8">
        <v>44846</v>
      </c>
      <c r="D3430" s="9">
        <f t="shared" si="53"/>
        <v>44846</v>
      </c>
      <c r="E3430" s="7" t="s">
        <v>799</v>
      </c>
      <c r="F3430" s="7" t="s">
        <v>399</v>
      </c>
      <c r="G3430" s="440">
        <v>5.5</v>
      </c>
      <c r="H3430" s="296">
        <v>22100</v>
      </c>
      <c r="I3430" s="296">
        <v>12000</v>
      </c>
    </row>
    <row r="3431" spans="1:9" hidden="1" x14ac:dyDescent="0.25">
      <c r="A3431" t="s">
        <v>30</v>
      </c>
      <c r="B3431" s="7">
        <v>448304</v>
      </c>
      <c r="C3431" s="8">
        <v>44846</v>
      </c>
      <c r="D3431" s="9">
        <f t="shared" si="53"/>
        <v>44846</v>
      </c>
      <c r="E3431" s="7" t="s">
        <v>752</v>
      </c>
      <c r="F3431" s="7" t="s">
        <v>811</v>
      </c>
      <c r="G3431" s="440">
        <v>6.88</v>
      </c>
      <c r="H3431" s="296">
        <v>22100</v>
      </c>
      <c r="I3431" s="296">
        <v>12000</v>
      </c>
    </row>
    <row r="3432" spans="1:9" hidden="1" x14ac:dyDescent="0.25">
      <c r="A3432" t="s">
        <v>30</v>
      </c>
      <c r="B3432" s="7">
        <v>448305</v>
      </c>
      <c r="C3432" s="8">
        <v>44846</v>
      </c>
      <c r="D3432" s="9">
        <f t="shared" si="53"/>
        <v>44846</v>
      </c>
      <c r="E3432" s="7" t="s">
        <v>253</v>
      </c>
      <c r="F3432" s="7" t="s">
        <v>1066</v>
      </c>
      <c r="G3432" s="440">
        <v>7.37</v>
      </c>
      <c r="H3432" s="296">
        <v>22100</v>
      </c>
      <c r="I3432" s="296">
        <v>12000</v>
      </c>
    </row>
    <row r="3433" spans="1:9" hidden="1" x14ac:dyDescent="0.25">
      <c r="A3433" t="s">
        <v>30</v>
      </c>
      <c r="B3433" s="7">
        <v>448309</v>
      </c>
      <c r="C3433" s="8">
        <v>44846</v>
      </c>
      <c r="D3433" s="9">
        <f t="shared" si="53"/>
        <v>44846</v>
      </c>
      <c r="E3433" s="7" t="s">
        <v>897</v>
      </c>
      <c r="F3433" s="7" t="s">
        <v>1059</v>
      </c>
      <c r="G3433" s="440">
        <v>6.37</v>
      </c>
      <c r="H3433" s="296">
        <v>22100</v>
      </c>
      <c r="I3433" s="296">
        <v>12000</v>
      </c>
    </row>
    <row r="3434" spans="1:9" hidden="1" x14ac:dyDescent="0.25">
      <c r="A3434" t="s">
        <v>18</v>
      </c>
      <c r="B3434" s="7">
        <v>448346</v>
      </c>
      <c r="C3434" s="8">
        <v>44847</v>
      </c>
      <c r="D3434" s="9">
        <f t="shared" si="53"/>
        <v>44847</v>
      </c>
      <c r="E3434" s="7" t="s">
        <v>21</v>
      </c>
      <c r="F3434" s="7" t="s">
        <v>44</v>
      </c>
      <c r="G3434" s="441">
        <v>12.98</v>
      </c>
      <c r="H3434" s="296">
        <v>22100</v>
      </c>
      <c r="I3434" s="296">
        <v>12000</v>
      </c>
    </row>
    <row r="3435" spans="1:9" hidden="1" x14ac:dyDescent="0.25">
      <c r="A3435" t="s">
        <v>9</v>
      </c>
      <c r="B3435" s="7">
        <v>448350</v>
      </c>
      <c r="C3435" s="8">
        <v>44847</v>
      </c>
      <c r="D3435" s="9">
        <f t="shared" si="53"/>
        <v>44847</v>
      </c>
      <c r="E3435" s="7" t="s">
        <v>10</v>
      </c>
      <c r="F3435" s="7" t="s">
        <v>156</v>
      </c>
      <c r="G3435" s="441">
        <v>13.83</v>
      </c>
      <c r="H3435" s="296">
        <v>22100</v>
      </c>
      <c r="I3435" s="296">
        <v>12000</v>
      </c>
    </row>
    <row r="3436" spans="1:9" hidden="1" x14ac:dyDescent="0.25">
      <c r="A3436" t="s">
        <v>12</v>
      </c>
      <c r="B3436" s="7">
        <v>448352</v>
      </c>
      <c r="C3436" s="8">
        <v>44847</v>
      </c>
      <c r="D3436" s="9">
        <f t="shared" si="53"/>
        <v>44847</v>
      </c>
      <c r="E3436" s="7" t="s">
        <v>13</v>
      </c>
      <c r="F3436" s="7" t="s">
        <v>224</v>
      </c>
      <c r="G3436" s="441">
        <v>12.28</v>
      </c>
      <c r="H3436" s="296">
        <v>22100</v>
      </c>
      <c r="I3436" s="296">
        <v>12000</v>
      </c>
    </row>
    <row r="3437" spans="1:9" hidden="1" x14ac:dyDescent="0.25">
      <c r="A3437" t="s">
        <v>15</v>
      </c>
      <c r="B3437" s="7">
        <v>448372</v>
      </c>
      <c r="C3437" s="8">
        <v>44847</v>
      </c>
      <c r="D3437" s="9">
        <f t="shared" si="53"/>
        <v>44847</v>
      </c>
      <c r="E3437" s="7" t="s">
        <v>16</v>
      </c>
      <c r="F3437" s="7" t="s">
        <v>1067</v>
      </c>
      <c r="G3437" s="441">
        <v>16.14</v>
      </c>
      <c r="H3437" s="296">
        <v>22100</v>
      </c>
      <c r="I3437" s="296">
        <v>12000</v>
      </c>
    </row>
    <row r="3438" spans="1:9" hidden="1" x14ac:dyDescent="0.25">
      <c r="A3438" t="s">
        <v>9</v>
      </c>
      <c r="B3438" s="7">
        <v>448397</v>
      </c>
      <c r="C3438" s="8">
        <v>44847</v>
      </c>
      <c r="D3438" s="9">
        <f t="shared" si="53"/>
        <v>44847</v>
      </c>
      <c r="E3438" s="7" t="s">
        <v>10</v>
      </c>
      <c r="F3438" s="7" t="s">
        <v>686</v>
      </c>
      <c r="G3438" s="441">
        <v>5.8</v>
      </c>
      <c r="H3438" s="296">
        <v>22100</v>
      </c>
      <c r="I3438" s="296">
        <v>12000</v>
      </c>
    </row>
    <row r="3439" spans="1:9" hidden="1" x14ac:dyDescent="0.25">
      <c r="A3439" t="s">
        <v>18</v>
      </c>
      <c r="B3439" s="7">
        <v>448409</v>
      </c>
      <c r="C3439" s="8">
        <v>44847</v>
      </c>
      <c r="D3439" s="9">
        <f t="shared" si="53"/>
        <v>44847</v>
      </c>
      <c r="E3439" s="7" t="s">
        <v>21</v>
      </c>
      <c r="F3439" s="7" t="s">
        <v>451</v>
      </c>
      <c r="G3439" s="441">
        <v>7.61</v>
      </c>
      <c r="H3439" s="296">
        <v>22100</v>
      </c>
      <c r="I3439" s="296">
        <v>12000</v>
      </c>
    </row>
    <row r="3440" spans="1:9" hidden="1" x14ac:dyDescent="0.25">
      <c r="A3440" t="s">
        <v>12</v>
      </c>
      <c r="B3440" s="7">
        <v>448410</v>
      </c>
      <c r="C3440" s="8">
        <v>44847</v>
      </c>
      <c r="D3440" s="9">
        <f t="shared" si="53"/>
        <v>44847</v>
      </c>
      <c r="E3440" s="7" t="s">
        <v>13</v>
      </c>
      <c r="F3440" s="7" t="s">
        <v>462</v>
      </c>
      <c r="G3440" s="441">
        <v>6.11</v>
      </c>
      <c r="H3440" s="296">
        <v>22100</v>
      </c>
      <c r="I3440" s="296">
        <v>12000</v>
      </c>
    </row>
    <row r="3441" spans="1:9" hidden="1" x14ac:dyDescent="0.25">
      <c r="A3441" t="s">
        <v>41</v>
      </c>
      <c r="B3441" s="7">
        <v>448514</v>
      </c>
      <c r="C3441" s="8">
        <v>44848</v>
      </c>
      <c r="D3441" s="9">
        <f t="shared" si="53"/>
        <v>44848</v>
      </c>
      <c r="E3441" s="7" t="s">
        <v>16</v>
      </c>
      <c r="F3441" s="7" t="s">
        <v>236</v>
      </c>
      <c r="G3441" s="442">
        <v>14.93</v>
      </c>
      <c r="H3441" s="296">
        <v>22100</v>
      </c>
      <c r="I3441" s="296">
        <v>12000</v>
      </c>
    </row>
    <row r="3442" spans="1:9" hidden="1" x14ac:dyDescent="0.25">
      <c r="A3442" t="s">
        <v>45</v>
      </c>
      <c r="B3442" s="7">
        <v>448515</v>
      </c>
      <c r="C3442" s="8">
        <v>44848</v>
      </c>
      <c r="D3442" s="9">
        <f t="shared" si="53"/>
        <v>44848</v>
      </c>
      <c r="E3442" s="7" t="s">
        <v>13</v>
      </c>
      <c r="F3442" s="7" t="s">
        <v>44</v>
      </c>
      <c r="G3442" s="442">
        <v>12.58</v>
      </c>
      <c r="H3442" s="296">
        <v>22100</v>
      </c>
      <c r="I3442" s="296">
        <v>12000</v>
      </c>
    </row>
    <row r="3443" spans="1:9" hidden="1" x14ac:dyDescent="0.25">
      <c r="A3443" t="s">
        <v>42</v>
      </c>
      <c r="B3443" s="7">
        <v>448518</v>
      </c>
      <c r="C3443" s="8">
        <v>44848</v>
      </c>
      <c r="D3443" s="9">
        <f t="shared" si="53"/>
        <v>44848</v>
      </c>
      <c r="E3443" s="7" t="s">
        <v>21</v>
      </c>
      <c r="F3443" s="7" t="s">
        <v>210</v>
      </c>
      <c r="G3443" s="442">
        <v>14.6</v>
      </c>
      <c r="H3443" s="296">
        <v>22100</v>
      </c>
      <c r="I3443" s="296">
        <v>12000</v>
      </c>
    </row>
    <row r="3444" spans="1:9" hidden="1" x14ac:dyDescent="0.25">
      <c r="A3444" t="s">
        <v>42</v>
      </c>
      <c r="B3444" s="7">
        <v>448529</v>
      </c>
      <c r="C3444" s="8">
        <v>44848</v>
      </c>
      <c r="D3444" s="9">
        <f t="shared" si="53"/>
        <v>44848</v>
      </c>
      <c r="E3444" s="7" t="s">
        <v>19</v>
      </c>
      <c r="F3444" s="7" t="s">
        <v>645</v>
      </c>
      <c r="G3444" s="442">
        <v>1.25</v>
      </c>
      <c r="H3444" s="296">
        <v>22100</v>
      </c>
      <c r="I3444" s="296">
        <v>12000</v>
      </c>
    </row>
    <row r="3445" spans="1:9" hidden="1" x14ac:dyDescent="0.25">
      <c r="A3445" t="s">
        <v>42</v>
      </c>
      <c r="B3445" s="7">
        <v>448578</v>
      </c>
      <c r="C3445" s="8">
        <v>44848</v>
      </c>
      <c r="D3445" s="9">
        <f t="shared" si="53"/>
        <v>44848</v>
      </c>
      <c r="E3445" s="7" t="s">
        <v>21</v>
      </c>
      <c r="F3445" s="7" t="s">
        <v>161</v>
      </c>
      <c r="G3445" s="442">
        <v>14.04</v>
      </c>
      <c r="H3445" s="296">
        <v>22100</v>
      </c>
      <c r="I3445" s="296">
        <v>12000</v>
      </c>
    </row>
    <row r="3446" spans="1:9" hidden="1" x14ac:dyDescent="0.25">
      <c r="A3446" t="s">
        <v>41</v>
      </c>
      <c r="B3446" s="7">
        <v>448591</v>
      </c>
      <c r="C3446" s="8">
        <v>44848</v>
      </c>
      <c r="D3446" s="9">
        <f t="shared" si="53"/>
        <v>44848</v>
      </c>
      <c r="E3446" s="7" t="s">
        <v>16</v>
      </c>
      <c r="F3446" s="7" t="s">
        <v>590</v>
      </c>
      <c r="G3446" s="442">
        <v>13.21</v>
      </c>
      <c r="H3446" s="296">
        <v>22100</v>
      </c>
      <c r="I3446" s="296">
        <v>12000</v>
      </c>
    </row>
    <row r="3447" spans="1:9" hidden="1" x14ac:dyDescent="0.25">
      <c r="A3447" t="s">
        <v>45</v>
      </c>
      <c r="B3447" s="7">
        <v>448604</v>
      </c>
      <c r="C3447" s="8">
        <v>44848</v>
      </c>
      <c r="D3447" s="9">
        <f t="shared" si="53"/>
        <v>44848</v>
      </c>
      <c r="E3447" s="7" t="s">
        <v>13</v>
      </c>
      <c r="F3447" s="7" t="s">
        <v>346</v>
      </c>
      <c r="G3447" s="442">
        <v>14.36</v>
      </c>
      <c r="H3447" s="296">
        <v>22100</v>
      </c>
      <c r="I3447" s="296">
        <v>12000</v>
      </c>
    </row>
    <row r="3448" spans="1:9" hidden="1" x14ac:dyDescent="0.25">
      <c r="A3448" t="s">
        <v>39</v>
      </c>
      <c r="B3448" s="7">
        <v>448616</v>
      </c>
      <c r="C3448" s="8">
        <v>44848</v>
      </c>
      <c r="D3448" s="9">
        <f t="shared" si="53"/>
        <v>44848</v>
      </c>
      <c r="E3448" s="7" t="s">
        <v>752</v>
      </c>
      <c r="F3448" s="7" t="s">
        <v>812</v>
      </c>
      <c r="G3448" s="442">
        <v>2.08</v>
      </c>
      <c r="H3448" s="296">
        <v>22100</v>
      </c>
      <c r="I3448" s="296">
        <v>12000</v>
      </c>
    </row>
    <row r="3449" spans="1:9" hidden="1" x14ac:dyDescent="0.25">
      <c r="A3449" t="s">
        <v>39</v>
      </c>
      <c r="B3449" s="7">
        <v>448619</v>
      </c>
      <c r="C3449" s="8">
        <v>44848</v>
      </c>
      <c r="D3449" s="9">
        <f t="shared" si="53"/>
        <v>44848</v>
      </c>
      <c r="E3449" s="7" t="s">
        <v>89</v>
      </c>
      <c r="F3449" s="7" t="s">
        <v>231</v>
      </c>
      <c r="G3449" s="442">
        <v>7.59</v>
      </c>
      <c r="H3449" s="296">
        <v>22100</v>
      </c>
      <c r="I3449" s="296">
        <v>12000</v>
      </c>
    </row>
    <row r="3450" spans="1:9" hidden="1" x14ac:dyDescent="0.25">
      <c r="A3450" t="s">
        <v>39</v>
      </c>
      <c r="B3450" s="7">
        <v>448622</v>
      </c>
      <c r="C3450" s="8">
        <v>44848</v>
      </c>
      <c r="D3450" s="9">
        <f t="shared" si="53"/>
        <v>44848</v>
      </c>
      <c r="E3450" s="7" t="s">
        <v>817</v>
      </c>
      <c r="F3450" s="7" t="s">
        <v>973</v>
      </c>
      <c r="G3450" s="442">
        <v>9.0500000000000007</v>
      </c>
      <c r="H3450" s="296">
        <v>22100</v>
      </c>
      <c r="I3450" s="296">
        <v>12000</v>
      </c>
    </row>
    <row r="3451" spans="1:9" hidden="1" x14ac:dyDescent="0.25">
      <c r="A3451" t="s">
        <v>39</v>
      </c>
      <c r="B3451" s="7">
        <v>448643</v>
      </c>
      <c r="C3451" s="8">
        <v>44848</v>
      </c>
      <c r="D3451" s="9">
        <f t="shared" si="53"/>
        <v>44848</v>
      </c>
      <c r="E3451" s="7" t="s">
        <v>10</v>
      </c>
      <c r="F3451" s="7" t="s">
        <v>1068</v>
      </c>
      <c r="G3451" s="442">
        <v>8.5</v>
      </c>
      <c r="H3451" s="296">
        <v>22100</v>
      </c>
      <c r="I3451" s="296">
        <v>12000</v>
      </c>
    </row>
    <row r="3452" spans="1:9" hidden="1" x14ac:dyDescent="0.25">
      <c r="A3452" t="s">
        <v>30</v>
      </c>
      <c r="B3452" s="7">
        <v>448653</v>
      </c>
      <c r="C3452" s="8">
        <v>44848</v>
      </c>
      <c r="D3452" s="9">
        <f t="shared" si="53"/>
        <v>44848</v>
      </c>
      <c r="E3452" s="7" t="s">
        <v>897</v>
      </c>
      <c r="F3452" s="20">
        <v>0.87708333333333333</v>
      </c>
      <c r="G3452" s="442">
        <v>6.05</v>
      </c>
      <c r="H3452" s="296">
        <v>22100</v>
      </c>
      <c r="I3452" s="296">
        <v>12000</v>
      </c>
    </row>
    <row r="3453" spans="1:9" hidden="1" x14ac:dyDescent="0.25">
      <c r="A3453" t="s">
        <v>30</v>
      </c>
      <c r="B3453" s="7">
        <v>448654</v>
      </c>
      <c r="C3453" s="8">
        <v>44848</v>
      </c>
      <c r="D3453" s="9">
        <f t="shared" si="53"/>
        <v>44848</v>
      </c>
      <c r="E3453" s="7" t="s">
        <v>752</v>
      </c>
      <c r="F3453" s="20">
        <v>0.88680555555555562</v>
      </c>
      <c r="G3453" s="442">
        <v>8.27</v>
      </c>
      <c r="H3453" s="296">
        <v>22100</v>
      </c>
      <c r="I3453" s="296">
        <v>12000</v>
      </c>
    </row>
    <row r="3454" spans="1:9" hidden="1" x14ac:dyDescent="0.25">
      <c r="A3454" t="s">
        <v>30</v>
      </c>
      <c r="B3454" s="7">
        <v>448655</v>
      </c>
      <c r="C3454" s="8">
        <v>44848</v>
      </c>
      <c r="D3454" s="9">
        <f t="shared" si="53"/>
        <v>44848</v>
      </c>
      <c r="E3454" s="7" t="s">
        <v>816</v>
      </c>
      <c r="F3454" s="20">
        <v>0.93680555555555556</v>
      </c>
      <c r="G3454" s="442">
        <v>8.09</v>
      </c>
      <c r="H3454" s="296">
        <v>22100</v>
      </c>
      <c r="I3454" s="296">
        <v>12000</v>
      </c>
    </row>
    <row r="3455" spans="1:9" hidden="1" x14ac:dyDescent="0.25">
      <c r="A3455" t="s">
        <v>30</v>
      </c>
      <c r="B3455" s="7">
        <v>448656</v>
      </c>
      <c r="C3455" s="8">
        <v>44848</v>
      </c>
      <c r="D3455" s="9">
        <f t="shared" si="53"/>
        <v>44848</v>
      </c>
      <c r="E3455" s="7" t="s">
        <v>35</v>
      </c>
      <c r="F3455" s="20">
        <v>0.93819444444444444</v>
      </c>
      <c r="G3455" s="442">
        <v>9.1300000000000008</v>
      </c>
      <c r="H3455" s="296">
        <v>22100</v>
      </c>
      <c r="I3455" s="296">
        <v>12000</v>
      </c>
    </row>
    <row r="3456" spans="1:9" hidden="1" x14ac:dyDescent="0.25">
      <c r="A3456" t="s">
        <v>65</v>
      </c>
      <c r="B3456" s="7">
        <v>448684</v>
      </c>
      <c r="C3456" s="8">
        <v>44849</v>
      </c>
      <c r="D3456" s="9">
        <f t="shared" si="53"/>
        <v>44849</v>
      </c>
      <c r="E3456" s="7" t="s">
        <v>16</v>
      </c>
      <c r="F3456" s="7" t="s">
        <v>695</v>
      </c>
      <c r="G3456" s="443">
        <v>12.01</v>
      </c>
      <c r="H3456" s="296">
        <v>22100</v>
      </c>
      <c r="I3456" s="296">
        <v>12000</v>
      </c>
    </row>
    <row r="3457" spans="1:9" hidden="1" x14ac:dyDescent="0.25">
      <c r="A3457" t="s">
        <v>63</v>
      </c>
      <c r="B3457" s="7">
        <v>448693</v>
      </c>
      <c r="C3457" s="8">
        <v>44849</v>
      </c>
      <c r="D3457" s="9">
        <f t="shared" si="53"/>
        <v>44849</v>
      </c>
      <c r="E3457" s="7" t="s">
        <v>21</v>
      </c>
      <c r="F3457" s="7" t="s">
        <v>474</v>
      </c>
      <c r="G3457" s="443">
        <v>14.8</v>
      </c>
      <c r="H3457" s="296">
        <v>22100</v>
      </c>
      <c r="I3457" s="296">
        <v>12000</v>
      </c>
    </row>
    <row r="3458" spans="1:9" hidden="1" x14ac:dyDescent="0.25">
      <c r="A3458" t="s">
        <v>69</v>
      </c>
      <c r="B3458" s="7">
        <v>448699</v>
      </c>
      <c r="C3458" s="8">
        <v>44849</v>
      </c>
      <c r="D3458" s="9">
        <f t="shared" si="53"/>
        <v>44849</v>
      </c>
      <c r="E3458" s="7" t="s">
        <v>10</v>
      </c>
      <c r="F3458" s="7" t="s">
        <v>580</v>
      </c>
      <c r="G3458" s="443">
        <v>14.45</v>
      </c>
      <c r="H3458" s="296">
        <v>22100</v>
      </c>
      <c r="I3458" s="296">
        <v>12000</v>
      </c>
    </row>
    <row r="3459" spans="1:9" hidden="1" x14ac:dyDescent="0.25">
      <c r="A3459" t="s">
        <v>67</v>
      </c>
      <c r="B3459" s="7">
        <v>448701</v>
      </c>
      <c r="C3459" s="8">
        <v>44849</v>
      </c>
      <c r="D3459" s="9">
        <f t="shared" ref="D3459:D3522" si="54">+C3459</f>
        <v>44849</v>
      </c>
      <c r="E3459" s="7" t="s">
        <v>13</v>
      </c>
      <c r="F3459" s="7" t="s">
        <v>431</v>
      </c>
      <c r="G3459" s="443">
        <v>10.81</v>
      </c>
      <c r="H3459" s="296">
        <v>22100</v>
      </c>
      <c r="I3459" s="296">
        <v>12000</v>
      </c>
    </row>
    <row r="3460" spans="1:9" hidden="1" x14ac:dyDescent="0.25">
      <c r="A3460" t="s">
        <v>63</v>
      </c>
      <c r="B3460" s="7">
        <v>448724</v>
      </c>
      <c r="C3460" s="8">
        <v>44849</v>
      </c>
      <c r="D3460" s="9">
        <f t="shared" si="54"/>
        <v>44849</v>
      </c>
      <c r="E3460" s="7" t="s">
        <v>817</v>
      </c>
      <c r="F3460" s="7" t="s">
        <v>882</v>
      </c>
      <c r="G3460" s="443">
        <v>6.55</v>
      </c>
      <c r="H3460" s="296">
        <v>22100</v>
      </c>
      <c r="I3460" s="296">
        <v>12000</v>
      </c>
    </row>
    <row r="3461" spans="1:9" hidden="1" x14ac:dyDescent="0.25">
      <c r="A3461" s="13" t="s">
        <v>966</v>
      </c>
      <c r="B3461" s="14">
        <v>448729</v>
      </c>
      <c r="C3461" s="15">
        <v>44849</v>
      </c>
      <c r="D3461" s="9">
        <f t="shared" si="54"/>
        <v>44849</v>
      </c>
      <c r="E3461" s="14" t="s">
        <v>47</v>
      </c>
      <c r="F3461" s="14" t="s">
        <v>260</v>
      </c>
      <c r="G3461" s="444">
        <v>2.29</v>
      </c>
      <c r="H3461" s="296">
        <v>22100</v>
      </c>
      <c r="I3461" s="296">
        <v>12000</v>
      </c>
    </row>
    <row r="3462" spans="1:9" hidden="1" x14ac:dyDescent="0.25">
      <c r="A3462" t="s">
        <v>65</v>
      </c>
      <c r="B3462" s="7">
        <v>448731</v>
      </c>
      <c r="C3462" s="8">
        <v>44849</v>
      </c>
      <c r="D3462" s="9">
        <f t="shared" si="54"/>
        <v>44849</v>
      </c>
      <c r="E3462" s="7" t="s">
        <v>16</v>
      </c>
      <c r="F3462" s="7" t="s">
        <v>577</v>
      </c>
      <c r="G3462" s="443">
        <v>11.47</v>
      </c>
      <c r="H3462" s="296">
        <v>22100</v>
      </c>
      <c r="I3462" s="296">
        <v>12000</v>
      </c>
    </row>
    <row r="3463" spans="1:9" hidden="1" x14ac:dyDescent="0.25">
      <c r="A3463" t="s">
        <v>67</v>
      </c>
      <c r="B3463" s="7">
        <v>448769</v>
      </c>
      <c r="C3463" s="8">
        <v>44849</v>
      </c>
      <c r="D3463" s="9">
        <f t="shared" si="54"/>
        <v>44849</v>
      </c>
      <c r="E3463" s="7" t="s">
        <v>799</v>
      </c>
      <c r="F3463" s="7" t="s">
        <v>170</v>
      </c>
      <c r="G3463" s="443">
        <v>5.21</v>
      </c>
      <c r="H3463" s="296">
        <v>22100</v>
      </c>
      <c r="I3463" s="296">
        <v>12000</v>
      </c>
    </row>
    <row r="3464" spans="1:9" hidden="1" x14ac:dyDescent="0.25">
      <c r="A3464" t="s">
        <v>69</v>
      </c>
      <c r="B3464" s="7">
        <v>448772</v>
      </c>
      <c r="C3464" s="8">
        <v>44849</v>
      </c>
      <c r="D3464" s="9">
        <f t="shared" si="54"/>
        <v>44849</v>
      </c>
      <c r="E3464" s="7" t="s">
        <v>10</v>
      </c>
      <c r="F3464" s="7" t="s">
        <v>440</v>
      </c>
      <c r="G3464" s="443">
        <v>13.79</v>
      </c>
      <c r="H3464" s="296">
        <v>22100</v>
      </c>
      <c r="I3464" s="296">
        <v>12000</v>
      </c>
    </row>
    <row r="3465" spans="1:9" hidden="1" x14ac:dyDescent="0.25">
      <c r="A3465" t="s">
        <v>63</v>
      </c>
      <c r="B3465" s="7">
        <v>448777</v>
      </c>
      <c r="C3465" s="8">
        <v>44849</v>
      </c>
      <c r="D3465" s="9">
        <f t="shared" si="54"/>
        <v>44849</v>
      </c>
      <c r="E3465" s="7" t="s">
        <v>21</v>
      </c>
      <c r="F3465" s="7" t="s">
        <v>501</v>
      </c>
      <c r="G3465" s="443">
        <v>12.9</v>
      </c>
      <c r="H3465" s="296">
        <v>22100</v>
      </c>
      <c r="I3465" s="296">
        <v>12000</v>
      </c>
    </row>
    <row r="3466" spans="1:9" hidden="1" x14ac:dyDescent="0.25">
      <c r="A3466" t="s">
        <v>12</v>
      </c>
      <c r="B3466" s="7">
        <v>448865</v>
      </c>
      <c r="C3466" s="8">
        <v>44851</v>
      </c>
      <c r="D3466" s="9">
        <f t="shared" si="54"/>
        <v>44851</v>
      </c>
      <c r="E3466" s="7" t="s">
        <v>13</v>
      </c>
      <c r="F3466" s="7" t="s">
        <v>155</v>
      </c>
      <c r="G3466" s="445">
        <v>9.35</v>
      </c>
      <c r="H3466" s="296">
        <v>22100</v>
      </c>
      <c r="I3466" s="296">
        <v>12000</v>
      </c>
    </row>
    <row r="3467" spans="1:9" hidden="1" x14ac:dyDescent="0.25">
      <c r="A3467" t="s">
        <v>9</v>
      </c>
      <c r="B3467" s="7">
        <v>448870</v>
      </c>
      <c r="C3467" s="8">
        <v>44851</v>
      </c>
      <c r="D3467" s="9">
        <f t="shared" si="54"/>
        <v>44851</v>
      </c>
      <c r="E3467" s="7" t="s">
        <v>10</v>
      </c>
      <c r="F3467" s="7" t="s">
        <v>238</v>
      </c>
      <c r="G3467" s="445">
        <v>15.34</v>
      </c>
      <c r="H3467" s="296">
        <v>22100</v>
      </c>
      <c r="I3467" s="296">
        <v>12000</v>
      </c>
    </row>
    <row r="3468" spans="1:9" hidden="1" x14ac:dyDescent="0.25">
      <c r="A3468" t="s">
        <v>15</v>
      </c>
      <c r="B3468" s="7">
        <v>448871</v>
      </c>
      <c r="C3468" s="8">
        <v>44851</v>
      </c>
      <c r="D3468" s="9">
        <f t="shared" si="54"/>
        <v>44851</v>
      </c>
      <c r="E3468" s="7" t="s">
        <v>16</v>
      </c>
      <c r="F3468" s="7" t="s">
        <v>429</v>
      </c>
      <c r="G3468" s="445">
        <v>15.84</v>
      </c>
      <c r="H3468" s="296">
        <v>22100</v>
      </c>
      <c r="I3468" s="296">
        <v>12000</v>
      </c>
    </row>
    <row r="3469" spans="1:9" hidden="1" x14ac:dyDescent="0.25">
      <c r="A3469" t="s">
        <v>18</v>
      </c>
      <c r="B3469" s="7">
        <v>448876</v>
      </c>
      <c r="C3469" s="8">
        <v>44851</v>
      </c>
      <c r="D3469" s="9">
        <f t="shared" si="54"/>
        <v>44851</v>
      </c>
      <c r="E3469" s="7" t="s">
        <v>21</v>
      </c>
      <c r="F3469" s="7" t="s">
        <v>195</v>
      </c>
      <c r="G3469" s="445">
        <v>17.16</v>
      </c>
      <c r="H3469" s="296">
        <v>22100</v>
      </c>
      <c r="I3469" s="296">
        <v>12000</v>
      </c>
    </row>
    <row r="3470" spans="1:9" hidden="1" x14ac:dyDescent="0.25">
      <c r="A3470" t="s">
        <v>967</v>
      </c>
      <c r="B3470" s="7">
        <v>448950</v>
      </c>
      <c r="C3470" s="8">
        <v>44851</v>
      </c>
      <c r="D3470" s="9">
        <f t="shared" si="54"/>
        <v>44851</v>
      </c>
      <c r="E3470" s="7" t="s">
        <v>265</v>
      </c>
      <c r="F3470" s="7" t="s">
        <v>571</v>
      </c>
      <c r="G3470" s="445">
        <v>9.0299999999999994</v>
      </c>
      <c r="H3470" s="296">
        <v>22100</v>
      </c>
      <c r="I3470" s="296">
        <v>12000</v>
      </c>
    </row>
    <row r="3471" spans="1:9" hidden="1" x14ac:dyDescent="0.25">
      <c r="A3471" t="s">
        <v>9</v>
      </c>
      <c r="B3471" s="7">
        <v>448953</v>
      </c>
      <c r="C3471" s="8">
        <v>44851</v>
      </c>
      <c r="D3471" s="9">
        <f t="shared" si="54"/>
        <v>44851</v>
      </c>
      <c r="E3471" s="7" t="s">
        <v>10</v>
      </c>
      <c r="F3471" s="7" t="s">
        <v>914</v>
      </c>
      <c r="G3471" s="445">
        <v>16.649999999999999</v>
      </c>
      <c r="H3471" s="296">
        <v>22100</v>
      </c>
      <c r="I3471" s="296">
        <v>12000</v>
      </c>
    </row>
    <row r="3472" spans="1:9" hidden="1" x14ac:dyDescent="0.25">
      <c r="A3472" t="s">
        <v>15</v>
      </c>
      <c r="B3472" s="7">
        <v>448965</v>
      </c>
      <c r="C3472" s="8">
        <v>44851</v>
      </c>
      <c r="D3472" s="9">
        <f t="shared" si="54"/>
        <v>44851</v>
      </c>
      <c r="E3472" s="7" t="s">
        <v>16</v>
      </c>
      <c r="F3472" s="7" t="s">
        <v>683</v>
      </c>
      <c r="G3472" s="445">
        <v>14.77</v>
      </c>
      <c r="H3472" s="296">
        <v>22100</v>
      </c>
      <c r="I3472" s="296">
        <v>12000</v>
      </c>
    </row>
    <row r="3473" spans="1:9" hidden="1" x14ac:dyDescent="0.25">
      <c r="A3473" t="s">
        <v>18</v>
      </c>
      <c r="B3473" s="7">
        <v>448966</v>
      </c>
      <c r="C3473" s="8">
        <v>44851</v>
      </c>
      <c r="D3473" s="9">
        <f t="shared" si="54"/>
        <v>44851</v>
      </c>
      <c r="E3473" s="7" t="s">
        <v>21</v>
      </c>
      <c r="F3473" s="7" t="s">
        <v>948</v>
      </c>
      <c r="G3473" s="445">
        <v>11.55</v>
      </c>
      <c r="H3473" s="296">
        <v>22100</v>
      </c>
      <c r="I3473" s="296">
        <v>12000</v>
      </c>
    </row>
    <row r="3474" spans="1:9" hidden="1" x14ac:dyDescent="0.25">
      <c r="A3474" t="s">
        <v>12</v>
      </c>
      <c r="B3474" s="7">
        <v>448977</v>
      </c>
      <c r="C3474" s="8">
        <v>44851</v>
      </c>
      <c r="D3474" s="9">
        <f t="shared" si="54"/>
        <v>44851</v>
      </c>
      <c r="E3474" s="7" t="s">
        <v>13</v>
      </c>
      <c r="F3474" s="7" t="s">
        <v>82</v>
      </c>
      <c r="G3474" s="445">
        <v>15.39</v>
      </c>
      <c r="H3474" s="296">
        <v>22100</v>
      </c>
      <c r="I3474" s="296">
        <v>12000</v>
      </c>
    </row>
    <row r="3475" spans="1:9" hidden="1" x14ac:dyDescent="0.25">
      <c r="A3475" t="s">
        <v>12</v>
      </c>
      <c r="B3475" s="7">
        <v>448983</v>
      </c>
      <c r="C3475" s="8">
        <v>44851</v>
      </c>
      <c r="D3475" s="9">
        <f t="shared" si="54"/>
        <v>44851</v>
      </c>
      <c r="E3475" s="7" t="s">
        <v>43</v>
      </c>
      <c r="F3475" s="7" t="s">
        <v>1055</v>
      </c>
      <c r="G3475" s="445">
        <v>4.4000000000000004</v>
      </c>
      <c r="H3475" s="296">
        <v>22100</v>
      </c>
      <c r="I3475" s="296">
        <v>12000</v>
      </c>
    </row>
    <row r="3476" spans="1:9" hidden="1" x14ac:dyDescent="0.25">
      <c r="A3476" t="s">
        <v>30</v>
      </c>
      <c r="B3476" s="7">
        <v>449018</v>
      </c>
      <c r="C3476" s="8">
        <v>44851</v>
      </c>
      <c r="D3476" s="9">
        <f t="shared" si="54"/>
        <v>44851</v>
      </c>
      <c r="E3476" s="7" t="s">
        <v>313</v>
      </c>
      <c r="F3476" s="7" t="s">
        <v>1060</v>
      </c>
      <c r="G3476" s="446">
        <v>10.74</v>
      </c>
      <c r="H3476" s="296">
        <v>22100</v>
      </c>
      <c r="I3476" s="296">
        <v>12000</v>
      </c>
    </row>
    <row r="3477" spans="1:9" hidden="1" x14ac:dyDescent="0.25">
      <c r="A3477" t="s">
        <v>30</v>
      </c>
      <c r="B3477" s="7">
        <v>449020</v>
      </c>
      <c r="C3477" s="8">
        <v>44851</v>
      </c>
      <c r="D3477" s="9">
        <f t="shared" si="54"/>
        <v>44851</v>
      </c>
      <c r="E3477" s="7" t="s">
        <v>43</v>
      </c>
      <c r="F3477" s="20">
        <v>0.95000000000000007</v>
      </c>
      <c r="G3477" s="278">
        <v>11</v>
      </c>
      <c r="H3477" s="296">
        <v>22100</v>
      </c>
      <c r="I3477" s="296">
        <v>12000</v>
      </c>
    </row>
    <row r="3478" spans="1:9" hidden="1" x14ac:dyDescent="0.25">
      <c r="A3478" t="s">
        <v>30</v>
      </c>
      <c r="B3478" s="7">
        <v>449022</v>
      </c>
      <c r="C3478" s="8">
        <v>44851</v>
      </c>
      <c r="D3478" s="9">
        <f t="shared" si="54"/>
        <v>44851</v>
      </c>
      <c r="E3478" s="7" t="s">
        <v>176</v>
      </c>
      <c r="F3478" s="20">
        <v>0.96875</v>
      </c>
      <c r="G3478" s="278">
        <v>11.55</v>
      </c>
      <c r="H3478" s="296">
        <v>22100</v>
      </c>
      <c r="I3478" s="296">
        <v>12000</v>
      </c>
    </row>
    <row r="3479" spans="1:9" hidden="1" x14ac:dyDescent="0.25">
      <c r="A3479" t="s">
        <v>30</v>
      </c>
      <c r="B3479" s="7">
        <v>449024</v>
      </c>
      <c r="C3479" s="8">
        <v>44851</v>
      </c>
      <c r="D3479" s="9">
        <f t="shared" si="54"/>
        <v>44851</v>
      </c>
      <c r="E3479" s="7" t="s">
        <v>897</v>
      </c>
      <c r="F3479" s="20">
        <v>0.97916666666666663</v>
      </c>
      <c r="G3479" s="278">
        <v>9.69</v>
      </c>
      <c r="H3479" s="296">
        <v>22100</v>
      </c>
      <c r="I3479" s="296">
        <v>12000</v>
      </c>
    </row>
    <row r="3480" spans="1:9" hidden="1" x14ac:dyDescent="0.25">
      <c r="A3480" t="s">
        <v>42</v>
      </c>
      <c r="B3480" s="7">
        <v>449056</v>
      </c>
      <c r="C3480" s="8">
        <v>44852</v>
      </c>
      <c r="D3480" s="9">
        <f t="shared" si="54"/>
        <v>44852</v>
      </c>
      <c r="E3480" s="7" t="s">
        <v>430</v>
      </c>
      <c r="F3480" s="7" t="s">
        <v>395</v>
      </c>
      <c r="G3480" s="447">
        <v>8.9499999999999993</v>
      </c>
      <c r="H3480" s="296">
        <v>22100</v>
      </c>
      <c r="I3480" s="296">
        <v>12000</v>
      </c>
    </row>
    <row r="3481" spans="1:9" hidden="1" x14ac:dyDescent="0.25">
      <c r="A3481" t="s">
        <v>39</v>
      </c>
      <c r="B3481" s="7">
        <v>449059</v>
      </c>
      <c r="C3481" s="8">
        <v>44852</v>
      </c>
      <c r="D3481" s="9">
        <f t="shared" si="54"/>
        <v>44852</v>
      </c>
      <c r="E3481" s="7" t="s">
        <v>10</v>
      </c>
      <c r="F3481" s="7" t="s">
        <v>730</v>
      </c>
      <c r="G3481" s="447">
        <v>15.2</v>
      </c>
      <c r="H3481" s="296">
        <v>22100</v>
      </c>
      <c r="I3481" s="296">
        <v>12000</v>
      </c>
    </row>
    <row r="3482" spans="1:9" hidden="1" x14ac:dyDescent="0.25">
      <c r="A3482" t="s">
        <v>45</v>
      </c>
      <c r="B3482" s="7">
        <v>449067</v>
      </c>
      <c r="C3482" s="8">
        <v>44852</v>
      </c>
      <c r="D3482" s="9">
        <f t="shared" si="54"/>
        <v>44852</v>
      </c>
      <c r="E3482" s="7" t="s">
        <v>13</v>
      </c>
      <c r="F3482" s="7" t="s">
        <v>518</v>
      </c>
      <c r="G3482" s="447">
        <v>14.75</v>
      </c>
      <c r="H3482" s="296">
        <v>22100</v>
      </c>
      <c r="I3482" s="296">
        <v>12000</v>
      </c>
    </row>
    <row r="3483" spans="1:9" hidden="1" x14ac:dyDescent="0.25">
      <c r="A3483" t="s">
        <v>41</v>
      </c>
      <c r="B3483" s="7">
        <v>449069</v>
      </c>
      <c r="C3483" s="8">
        <v>44852</v>
      </c>
      <c r="D3483" s="9">
        <f t="shared" si="54"/>
        <v>44852</v>
      </c>
      <c r="E3483" s="7" t="s">
        <v>16</v>
      </c>
      <c r="F3483" s="7" t="s">
        <v>259</v>
      </c>
      <c r="G3483" s="447">
        <v>13.23</v>
      </c>
      <c r="H3483" s="296">
        <v>22100</v>
      </c>
      <c r="I3483" s="296">
        <v>12000</v>
      </c>
    </row>
    <row r="3484" spans="1:9" hidden="1" x14ac:dyDescent="0.25">
      <c r="A3484" s="13" t="s">
        <v>966</v>
      </c>
      <c r="B3484" s="14">
        <v>449080</v>
      </c>
      <c r="C3484" s="15">
        <v>44852</v>
      </c>
      <c r="D3484" s="9">
        <f t="shared" si="54"/>
        <v>44852</v>
      </c>
      <c r="E3484" s="14" t="s">
        <v>47</v>
      </c>
      <c r="F3484" s="14" t="s">
        <v>766</v>
      </c>
      <c r="G3484" s="444">
        <v>1.33</v>
      </c>
      <c r="H3484" s="296">
        <v>22100</v>
      </c>
      <c r="I3484" s="296">
        <v>12000</v>
      </c>
    </row>
    <row r="3485" spans="1:9" hidden="1" x14ac:dyDescent="0.25">
      <c r="A3485" t="s">
        <v>42</v>
      </c>
      <c r="B3485" s="7">
        <v>449094</v>
      </c>
      <c r="C3485" s="8">
        <v>44852</v>
      </c>
      <c r="D3485" s="9">
        <f t="shared" si="54"/>
        <v>44852</v>
      </c>
      <c r="E3485" s="7" t="s">
        <v>817</v>
      </c>
      <c r="F3485" s="7" t="s">
        <v>935</v>
      </c>
      <c r="G3485" s="447">
        <v>9.31</v>
      </c>
      <c r="H3485" s="296">
        <v>22100</v>
      </c>
      <c r="I3485" s="296">
        <v>12000</v>
      </c>
    </row>
    <row r="3486" spans="1:9" hidden="1" x14ac:dyDescent="0.25">
      <c r="A3486" t="s">
        <v>42</v>
      </c>
      <c r="B3486" s="7">
        <v>449121</v>
      </c>
      <c r="C3486" s="8">
        <v>44852</v>
      </c>
      <c r="D3486" s="9">
        <f t="shared" si="54"/>
        <v>44852</v>
      </c>
      <c r="E3486" s="7" t="s">
        <v>19</v>
      </c>
      <c r="F3486" s="7" t="s">
        <v>367</v>
      </c>
      <c r="G3486" s="447">
        <v>0.89</v>
      </c>
      <c r="H3486" s="296">
        <v>22100</v>
      </c>
      <c r="I3486" s="296">
        <v>12000</v>
      </c>
    </row>
    <row r="3487" spans="1:9" hidden="1" x14ac:dyDescent="0.25">
      <c r="A3487" t="s">
        <v>45</v>
      </c>
      <c r="B3487" s="7">
        <v>449134</v>
      </c>
      <c r="C3487" s="8">
        <v>44852</v>
      </c>
      <c r="D3487" s="9">
        <f t="shared" si="54"/>
        <v>44852</v>
      </c>
      <c r="E3487" s="7" t="s">
        <v>13</v>
      </c>
      <c r="F3487" s="7" t="s">
        <v>501</v>
      </c>
      <c r="G3487" s="447">
        <v>13.48</v>
      </c>
      <c r="H3487" s="296">
        <v>22100</v>
      </c>
      <c r="I3487" s="296">
        <v>12000</v>
      </c>
    </row>
    <row r="3488" spans="1:9" hidden="1" x14ac:dyDescent="0.25">
      <c r="A3488" t="s">
        <v>42</v>
      </c>
      <c r="B3488" s="7">
        <v>449143</v>
      </c>
      <c r="C3488" s="8">
        <v>44852</v>
      </c>
      <c r="D3488" s="9">
        <f t="shared" si="54"/>
        <v>44852</v>
      </c>
      <c r="E3488" s="7" t="s">
        <v>430</v>
      </c>
      <c r="F3488" s="7" t="s">
        <v>1058</v>
      </c>
      <c r="G3488" s="447">
        <v>9.11</v>
      </c>
      <c r="H3488" s="296">
        <v>22100</v>
      </c>
      <c r="I3488" s="296">
        <v>12000</v>
      </c>
    </row>
    <row r="3489" spans="1:9" hidden="1" x14ac:dyDescent="0.25">
      <c r="A3489" t="s">
        <v>42</v>
      </c>
      <c r="B3489" s="7">
        <v>449189</v>
      </c>
      <c r="C3489" s="8">
        <v>44852</v>
      </c>
      <c r="D3489" s="9">
        <f t="shared" si="54"/>
        <v>44852</v>
      </c>
      <c r="E3489" s="7" t="s">
        <v>817</v>
      </c>
      <c r="F3489" s="7" t="s">
        <v>1069</v>
      </c>
      <c r="G3489" s="447">
        <v>8.89</v>
      </c>
      <c r="H3489" s="296">
        <v>22100</v>
      </c>
      <c r="I3489" s="296">
        <v>12000</v>
      </c>
    </row>
    <row r="3490" spans="1:9" hidden="1" x14ac:dyDescent="0.25">
      <c r="A3490" t="s">
        <v>41</v>
      </c>
      <c r="B3490" s="7">
        <v>449190</v>
      </c>
      <c r="C3490" s="8">
        <v>44852</v>
      </c>
      <c r="D3490" s="9">
        <f t="shared" si="54"/>
        <v>44852</v>
      </c>
      <c r="E3490" s="7" t="s">
        <v>16</v>
      </c>
      <c r="F3490" s="7" t="s">
        <v>1070</v>
      </c>
      <c r="G3490" s="447">
        <v>15.33</v>
      </c>
      <c r="H3490" s="296">
        <v>22100</v>
      </c>
      <c r="I3490" s="296">
        <v>12000</v>
      </c>
    </row>
    <row r="3491" spans="1:9" hidden="1" x14ac:dyDescent="0.25">
      <c r="A3491" t="s">
        <v>39</v>
      </c>
      <c r="B3491" s="7">
        <v>449193</v>
      </c>
      <c r="C3491" s="8">
        <v>44852</v>
      </c>
      <c r="D3491" s="9">
        <f t="shared" si="54"/>
        <v>44852</v>
      </c>
      <c r="E3491" s="7" t="s">
        <v>10</v>
      </c>
      <c r="F3491" s="7" t="s">
        <v>273</v>
      </c>
      <c r="G3491" s="447">
        <v>14.54</v>
      </c>
      <c r="H3491" s="296">
        <v>22100</v>
      </c>
      <c r="I3491" s="296">
        <v>12000</v>
      </c>
    </row>
    <row r="3492" spans="1:9" hidden="1" x14ac:dyDescent="0.25">
      <c r="A3492" t="s">
        <v>45</v>
      </c>
      <c r="B3492" s="7">
        <v>449196</v>
      </c>
      <c r="C3492" s="8">
        <v>44852</v>
      </c>
      <c r="D3492" s="9">
        <f t="shared" si="54"/>
        <v>44852</v>
      </c>
      <c r="E3492" s="7" t="s">
        <v>752</v>
      </c>
      <c r="F3492" s="7" t="s">
        <v>472</v>
      </c>
      <c r="G3492" s="447">
        <v>9.99</v>
      </c>
      <c r="H3492" s="296">
        <v>22100</v>
      </c>
      <c r="I3492" s="296">
        <v>12000</v>
      </c>
    </row>
    <row r="3493" spans="1:9" hidden="1" x14ac:dyDescent="0.25">
      <c r="A3493" t="s">
        <v>42</v>
      </c>
      <c r="B3493" s="7">
        <v>449204</v>
      </c>
      <c r="C3493" s="8">
        <v>44852</v>
      </c>
      <c r="D3493" s="9">
        <f t="shared" si="54"/>
        <v>44852</v>
      </c>
      <c r="E3493" s="7" t="s">
        <v>799</v>
      </c>
      <c r="F3493" s="7" t="s">
        <v>62</v>
      </c>
      <c r="G3493" s="447">
        <v>2.73</v>
      </c>
      <c r="H3493" s="296">
        <v>22100</v>
      </c>
      <c r="I3493" s="296">
        <v>12000</v>
      </c>
    </row>
    <row r="3494" spans="1:9" hidden="1" x14ac:dyDescent="0.25">
      <c r="A3494" t="s">
        <v>42</v>
      </c>
      <c r="B3494" s="7">
        <v>449205</v>
      </c>
      <c r="C3494" s="8">
        <v>44852</v>
      </c>
      <c r="D3494" s="9">
        <f t="shared" si="54"/>
        <v>44852</v>
      </c>
      <c r="E3494" s="7" t="s">
        <v>43</v>
      </c>
      <c r="F3494" s="7" t="s">
        <v>1008</v>
      </c>
      <c r="G3494" s="447">
        <v>14.56</v>
      </c>
      <c r="H3494" s="296">
        <v>22100</v>
      </c>
      <c r="I3494" s="296">
        <v>12000</v>
      </c>
    </row>
    <row r="3495" spans="1:9" hidden="1" x14ac:dyDescent="0.25">
      <c r="A3495" t="s">
        <v>41</v>
      </c>
      <c r="B3495" s="7">
        <v>449213</v>
      </c>
      <c r="C3495" s="8">
        <v>44852</v>
      </c>
      <c r="D3495" s="9">
        <f t="shared" si="54"/>
        <v>44852</v>
      </c>
      <c r="E3495" s="7" t="s">
        <v>574</v>
      </c>
      <c r="F3495" s="7" t="s">
        <v>568</v>
      </c>
      <c r="G3495" s="447">
        <v>10.48</v>
      </c>
      <c r="H3495" s="296">
        <v>22100</v>
      </c>
      <c r="I3495" s="296">
        <v>12000</v>
      </c>
    </row>
    <row r="3496" spans="1:9" hidden="1" x14ac:dyDescent="0.25">
      <c r="A3496" t="s">
        <v>63</v>
      </c>
      <c r="B3496" s="7">
        <v>449250</v>
      </c>
      <c r="C3496" s="8">
        <v>44853</v>
      </c>
      <c r="D3496" s="9">
        <f t="shared" si="54"/>
        <v>44853</v>
      </c>
      <c r="E3496" s="7" t="s">
        <v>430</v>
      </c>
      <c r="F3496" s="7" t="s">
        <v>616</v>
      </c>
      <c r="G3496" s="448">
        <v>9.7200000000000006</v>
      </c>
      <c r="H3496" s="296">
        <v>22100</v>
      </c>
      <c r="I3496" s="296">
        <v>12000</v>
      </c>
    </row>
    <row r="3497" spans="1:9" hidden="1" x14ac:dyDescent="0.25">
      <c r="A3497" t="s">
        <v>65</v>
      </c>
      <c r="B3497" s="7">
        <v>449265</v>
      </c>
      <c r="C3497" s="8">
        <v>44853</v>
      </c>
      <c r="D3497" s="9">
        <f t="shared" si="54"/>
        <v>44853</v>
      </c>
      <c r="E3497" s="7" t="s">
        <v>16</v>
      </c>
      <c r="F3497" s="7" t="s">
        <v>155</v>
      </c>
      <c r="G3497" s="448">
        <v>16.27</v>
      </c>
      <c r="H3497" s="296">
        <v>22100</v>
      </c>
      <c r="I3497" s="296">
        <v>12000</v>
      </c>
    </row>
    <row r="3498" spans="1:9" hidden="1" x14ac:dyDescent="0.25">
      <c r="A3498" t="s">
        <v>67</v>
      </c>
      <c r="B3498" s="7">
        <v>449270</v>
      </c>
      <c r="C3498" s="8">
        <v>44853</v>
      </c>
      <c r="D3498" s="9">
        <f t="shared" si="54"/>
        <v>44853</v>
      </c>
      <c r="E3498" s="7" t="s">
        <v>13</v>
      </c>
      <c r="F3498" s="7" t="s">
        <v>165</v>
      </c>
      <c r="G3498" s="448">
        <v>14.92</v>
      </c>
      <c r="H3498" s="296">
        <v>22100</v>
      </c>
      <c r="I3498" s="296">
        <v>12000</v>
      </c>
    </row>
    <row r="3499" spans="1:9" hidden="1" x14ac:dyDescent="0.25">
      <c r="A3499" t="s">
        <v>69</v>
      </c>
      <c r="B3499" s="7">
        <v>449273</v>
      </c>
      <c r="C3499" s="8">
        <v>44853</v>
      </c>
      <c r="D3499" s="9">
        <f t="shared" si="54"/>
        <v>44853</v>
      </c>
      <c r="E3499" s="7" t="s">
        <v>10</v>
      </c>
      <c r="F3499" s="7" t="s">
        <v>17</v>
      </c>
      <c r="G3499" s="448">
        <v>12.49</v>
      </c>
      <c r="H3499" s="296">
        <v>22100</v>
      </c>
      <c r="I3499" s="296">
        <v>12000</v>
      </c>
    </row>
    <row r="3500" spans="1:9" hidden="1" x14ac:dyDescent="0.25">
      <c r="A3500" t="s">
        <v>63</v>
      </c>
      <c r="B3500" s="7">
        <v>449280</v>
      </c>
      <c r="C3500" s="8">
        <v>44853</v>
      </c>
      <c r="D3500" s="9">
        <f t="shared" si="54"/>
        <v>44853</v>
      </c>
      <c r="E3500" s="7" t="s">
        <v>817</v>
      </c>
      <c r="F3500" s="7" t="s">
        <v>381</v>
      </c>
      <c r="G3500" s="448">
        <v>9.09</v>
      </c>
      <c r="H3500" s="296">
        <v>22100</v>
      </c>
      <c r="I3500" s="296">
        <v>12000</v>
      </c>
    </row>
    <row r="3501" spans="1:9" hidden="1" x14ac:dyDescent="0.25">
      <c r="A3501" t="s">
        <v>63</v>
      </c>
      <c r="B3501" s="7">
        <v>449321</v>
      </c>
      <c r="C3501" s="8">
        <v>44853</v>
      </c>
      <c r="D3501" s="9">
        <f t="shared" si="54"/>
        <v>44853</v>
      </c>
      <c r="E3501" s="7" t="s">
        <v>430</v>
      </c>
      <c r="F3501" s="7" t="s">
        <v>360</v>
      </c>
      <c r="G3501" s="448">
        <v>9.76</v>
      </c>
      <c r="H3501" s="296">
        <v>22100</v>
      </c>
      <c r="I3501" s="296">
        <v>12000</v>
      </c>
    </row>
    <row r="3502" spans="1:9" hidden="1" x14ac:dyDescent="0.25">
      <c r="A3502" t="s">
        <v>67</v>
      </c>
      <c r="B3502" s="7">
        <v>449353</v>
      </c>
      <c r="C3502" s="8">
        <v>44853</v>
      </c>
      <c r="D3502" s="9">
        <f t="shared" si="54"/>
        <v>44853</v>
      </c>
      <c r="E3502" s="7" t="s">
        <v>13</v>
      </c>
      <c r="F3502" s="7" t="s">
        <v>794</v>
      </c>
      <c r="G3502" s="448">
        <v>15.4</v>
      </c>
      <c r="H3502" s="296">
        <v>22100</v>
      </c>
      <c r="I3502" s="296">
        <v>12000</v>
      </c>
    </row>
    <row r="3503" spans="1:9" hidden="1" x14ac:dyDescent="0.25">
      <c r="A3503" t="s">
        <v>69</v>
      </c>
      <c r="B3503" s="7">
        <v>449390</v>
      </c>
      <c r="C3503" s="8">
        <v>44853</v>
      </c>
      <c r="D3503" s="9">
        <f t="shared" si="54"/>
        <v>44853</v>
      </c>
      <c r="E3503" s="7" t="s">
        <v>817</v>
      </c>
      <c r="F3503" s="7" t="s">
        <v>597</v>
      </c>
      <c r="G3503" s="448">
        <v>2.34</v>
      </c>
      <c r="H3503" s="296">
        <v>22100</v>
      </c>
      <c r="I3503" s="296">
        <v>12000</v>
      </c>
    </row>
    <row r="3504" spans="1:9" hidden="1" x14ac:dyDescent="0.25">
      <c r="A3504" t="s">
        <v>63</v>
      </c>
      <c r="B3504" s="7">
        <v>449393</v>
      </c>
      <c r="C3504" s="8">
        <v>44853</v>
      </c>
      <c r="D3504" s="9">
        <f t="shared" si="54"/>
        <v>44853</v>
      </c>
      <c r="E3504" s="7" t="s">
        <v>714</v>
      </c>
      <c r="F3504" s="7" t="s">
        <v>896</v>
      </c>
      <c r="G3504" s="448">
        <v>6.34</v>
      </c>
      <c r="H3504" s="296">
        <v>22100</v>
      </c>
      <c r="I3504" s="296">
        <v>12000</v>
      </c>
    </row>
    <row r="3505" spans="1:9" hidden="1" x14ac:dyDescent="0.25">
      <c r="A3505" t="s">
        <v>69</v>
      </c>
      <c r="B3505" s="7">
        <v>449394</v>
      </c>
      <c r="C3505" s="8">
        <v>44853</v>
      </c>
      <c r="D3505" s="9">
        <f t="shared" si="54"/>
        <v>44853</v>
      </c>
      <c r="E3505" s="7" t="s">
        <v>10</v>
      </c>
      <c r="F3505" s="7" t="s">
        <v>289</v>
      </c>
      <c r="G3505" s="448">
        <v>14.08</v>
      </c>
      <c r="H3505" s="296">
        <v>22100</v>
      </c>
      <c r="I3505" s="296">
        <v>12000</v>
      </c>
    </row>
    <row r="3506" spans="1:9" hidden="1" x14ac:dyDescent="0.25">
      <c r="A3506" t="s">
        <v>65</v>
      </c>
      <c r="B3506" s="7">
        <v>449399</v>
      </c>
      <c r="C3506" s="8">
        <v>44853</v>
      </c>
      <c r="D3506" s="9">
        <f t="shared" si="54"/>
        <v>44853</v>
      </c>
      <c r="E3506" s="7" t="s">
        <v>43</v>
      </c>
      <c r="F3506" s="7" t="s">
        <v>1071</v>
      </c>
      <c r="G3506" s="448">
        <v>12.63</v>
      </c>
      <c r="H3506" s="296">
        <v>22100</v>
      </c>
      <c r="I3506" s="296">
        <v>12000</v>
      </c>
    </row>
    <row r="3507" spans="1:9" hidden="1" x14ac:dyDescent="0.25">
      <c r="A3507" t="s">
        <v>65</v>
      </c>
      <c r="B3507" s="7">
        <v>449401</v>
      </c>
      <c r="C3507" s="8">
        <v>44853</v>
      </c>
      <c r="D3507" s="9">
        <f t="shared" si="54"/>
        <v>44853</v>
      </c>
      <c r="E3507" s="7" t="s">
        <v>91</v>
      </c>
      <c r="F3507" s="7" t="s">
        <v>565</v>
      </c>
      <c r="G3507" s="448">
        <v>13.05</v>
      </c>
      <c r="H3507" s="296">
        <v>22100</v>
      </c>
      <c r="I3507" s="296">
        <v>12000</v>
      </c>
    </row>
    <row r="3508" spans="1:9" hidden="1" x14ac:dyDescent="0.25">
      <c r="A3508" t="s">
        <v>30</v>
      </c>
      <c r="B3508" s="7">
        <v>449415</v>
      </c>
      <c r="C3508" s="8">
        <v>44853</v>
      </c>
      <c r="D3508" s="9">
        <f t="shared" si="54"/>
        <v>44853</v>
      </c>
      <c r="E3508" s="7" t="s">
        <v>816</v>
      </c>
      <c r="F3508" s="7" t="s">
        <v>675</v>
      </c>
      <c r="G3508" s="448">
        <v>8.16</v>
      </c>
      <c r="H3508" s="296">
        <v>22100</v>
      </c>
      <c r="I3508" s="296">
        <v>12000</v>
      </c>
    </row>
    <row r="3509" spans="1:9" hidden="1" x14ac:dyDescent="0.25">
      <c r="A3509" t="s">
        <v>30</v>
      </c>
      <c r="B3509" s="7">
        <v>449416</v>
      </c>
      <c r="C3509" s="8">
        <v>44853</v>
      </c>
      <c r="D3509" s="9">
        <f t="shared" si="54"/>
        <v>44853</v>
      </c>
      <c r="E3509" s="7" t="s">
        <v>752</v>
      </c>
      <c r="F3509" s="7" t="s">
        <v>713</v>
      </c>
      <c r="G3509" s="448">
        <v>5.34</v>
      </c>
      <c r="H3509" s="296">
        <v>22100</v>
      </c>
      <c r="I3509" s="296">
        <v>12000</v>
      </c>
    </row>
    <row r="3510" spans="1:9" hidden="1" x14ac:dyDescent="0.25">
      <c r="A3510" t="s">
        <v>30</v>
      </c>
      <c r="B3510" s="7">
        <v>449418</v>
      </c>
      <c r="C3510" s="8">
        <v>44853</v>
      </c>
      <c r="D3510" s="9">
        <f t="shared" si="54"/>
        <v>44853</v>
      </c>
      <c r="E3510" s="7" t="s">
        <v>78</v>
      </c>
      <c r="F3510" s="20">
        <v>0.92013888888888884</v>
      </c>
      <c r="G3510" s="448">
        <v>7.92</v>
      </c>
      <c r="H3510" s="296">
        <v>22100</v>
      </c>
      <c r="I3510" s="296">
        <v>12000</v>
      </c>
    </row>
    <row r="3511" spans="1:9" hidden="1" x14ac:dyDescent="0.25">
      <c r="A3511" t="s">
        <v>30</v>
      </c>
      <c r="B3511" s="7">
        <v>449421</v>
      </c>
      <c r="C3511" s="8">
        <v>44853</v>
      </c>
      <c r="D3511" s="9">
        <f t="shared" si="54"/>
        <v>44853</v>
      </c>
      <c r="E3511" s="7" t="s">
        <v>178</v>
      </c>
      <c r="F3511" s="20">
        <v>0.94166666666666676</v>
      </c>
      <c r="G3511" s="448">
        <v>6.39</v>
      </c>
      <c r="H3511" s="296">
        <v>22100</v>
      </c>
      <c r="I3511" s="296">
        <v>12000</v>
      </c>
    </row>
    <row r="3512" spans="1:9" hidden="1" x14ac:dyDescent="0.25">
      <c r="A3512" t="s">
        <v>65</v>
      </c>
      <c r="B3512" s="7">
        <v>446423</v>
      </c>
      <c r="C3512" s="8">
        <v>44835</v>
      </c>
      <c r="D3512" s="9">
        <f t="shared" si="54"/>
        <v>44835</v>
      </c>
      <c r="E3512" s="7" t="s">
        <v>16</v>
      </c>
      <c r="F3512" s="7" t="s">
        <v>554</v>
      </c>
      <c r="G3512" s="421">
        <v>11.2</v>
      </c>
      <c r="H3512" s="296">
        <v>22100</v>
      </c>
      <c r="I3512" s="296">
        <v>12000</v>
      </c>
    </row>
    <row r="3513" spans="1:9" hidden="1" x14ac:dyDescent="0.25">
      <c r="A3513" t="s">
        <v>63</v>
      </c>
      <c r="B3513" s="7">
        <v>446428</v>
      </c>
      <c r="C3513" s="8">
        <v>44835</v>
      </c>
      <c r="D3513" s="9">
        <f t="shared" si="54"/>
        <v>44835</v>
      </c>
      <c r="E3513" s="7" t="s">
        <v>43</v>
      </c>
      <c r="F3513" s="7" t="s">
        <v>1005</v>
      </c>
      <c r="G3513" s="421">
        <v>14.88</v>
      </c>
      <c r="H3513" s="296">
        <v>22100</v>
      </c>
      <c r="I3513" s="296">
        <v>12000</v>
      </c>
    </row>
    <row r="3514" spans="1:9" hidden="1" x14ac:dyDescent="0.25">
      <c r="A3514" t="s">
        <v>981</v>
      </c>
      <c r="B3514" s="7">
        <v>446430</v>
      </c>
      <c r="C3514" s="8">
        <v>44835</v>
      </c>
      <c r="D3514" s="9">
        <f t="shared" si="54"/>
        <v>44835</v>
      </c>
      <c r="E3514" s="7" t="s">
        <v>265</v>
      </c>
      <c r="F3514" s="7" t="s">
        <v>486</v>
      </c>
      <c r="G3514" s="421">
        <v>5.94</v>
      </c>
      <c r="H3514" s="296">
        <v>22100</v>
      </c>
      <c r="I3514" s="296">
        <v>12000</v>
      </c>
    </row>
    <row r="3515" spans="1:9" hidden="1" x14ac:dyDescent="0.25">
      <c r="A3515" t="s">
        <v>69</v>
      </c>
      <c r="B3515" s="7">
        <v>446442</v>
      </c>
      <c r="C3515" s="8">
        <v>44835</v>
      </c>
      <c r="D3515" s="9">
        <f t="shared" si="54"/>
        <v>44835</v>
      </c>
      <c r="E3515" s="7" t="s">
        <v>10</v>
      </c>
      <c r="F3515" s="7" t="s">
        <v>901</v>
      </c>
      <c r="G3515" s="421">
        <v>12.71</v>
      </c>
      <c r="H3515" s="296">
        <v>22100</v>
      </c>
      <c r="I3515" s="296">
        <v>12000</v>
      </c>
    </row>
    <row r="3516" spans="1:9" hidden="1" x14ac:dyDescent="0.25">
      <c r="A3516" t="s">
        <v>67</v>
      </c>
      <c r="B3516" s="7">
        <v>446445</v>
      </c>
      <c r="C3516" s="8">
        <v>44835</v>
      </c>
      <c r="D3516" s="9">
        <f t="shared" si="54"/>
        <v>44835</v>
      </c>
      <c r="E3516" s="7" t="s">
        <v>13</v>
      </c>
      <c r="F3516" s="7" t="s">
        <v>343</v>
      </c>
      <c r="G3516" s="421">
        <v>13.9</v>
      </c>
      <c r="H3516" s="296">
        <v>22100</v>
      </c>
      <c r="I3516" s="296">
        <v>12000</v>
      </c>
    </row>
    <row r="3517" spans="1:9" hidden="1" x14ac:dyDescent="0.25">
      <c r="A3517" t="s">
        <v>981</v>
      </c>
      <c r="B3517" s="7">
        <v>446479</v>
      </c>
      <c r="C3517" s="8">
        <v>44835</v>
      </c>
      <c r="D3517" s="9">
        <f t="shared" si="54"/>
        <v>44835</v>
      </c>
      <c r="E3517" s="7" t="s">
        <v>265</v>
      </c>
      <c r="F3517" s="7" t="s">
        <v>187</v>
      </c>
      <c r="G3517" s="421">
        <v>3.86</v>
      </c>
      <c r="H3517" s="296">
        <v>22100</v>
      </c>
      <c r="I3517" s="296">
        <v>12000</v>
      </c>
    </row>
    <row r="3518" spans="1:9" hidden="1" x14ac:dyDescent="0.25">
      <c r="A3518" t="s">
        <v>65</v>
      </c>
      <c r="B3518" s="7">
        <v>446480</v>
      </c>
      <c r="C3518" s="8">
        <v>44835</v>
      </c>
      <c r="D3518" s="9">
        <f t="shared" si="54"/>
        <v>44835</v>
      </c>
      <c r="E3518" s="7" t="s">
        <v>16</v>
      </c>
      <c r="F3518" s="7" t="s">
        <v>671</v>
      </c>
      <c r="G3518" s="421">
        <v>10.73</v>
      </c>
      <c r="H3518" s="296">
        <v>22100</v>
      </c>
      <c r="I3518" s="296">
        <v>12000</v>
      </c>
    </row>
    <row r="3519" spans="1:9" hidden="1" x14ac:dyDescent="0.25">
      <c r="A3519" t="s">
        <v>63</v>
      </c>
      <c r="B3519" s="7">
        <v>446482</v>
      </c>
      <c r="C3519" s="8">
        <v>44835</v>
      </c>
      <c r="D3519" s="9">
        <f t="shared" si="54"/>
        <v>44835</v>
      </c>
      <c r="E3519" s="7" t="s">
        <v>43</v>
      </c>
      <c r="F3519" s="7" t="s">
        <v>775</v>
      </c>
      <c r="G3519" s="421">
        <v>10.1</v>
      </c>
      <c r="H3519" s="296">
        <v>22100</v>
      </c>
      <c r="I3519" s="296">
        <v>12000</v>
      </c>
    </row>
    <row r="3520" spans="1:9" hidden="1" x14ac:dyDescent="0.25">
      <c r="A3520" s="13" t="s">
        <v>966</v>
      </c>
      <c r="B3520" s="14">
        <v>446485</v>
      </c>
      <c r="C3520" s="15">
        <v>44835</v>
      </c>
      <c r="D3520" s="9">
        <f t="shared" si="54"/>
        <v>44835</v>
      </c>
      <c r="E3520" s="14" t="s">
        <v>47</v>
      </c>
      <c r="F3520" s="14" t="s">
        <v>588</v>
      </c>
      <c r="G3520" s="422">
        <v>2.06</v>
      </c>
      <c r="H3520" s="296">
        <v>22100</v>
      </c>
      <c r="I3520" s="296">
        <v>12000</v>
      </c>
    </row>
    <row r="3521" spans="1:9" hidden="1" x14ac:dyDescent="0.25">
      <c r="A3521" t="s">
        <v>67</v>
      </c>
      <c r="B3521" s="7">
        <v>446498</v>
      </c>
      <c r="C3521" s="8">
        <v>44835</v>
      </c>
      <c r="D3521" s="9">
        <f t="shared" si="54"/>
        <v>44835</v>
      </c>
      <c r="E3521" s="7" t="s">
        <v>13</v>
      </c>
      <c r="F3521" s="7" t="s">
        <v>319</v>
      </c>
      <c r="G3521" s="421">
        <v>7.44</v>
      </c>
      <c r="H3521" s="296">
        <v>22100</v>
      </c>
      <c r="I3521" s="296">
        <v>12000</v>
      </c>
    </row>
    <row r="3522" spans="1:9" hidden="1" x14ac:dyDescent="0.25">
      <c r="A3522" t="s">
        <v>69</v>
      </c>
      <c r="B3522" s="7">
        <v>446501</v>
      </c>
      <c r="C3522" s="8">
        <v>44835</v>
      </c>
      <c r="D3522" s="9">
        <f t="shared" si="54"/>
        <v>44835</v>
      </c>
      <c r="E3522" s="7" t="s">
        <v>10</v>
      </c>
      <c r="F3522" s="7" t="s">
        <v>584</v>
      </c>
      <c r="G3522" s="421">
        <v>11.78</v>
      </c>
      <c r="H3522" s="296">
        <v>22100</v>
      </c>
      <c r="I3522" s="296">
        <v>12000</v>
      </c>
    </row>
    <row r="3523" spans="1:9" hidden="1" x14ac:dyDescent="0.25">
      <c r="A3523" t="s">
        <v>63</v>
      </c>
      <c r="B3523" s="7">
        <v>446527</v>
      </c>
      <c r="C3523" s="8">
        <v>44835</v>
      </c>
      <c r="D3523" s="9">
        <f t="shared" ref="D3523:D3586" si="55">+C3523</f>
        <v>44835</v>
      </c>
      <c r="E3523" s="7" t="s">
        <v>430</v>
      </c>
      <c r="F3523" s="7" t="s">
        <v>481</v>
      </c>
      <c r="G3523" s="421">
        <v>7.81</v>
      </c>
      <c r="H3523" s="296">
        <v>22100</v>
      </c>
      <c r="I3523" s="296">
        <v>12000</v>
      </c>
    </row>
    <row r="3524" spans="1:9" hidden="1" x14ac:dyDescent="0.25">
      <c r="A3524" t="s">
        <v>18</v>
      </c>
      <c r="B3524" s="7">
        <v>446605</v>
      </c>
      <c r="C3524" s="8">
        <v>44837</v>
      </c>
      <c r="D3524" s="9">
        <f t="shared" si="55"/>
        <v>44837</v>
      </c>
      <c r="E3524" s="7" t="s">
        <v>817</v>
      </c>
      <c r="F3524" s="7" t="s">
        <v>910</v>
      </c>
      <c r="G3524" s="423">
        <v>9.89</v>
      </c>
      <c r="H3524" s="296">
        <v>22100</v>
      </c>
      <c r="I3524" s="296">
        <v>12000</v>
      </c>
    </row>
    <row r="3525" spans="1:9" hidden="1" x14ac:dyDescent="0.25">
      <c r="A3525" t="s">
        <v>9</v>
      </c>
      <c r="B3525" s="7">
        <v>446627</v>
      </c>
      <c r="C3525" s="8">
        <v>44837</v>
      </c>
      <c r="D3525" s="9">
        <f t="shared" si="55"/>
        <v>44837</v>
      </c>
      <c r="E3525" s="7" t="s">
        <v>10</v>
      </c>
      <c r="F3525" s="20">
        <v>0.3430555555555555</v>
      </c>
      <c r="G3525" s="423">
        <v>15.15</v>
      </c>
      <c r="H3525" s="296">
        <v>22100</v>
      </c>
      <c r="I3525" s="296">
        <v>12000</v>
      </c>
    </row>
    <row r="3526" spans="1:9" hidden="1" x14ac:dyDescent="0.25">
      <c r="A3526" t="s">
        <v>15</v>
      </c>
      <c r="B3526" s="7">
        <v>446629</v>
      </c>
      <c r="C3526" s="8">
        <v>44837</v>
      </c>
      <c r="D3526" s="9">
        <f t="shared" si="55"/>
        <v>44837</v>
      </c>
      <c r="E3526" s="7" t="s">
        <v>16</v>
      </c>
      <c r="F3526" s="20">
        <v>0.35486111111111113</v>
      </c>
      <c r="G3526" s="423">
        <v>16.059999999999999</v>
      </c>
      <c r="H3526" s="296">
        <v>22100</v>
      </c>
      <c r="I3526" s="296">
        <v>12000</v>
      </c>
    </row>
    <row r="3527" spans="1:9" hidden="1" x14ac:dyDescent="0.25">
      <c r="A3527" t="s">
        <v>12</v>
      </c>
      <c r="B3527" s="7">
        <v>446630</v>
      </c>
      <c r="C3527" s="8">
        <v>44837</v>
      </c>
      <c r="D3527" s="9">
        <f t="shared" si="55"/>
        <v>44837</v>
      </c>
      <c r="E3527" s="7" t="s">
        <v>13</v>
      </c>
      <c r="F3527" s="20">
        <v>0.36458333333333331</v>
      </c>
      <c r="G3527" s="423">
        <v>14.19</v>
      </c>
      <c r="H3527" s="296">
        <v>22100</v>
      </c>
      <c r="I3527" s="296">
        <v>12000</v>
      </c>
    </row>
    <row r="3528" spans="1:9" hidden="1" x14ac:dyDescent="0.25">
      <c r="A3528" t="s">
        <v>18</v>
      </c>
      <c r="B3528" s="7">
        <v>446663</v>
      </c>
      <c r="C3528" s="8">
        <v>44837</v>
      </c>
      <c r="D3528" s="9">
        <f t="shared" si="55"/>
        <v>44837</v>
      </c>
      <c r="E3528" s="7" t="s">
        <v>817</v>
      </c>
      <c r="F3528" s="7" t="s">
        <v>450</v>
      </c>
      <c r="G3528" s="423">
        <v>10.48</v>
      </c>
      <c r="H3528" s="296">
        <v>22100</v>
      </c>
      <c r="I3528" s="296">
        <v>12000</v>
      </c>
    </row>
    <row r="3529" spans="1:9" hidden="1" x14ac:dyDescent="0.25">
      <c r="A3529" t="s">
        <v>9</v>
      </c>
      <c r="B3529" s="7">
        <v>446707</v>
      </c>
      <c r="C3529" s="8">
        <v>44837</v>
      </c>
      <c r="D3529" s="9">
        <f t="shared" si="55"/>
        <v>44837</v>
      </c>
      <c r="E3529" s="7" t="s">
        <v>10</v>
      </c>
      <c r="F3529" s="7" t="s">
        <v>641</v>
      </c>
      <c r="G3529" s="423">
        <v>14.89</v>
      </c>
      <c r="H3529" s="296">
        <v>22100</v>
      </c>
      <c r="I3529" s="296">
        <v>12000</v>
      </c>
    </row>
    <row r="3530" spans="1:9" hidden="1" x14ac:dyDescent="0.25">
      <c r="A3530" t="s">
        <v>15</v>
      </c>
      <c r="B3530" s="7">
        <v>446718</v>
      </c>
      <c r="C3530" s="8">
        <v>44837</v>
      </c>
      <c r="D3530" s="9">
        <f t="shared" si="55"/>
        <v>44837</v>
      </c>
      <c r="E3530" s="7" t="s">
        <v>16</v>
      </c>
      <c r="F3530" s="7" t="s">
        <v>557</v>
      </c>
      <c r="G3530" s="423">
        <v>13.92</v>
      </c>
      <c r="H3530" s="296">
        <v>22100</v>
      </c>
      <c r="I3530" s="296">
        <v>12000</v>
      </c>
    </row>
    <row r="3531" spans="1:9" hidden="1" x14ac:dyDescent="0.25">
      <c r="A3531" t="s">
        <v>18</v>
      </c>
      <c r="B3531" s="7">
        <v>446719</v>
      </c>
      <c r="C3531" s="8">
        <v>44837</v>
      </c>
      <c r="D3531" s="9">
        <f t="shared" si="55"/>
        <v>44837</v>
      </c>
      <c r="E3531" s="7" t="s">
        <v>817</v>
      </c>
      <c r="F3531" s="7" t="s">
        <v>249</v>
      </c>
      <c r="G3531" s="423">
        <v>8.7200000000000006</v>
      </c>
      <c r="H3531" s="296">
        <v>22100</v>
      </c>
      <c r="I3531" s="296">
        <v>12000</v>
      </c>
    </row>
    <row r="3532" spans="1:9" hidden="1" x14ac:dyDescent="0.25">
      <c r="A3532" t="s">
        <v>12</v>
      </c>
      <c r="B3532" s="7">
        <v>446721</v>
      </c>
      <c r="C3532" s="8">
        <v>44837</v>
      </c>
      <c r="D3532" s="9">
        <f t="shared" si="55"/>
        <v>44837</v>
      </c>
      <c r="E3532" s="7" t="s">
        <v>13</v>
      </c>
      <c r="F3532" s="7" t="s">
        <v>687</v>
      </c>
      <c r="G3532" s="423">
        <v>12.28</v>
      </c>
      <c r="H3532" s="296">
        <v>22100</v>
      </c>
      <c r="I3532" s="296">
        <v>12000</v>
      </c>
    </row>
    <row r="3533" spans="1:9" hidden="1" x14ac:dyDescent="0.25">
      <c r="A3533" t="s">
        <v>30</v>
      </c>
      <c r="B3533" s="7">
        <v>446786</v>
      </c>
      <c r="C3533" s="8">
        <v>44837</v>
      </c>
      <c r="D3533" s="9">
        <f t="shared" si="55"/>
        <v>44837</v>
      </c>
      <c r="E3533" s="7" t="s">
        <v>13</v>
      </c>
      <c r="F3533" s="7" t="s">
        <v>560</v>
      </c>
      <c r="G3533" s="424">
        <v>10.199999999999999</v>
      </c>
      <c r="H3533" s="296">
        <v>22100</v>
      </c>
      <c r="I3533" s="296">
        <v>12000</v>
      </c>
    </row>
    <row r="3534" spans="1:9" hidden="1" x14ac:dyDescent="0.25">
      <c r="A3534" t="s">
        <v>30</v>
      </c>
      <c r="B3534" s="7">
        <v>446787</v>
      </c>
      <c r="C3534" s="8">
        <v>44837</v>
      </c>
      <c r="D3534" s="9">
        <f t="shared" si="55"/>
        <v>44837</v>
      </c>
      <c r="E3534" s="7" t="s">
        <v>816</v>
      </c>
      <c r="F3534" s="7" t="s">
        <v>1048</v>
      </c>
      <c r="G3534" s="424">
        <v>9.31</v>
      </c>
      <c r="H3534" s="296">
        <v>22100</v>
      </c>
      <c r="I3534" s="296">
        <v>12000</v>
      </c>
    </row>
    <row r="3535" spans="1:9" hidden="1" x14ac:dyDescent="0.25">
      <c r="A3535" t="s">
        <v>30</v>
      </c>
      <c r="B3535" s="7">
        <v>446788</v>
      </c>
      <c r="C3535" s="8">
        <v>44837</v>
      </c>
      <c r="D3535" s="9">
        <f t="shared" si="55"/>
        <v>44837</v>
      </c>
      <c r="E3535" s="7" t="s">
        <v>16</v>
      </c>
      <c r="F3535" s="7" t="s">
        <v>715</v>
      </c>
      <c r="G3535" s="424">
        <v>11.4</v>
      </c>
      <c r="H3535" s="296">
        <v>22100</v>
      </c>
      <c r="I3535" s="296">
        <v>12000</v>
      </c>
    </row>
    <row r="3536" spans="1:9" hidden="1" x14ac:dyDescent="0.25">
      <c r="A3536" t="s">
        <v>30</v>
      </c>
      <c r="B3536" s="7">
        <v>776789</v>
      </c>
      <c r="C3536" s="8">
        <v>44837</v>
      </c>
      <c r="D3536" s="9">
        <f t="shared" si="55"/>
        <v>44837</v>
      </c>
      <c r="E3536" s="7" t="s">
        <v>253</v>
      </c>
      <c r="F3536" s="20">
        <v>0.99305555555555547</v>
      </c>
      <c r="G3536" s="424">
        <v>8.5299999999999994</v>
      </c>
      <c r="H3536" s="296">
        <v>22100</v>
      </c>
      <c r="I3536" s="296">
        <v>12000</v>
      </c>
    </row>
    <row r="3537" spans="1:9" hidden="1" x14ac:dyDescent="0.25">
      <c r="A3537" t="s">
        <v>41</v>
      </c>
      <c r="B3537" s="7">
        <v>446866</v>
      </c>
      <c r="C3537" s="8">
        <v>44838</v>
      </c>
      <c r="D3537" s="9">
        <f t="shared" si="55"/>
        <v>44838</v>
      </c>
      <c r="E3537" s="7" t="s">
        <v>16</v>
      </c>
      <c r="F3537" s="7" t="s">
        <v>533</v>
      </c>
      <c r="G3537" s="425">
        <v>13.19</v>
      </c>
      <c r="H3537" s="296">
        <v>22100</v>
      </c>
      <c r="I3537" s="296">
        <v>12000</v>
      </c>
    </row>
    <row r="3538" spans="1:9" hidden="1" x14ac:dyDescent="0.25">
      <c r="A3538" t="s">
        <v>39</v>
      </c>
      <c r="B3538" s="7">
        <v>446874</v>
      </c>
      <c r="C3538" s="8">
        <v>44838</v>
      </c>
      <c r="D3538" s="9">
        <f t="shared" si="55"/>
        <v>44838</v>
      </c>
      <c r="E3538" s="7" t="s">
        <v>10</v>
      </c>
      <c r="F3538" s="7" t="s">
        <v>164</v>
      </c>
      <c r="G3538" s="425">
        <v>15.68</v>
      </c>
      <c r="H3538" s="296">
        <v>22100</v>
      </c>
      <c r="I3538" s="296">
        <v>12000</v>
      </c>
    </row>
    <row r="3539" spans="1:9" hidden="1" x14ac:dyDescent="0.25">
      <c r="A3539" t="s">
        <v>45</v>
      </c>
      <c r="B3539" s="7">
        <v>446876</v>
      </c>
      <c r="C3539" s="8">
        <v>44838</v>
      </c>
      <c r="D3539" s="9">
        <f t="shared" si="55"/>
        <v>44838</v>
      </c>
      <c r="E3539" s="7" t="s">
        <v>13</v>
      </c>
      <c r="F3539" s="7" t="s">
        <v>239</v>
      </c>
      <c r="G3539" s="425">
        <v>16.13</v>
      </c>
      <c r="H3539" s="296">
        <v>22100</v>
      </c>
      <c r="I3539" s="296">
        <v>12000</v>
      </c>
    </row>
    <row r="3540" spans="1:9" hidden="1" x14ac:dyDescent="0.25">
      <c r="A3540" s="13" t="s">
        <v>966</v>
      </c>
      <c r="B3540" s="14">
        <v>446887</v>
      </c>
      <c r="C3540" s="15">
        <v>44838</v>
      </c>
      <c r="D3540" s="9">
        <f t="shared" si="55"/>
        <v>44838</v>
      </c>
      <c r="E3540" s="14" t="s">
        <v>47</v>
      </c>
      <c r="F3540" s="14" t="s">
        <v>898</v>
      </c>
      <c r="G3540" s="422">
        <v>1.63</v>
      </c>
      <c r="H3540" s="296">
        <v>22100</v>
      </c>
      <c r="I3540" s="296">
        <v>12000</v>
      </c>
    </row>
    <row r="3541" spans="1:9" hidden="1" x14ac:dyDescent="0.25">
      <c r="A3541" t="s">
        <v>967</v>
      </c>
      <c r="B3541" s="7">
        <v>446904</v>
      </c>
      <c r="C3541" s="8">
        <v>44838</v>
      </c>
      <c r="D3541" s="9">
        <f t="shared" si="55"/>
        <v>44838</v>
      </c>
      <c r="E3541" s="7" t="s">
        <v>265</v>
      </c>
      <c r="F3541" s="7" t="s">
        <v>931</v>
      </c>
      <c r="G3541" s="425">
        <v>10.029999999999999</v>
      </c>
      <c r="H3541" s="296">
        <v>22100</v>
      </c>
      <c r="I3541" s="296">
        <v>12000</v>
      </c>
    </row>
    <row r="3542" spans="1:9" hidden="1" x14ac:dyDescent="0.25">
      <c r="A3542" t="s">
        <v>41</v>
      </c>
      <c r="B3542" s="7">
        <v>446905</v>
      </c>
      <c r="C3542" s="8">
        <v>44838</v>
      </c>
      <c r="D3542" s="9">
        <f t="shared" si="55"/>
        <v>44838</v>
      </c>
      <c r="E3542" s="7" t="s">
        <v>16</v>
      </c>
      <c r="F3542" s="7" t="s">
        <v>535</v>
      </c>
      <c r="G3542" s="425">
        <v>14.82</v>
      </c>
      <c r="H3542" s="296">
        <v>22100</v>
      </c>
      <c r="I3542" s="296">
        <v>12000</v>
      </c>
    </row>
    <row r="3543" spans="1:9" hidden="1" x14ac:dyDescent="0.25">
      <c r="A3543" t="s">
        <v>39</v>
      </c>
      <c r="B3543" s="7">
        <v>446918</v>
      </c>
      <c r="C3543" s="8">
        <v>44838</v>
      </c>
      <c r="D3543" s="9">
        <f t="shared" si="55"/>
        <v>44838</v>
      </c>
      <c r="E3543" s="7" t="s">
        <v>10</v>
      </c>
      <c r="F3543" s="7" t="s">
        <v>196</v>
      </c>
      <c r="G3543" s="425">
        <v>12.43</v>
      </c>
      <c r="H3543" s="296">
        <v>22100</v>
      </c>
      <c r="I3543" s="296">
        <v>12000</v>
      </c>
    </row>
    <row r="3544" spans="1:9" hidden="1" x14ac:dyDescent="0.25">
      <c r="A3544" t="s">
        <v>42</v>
      </c>
      <c r="B3544" s="7">
        <v>446921</v>
      </c>
      <c r="C3544" s="8">
        <v>44838</v>
      </c>
      <c r="D3544" s="9">
        <f t="shared" si="55"/>
        <v>44838</v>
      </c>
      <c r="E3544" s="7" t="s">
        <v>19</v>
      </c>
      <c r="F3544" s="7" t="s">
        <v>170</v>
      </c>
      <c r="G3544" s="425">
        <v>1.46</v>
      </c>
      <c r="H3544" s="296">
        <v>22100</v>
      </c>
      <c r="I3544" s="296">
        <v>12000</v>
      </c>
    </row>
    <row r="3545" spans="1:9" hidden="1" x14ac:dyDescent="0.25">
      <c r="A3545" t="s">
        <v>45</v>
      </c>
      <c r="B3545" s="7">
        <v>446924</v>
      </c>
      <c r="C3545" s="8">
        <v>44838</v>
      </c>
      <c r="D3545" s="9">
        <f t="shared" si="55"/>
        <v>44838</v>
      </c>
      <c r="E3545" s="7" t="s">
        <v>13</v>
      </c>
      <c r="F3545" s="7" t="s">
        <v>1052</v>
      </c>
      <c r="G3545" s="425">
        <v>14.01</v>
      </c>
      <c r="H3545" s="296">
        <v>22100</v>
      </c>
      <c r="I3545" s="296">
        <v>12000</v>
      </c>
    </row>
    <row r="3546" spans="1:9" hidden="1" x14ac:dyDescent="0.25">
      <c r="A3546" t="s">
        <v>42</v>
      </c>
      <c r="B3546" s="7">
        <v>446978</v>
      </c>
      <c r="C3546" s="8">
        <v>44838</v>
      </c>
      <c r="D3546" s="9">
        <f t="shared" si="55"/>
        <v>44838</v>
      </c>
      <c r="E3546" s="7" t="s">
        <v>591</v>
      </c>
      <c r="F3546" s="7" t="s">
        <v>1053</v>
      </c>
      <c r="G3546" s="425">
        <v>11.8</v>
      </c>
      <c r="H3546" s="296">
        <v>22100</v>
      </c>
      <c r="I3546" s="296">
        <v>12000</v>
      </c>
    </row>
    <row r="3547" spans="1:9" hidden="1" x14ac:dyDescent="0.25">
      <c r="A3547" t="s">
        <v>41</v>
      </c>
      <c r="B3547" s="7">
        <v>446983</v>
      </c>
      <c r="C3547" s="8">
        <v>44838</v>
      </c>
      <c r="D3547" s="9">
        <f t="shared" si="55"/>
        <v>44838</v>
      </c>
      <c r="E3547" s="7" t="s">
        <v>16</v>
      </c>
      <c r="F3547" s="7" t="s">
        <v>1001</v>
      </c>
      <c r="G3547" s="425">
        <v>12.65</v>
      </c>
      <c r="H3547" s="296">
        <v>22100</v>
      </c>
      <c r="I3547" s="296">
        <v>12000</v>
      </c>
    </row>
    <row r="3548" spans="1:9" hidden="1" x14ac:dyDescent="0.25">
      <c r="A3548" t="s">
        <v>39</v>
      </c>
      <c r="B3548" s="7">
        <v>446984</v>
      </c>
      <c r="C3548" s="8">
        <v>44838</v>
      </c>
      <c r="D3548" s="9">
        <f t="shared" si="55"/>
        <v>44838</v>
      </c>
      <c r="E3548" s="7" t="s">
        <v>10</v>
      </c>
      <c r="F3548" s="7" t="s">
        <v>274</v>
      </c>
      <c r="G3548" s="425">
        <v>9.6199999999999992</v>
      </c>
      <c r="H3548" s="296">
        <v>22100</v>
      </c>
      <c r="I3548" s="296">
        <v>12000</v>
      </c>
    </row>
    <row r="3549" spans="1:9" hidden="1" x14ac:dyDescent="0.25">
      <c r="A3549" t="s">
        <v>42</v>
      </c>
      <c r="B3549" s="7">
        <v>446987</v>
      </c>
      <c r="C3549" s="8">
        <v>44838</v>
      </c>
      <c r="D3549" s="9">
        <f t="shared" si="55"/>
        <v>44838</v>
      </c>
      <c r="E3549" s="7" t="s">
        <v>78</v>
      </c>
      <c r="F3549" s="7" t="s">
        <v>61</v>
      </c>
      <c r="G3549" s="425">
        <v>12.54</v>
      </c>
      <c r="H3549" s="296">
        <v>22100</v>
      </c>
      <c r="I3549" s="296">
        <v>12000</v>
      </c>
    </row>
    <row r="3550" spans="1:9" hidden="1" x14ac:dyDescent="0.25">
      <c r="A3550" t="s">
        <v>42</v>
      </c>
      <c r="B3550" s="7">
        <v>446988</v>
      </c>
      <c r="C3550" s="8">
        <v>44838</v>
      </c>
      <c r="D3550" s="9">
        <f t="shared" si="55"/>
        <v>44838</v>
      </c>
      <c r="E3550" s="7" t="s">
        <v>799</v>
      </c>
      <c r="F3550" s="7" t="s">
        <v>698</v>
      </c>
      <c r="G3550" s="425">
        <v>13.56</v>
      </c>
      <c r="H3550" s="296">
        <v>22100</v>
      </c>
      <c r="I3550" s="296">
        <v>12000</v>
      </c>
    </row>
    <row r="3551" spans="1:9" hidden="1" x14ac:dyDescent="0.25">
      <c r="A3551" t="s">
        <v>45</v>
      </c>
      <c r="B3551" s="7">
        <v>446989</v>
      </c>
      <c r="C3551" s="8">
        <v>44838</v>
      </c>
      <c r="D3551" s="9">
        <f t="shared" si="55"/>
        <v>44838</v>
      </c>
      <c r="E3551" s="7" t="s">
        <v>13</v>
      </c>
      <c r="F3551" s="7" t="s">
        <v>219</v>
      </c>
      <c r="G3551" s="425">
        <v>5.66</v>
      </c>
      <c r="H3551" s="296">
        <v>22100</v>
      </c>
      <c r="I3551" s="296">
        <v>12000</v>
      </c>
    </row>
    <row r="3552" spans="1:9" hidden="1" x14ac:dyDescent="0.25">
      <c r="A3552" t="s">
        <v>65</v>
      </c>
      <c r="B3552" s="7">
        <v>447036</v>
      </c>
      <c r="C3552" s="8">
        <v>44839</v>
      </c>
      <c r="D3552" s="9">
        <f t="shared" si="55"/>
        <v>44839</v>
      </c>
      <c r="E3552" s="7" t="s">
        <v>16</v>
      </c>
      <c r="F3552" s="7" t="s">
        <v>358</v>
      </c>
      <c r="G3552" s="426">
        <v>17.41</v>
      </c>
      <c r="H3552" s="296">
        <v>22100</v>
      </c>
      <c r="I3552" s="296">
        <v>12000</v>
      </c>
    </row>
    <row r="3553" spans="1:9" hidden="1" x14ac:dyDescent="0.25">
      <c r="A3553" t="s">
        <v>67</v>
      </c>
      <c r="B3553" s="7">
        <v>447037</v>
      </c>
      <c r="C3553" s="8">
        <v>44839</v>
      </c>
      <c r="D3553" s="9">
        <f t="shared" si="55"/>
        <v>44839</v>
      </c>
      <c r="E3553" s="7" t="s">
        <v>13</v>
      </c>
      <c r="F3553" s="7" t="s">
        <v>474</v>
      </c>
      <c r="G3553" s="426">
        <v>14.41</v>
      </c>
      <c r="H3553" s="296">
        <v>22100</v>
      </c>
      <c r="I3553" s="296">
        <v>12000</v>
      </c>
    </row>
    <row r="3554" spans="1:9" hidden="1" x14ac:dyDescent="0.25">
      <c r="A3554" t="s">
        <v>63</v>
      </c>
      <c r="B3554" s="7">
        <v>447038</v>
      </c>
      <c r="C3554" s="8">
        <v>44839</v>
      </c>
      <c r="D3554" s="9">
        <f t="shared" si="55"/>
        <v>44839</v>
      </c>
      <c r="E3554" s="7" t="s">
        <v>237</v>
      </c>
      <c r="F3554" s="7" t="s">
        <v>302</v>
      </c>
      <c r="G3554" s="426">
        <v>15.27</v>
      </c>
      <c r="H3554" s="296">
        <v>22100</v>
      </c>
      <c r="I3554" s="296">
        <v>12000</v>
      </c>
    </row>
    <row r="3555" spans="1:9" hidden="1" x14ac:dyDescent="0.25">
      <c r="A3555" t="s">
        <v>69</v>
      </c>
      <c r="B3555" s="7">
        <v>447039</v>
      </c>
      <c r="C3555" s="8">
        <v>44839</v>
      </c>
      <c r="D3555" s="9">
        <f t="shared" si="55"/>
        <v>44839</v>
      </c>
      <c r="E3555" s="7" t="s">
        <v>10</v>
      </c>
      <c r="F3555" s="7" t="s">
        <v>302</v>
      </c>
      <c r="G3555" s="426">
        <v>12.76</v>
      </c>
      <c r="H3555" s="296">
        <v>22100</v>
      </c>
      <c r="I3555" s="296">
        <v>12000</v>
      </c>
    </row>
    <row r="3556" spans="1:9" hidden="1" x14ac:dyDescent="0.25">
      <c r="A3556" t="s">
        <v>63</v>
      </c>
      <c r="B3556" s="7">
        <v>447068</v>
      </c>
      <c r="C3556" s="8">
        <v>44839</v>
      </c>
      <c r="D3556" s="9">
        <f t="shared" si="55"/>
        <v>44839</v>
      </c>
      <c r="E3556" s="7" t="s">
        <v>430</v>
      </c>
      <c r="F3556" s="7" t="s">
        <v>801</v>
      </c>
      <c r="G3556" s="426">
        <v>8.6300000000000008</v>
      </c>
      <c r="H3556" s="296">
        <v>22100</v>
      </c>
      <c r="I3556" s="296">
        <v>12000</v>
      </c>
    </row>
    <row r="3557" spans="1:9" hidden="1" x14ac:dyDescent="0.25">
      <c r="A3557" t="s">
        <v>65</v>
      </c>
      <c r="B3557" s="7">
        <v>447117</v>
      </c>
      <c r="C3557" s="8">
        <v>44839</v>
      </c>
      <c r="D3557" s="9">
        <f t="shared" si="55"/>
        <v>44839</v>
      </c>
      <c r="E3557" s="7" t="s">
        <v>16</v>
      </c>
      <c r="F3557" s="7" t="s">
        <v>170</v>
      </c>
      <c r="G3557" s="426">
        <v>15.83</v>
      </c>
      <c r="H3557" s="296">
        <v>22100</v>
      </c>
      <c r="I3557" s="296">
        <v>12000</v>
      </c>
    </row>
    <row r="3558" spans="1:9" hidden="1" x14ac:dyDescent="0.25">
      <c r="A3558" t="s">
        <v>67</v>
      </c>
      <c r="B3558" s="7">
        <v>447121</v>
      </c>
      <c r="C3558" s="8">
        <v>44839</v>
      </c>
      <c r="D3558" s="9">
        <f t="shared" si="55"/>
        <v>44839</v>
      </c>
      <c r="E3558" s="7" t="s">
        <v>13</v>
      </c>
      <c r="F3558" s="7" t="s">
        <v>734</v>
      </c>
      <c r="G3558" s="426">
        <v>15</v>
      </c>
      <c r="H3558" s="296">
        <v>22100</v>
      </c>
      <c r="I3558" s="296">
        <v>12000</v>
      </c>
    </row>
    <row r="3559" spans="1:9" hidden="1" x14ac:dyDescent="0.25">
      <c r="A3559" t="s">
        <v>69</v>
      </c>
      <c r="B3559" s="7">
        <v>447136</v>
      </c>
      <c r="C3559" s="8">
        <v>44839</v>
      </c>
      <c r="D3559" s="9">
        <f t="shared" si="55"/>
        <v>44839</v>
      </c>
      <c r="E3559" s="7" t="s">
        <v>591</v>
      </c>
      <c r="F3559" s="7" t="s">
        <v>414</v>
      </c>
      <c r="G3559" s="426">
        <v>5.78</v>
      </c>
      <c r="H3559" s="296">
        <v>22100</v>
      </c>
      <c r="I3559" s="296">
        <v>12000</v>
      </c>
    </row>
    <row r="3560" spans="1:9" hidden="1" x14ac:dyDescent="0.25">
      <c r="A3560" t="s">
        <v>69</v>
      </c>
      <c r="B3560" s="7">
        <v>447141</v>
      </c>
      <c r="C3560" s="8">
        <v>44839</v>
      </c>
      <c r="D3560" s="9">
        <f t="shared" si="55"/>
        <v>44839</v>
      </c>
      <c r="E3560" s="7" t="s">
        <v>430</v>
      </c>
      <c r="F3560" s="7" t="s">
        <v>1054</v>
      </c>
      <c r="G3560" s="426">
        <v>3.4</v>
      </c>
      <c r="H3560" s="296">
        <v>22100</v>
      </c>
      <c r="I3560" s="296">
        <v>12000</v>
      </c>
    </row>
    <row r="3561" spans="1:9" hidden="1" x14ac:dyDescent="0.25">
      <c r="A3561" t="s">
        <v>63</v>
      </c>
      <c r="B3561" s="7">
        <v>447159</v>
      </c>
      <c r="C3561" s="8">
        <v>44839</v>
      </c>
      <c r="D3561" s="9">
        <f t="shared" si="55"/>
        <v>44839</v>
      </c>
      <c r="E3561" s="7" t="s">
        <v>78</v>
      </c>
      <c r="F3561" s="7" t="s">
        <v>911</v>
      </c>
      <c r="G3561" s="426">
        <v>7.95</v>
      </c>
      <c r="H3561" s="296">
        <v>22100</v>
      </c>
      <c r="I3561" s="296">
        <v>12000</v>
      </c>
    </row>
    <row r="3562" spans="1:9" hidden="1" x14ac:dyDescent="0.25">
      <c r="A3562" t="s">
        <v>63</v>
      </c>
      <c r="B3562" s="7">
        <v>447164</v>
      </c>
      <c r="C3562" s="8">
        <v>44839</v>
      </c>
      <c r="D3562" s="9">
        <f t="shared" si="55"/>
        <v>44839</v>
      </c>
      <c r="E3562" s="7" t="s">
        <v>237</v>
      </c>
      <c r="F3562" s="7" t="s">
        <v>1055</v>
      </c>
      <c r="G3562" s="426">
        <v>13.11</v>
      </c>
      <c r="H3562" s="296">
        <v>22100</v>
      </c>
      <c r="I3562" s="296">
        <v>12000</v>
      </c>
    </row>
    <row r="3563" spans="1:9" hidden="1" x14ac:dyDescent="0.25">
      <c r="A3563" t="s">
        <v>69</v>
      </c>
      <c r="B3563" s="7">
        <v>447169</v>
      </c>
      <c r="C3563" s="8">
        <v>44839</v>
      </c>
      <c r="D3563" s="9">
        <f t="shared" si="55"/>
        <v>44839</v>
      </c>
      <c r="E3563" s="7" t="s">
        <v>10</v>
      </c>
      <c r="F3563" s="7" t="s">
        <v>990</v>
      </c>
      <c r="G3563" s="427">
        <v>16.010000000000002</v>
      </c>
      <c r="H3563" s="296">
        <v>22100</v>
      </c>
      <c r="I3563" s="296">
        <v>12000</v>
      </c>
    </row>
    <row r="3564" spans="1:9" hidden="1" x14ac:dyDescent="0.25">
      <c r="A3564" t="s">
        <v>30</v>
      </c>
      <c r="B3564" s="7">
        <v>447188</v>
      </c>
      <c r="C3564" s="8">
        <v>44839</v>
      </c>
      <c r="D3564" s="9">
        <f t="shared" si="55"/>
        <v>44839</v>
      </c>
      <c r="E3564" s="7" t="s">
        <v>752</v>
      </c>
      <c r="F3564" s="7" t="s">
        <v>1056</v>
      </c>
      <c r="G3564" s="428">
        <v>5.87</v>
      </c>
      <c r="H3564" s="296">
        <v>22100</v>
      </c>
      <c r="I3564" s="296">
        <v>12000</v>
      </c>
    </row>
    <row r="3565" spans="1:9" hidden="1" x14ac:dyDescent="0.25">
      <c r="A3565" t="s">
        <v>30</v>
      </c>
      <c r="B3565" s="7">
        <v>447193</v>
      </c>
      <c r="C3565" s="8">
        <v>44839</v>
      </c>
      <c r="D3565" s="9">
        <f t="shared" si="55"/>
        <v>44839</v>
      </c>
      <c r="E3565" s="7" t="s">
        <v>16</v>
      </c>
      <c r="F3565" s="7" t="s">
        <v>315</v>
      </c>
      <c r="G3565" s="428">
        <v>7.21</v>
      </c>
      <c r="H3565" s="296">
        <v>22100</v>
      </c>
      <c r="I3565" s="296">
        <v>12000</v>
      </c>
    </row>
    <row r="3566" spans="1:9" hidden="1" x14ac:dyDescent="0.25">
      <c r="A3566" t="s">
        <v>30</v>
      </c>
      <c r="B3566" s="7">
        <v>447195</v>
      </c>
      <c r="C3566" s="8">
        <v>44839</v>
      </c>
      <c r="D3566" s="9">
        <f t="shared" si="55"/>
        <v>44839</v>
      </c>
      <c r="E3566" s="7" t="s">
        <v>897</v>
      </c>
      <c r="F3566" s="7" t="s">
        <v>524</v>
      </c>
      <c r="G3566" s="428">
        <v>6.34</v>
      </c>
      <c r="H3566" s="296">
        <v>22100</v>
      </c>
      <c r="I3566" s="296">
        <v>12000</v>
      </c>
    </row>
    <row r="3567" spans="1:9" hidden="1" x14ac:dyDescent="0.25">
      <c r="A3567" t="s">
        <v>30</v>
      </c>
      <c r="B3567" s="7">
        <v>447196</v>
      </c>
      <c r="C3567" s="8">
        <v>44839</v>
      </c>
      <c r="D3567" s="9">
        <f t="shared" si="55"/>
        <v>44839</v>
      </c>
      <c r="E3567" s="7" t="s">
        <v>167</v>
      </c>
      <c r="F3567" s="7" t="s">
        <v>917</v>
      </c>
      <c r="G3567" s="429">
        <v>8.52</v>
      </c>
      <c r="H3567" s="296">
        <v>22100</v>
      </c>
      <c r="I3567" s="296">
        <v>12000</v>
      </c>
    </row>
    <row r="3568" spans="1:9" hidden="1" x14ac:dyDescent="0.25">
      <c r="A3568" t="s">
        <v>9</v>
      </c>
      <c r="B3568" s="7">
        <v>447226</v>
      </c>
      <c r="C3568" s="8">
        <v>44840</v>
      </c>
      <c r="D3568" s="9">
        <f t="shared" si="55"/>
        <v>44840</v>
      </c>
      <c r="E3568" s="7" t="s">
        <v>10</v>
      </c>
      <c r="F3568" s="7" t="s">
        <v>208</v>
      </c>
      <c r="G3568" s="430">
        <v>13.02</v>
      </c>
      <c r="H3568" s="296">
        <v>22100</v>
      </c>
      <c r="I3568" s="296">
        <v>12000</v>
      </c>
    </row>
    <row r="3569" spans="1:9" hidden="1" x14ac:dyDescent="0.25">
      <c r="A3569" t="s">
        <v>12</v>
      </c>
      <c r="B3569" s="7">
        <v>447233</v>
      </c>
      <c r="C3569" s="8">
        <v>44840</v>
      </c>
      <c r="D3569" s="9">
        <f t="shared" si="55"/>
        <v>44840</v>
      </c>
      <c r="E3569" s="7" t="s">
        <v>13</v>
      </c>
      <c r="F3569" s="7" t="s">
        <v>155</v>
      </c>
      <c r="G3569" s="430">
        <v>10.91</v>
      </c>
      <c r="H3569" s="296">
        <v>22100</v>
      </c>
      <c r="I3569" s="296">
        <v>12000</v>
      </c>
    </row>
    <row r="3570" spans="1:9" hidden="1" x14ac:dyDescent="0.25">
      <c r="A3570" t="s">
        <v>15</v>
      </c>
      <c r="B3570" s="7">
        <v>447237</v>
      </c>
      <c r="C3570" s="8">
        <v>44840</v>
      </c>
      <c r="D3570" s="9">
        <f t="shared" si="55"/>
        <v>44840</v>
      </c>
      <c r="E3570" s="7" t="s">
        <v>16</v>
      </c>
      <c r="F3570" s="7" t="s">
        <v>245</v>
      </c>
      <c r="G3570" s="430">
        <v>13.8</v>
      </c>
      <c r="H3570" s="296">
        <v>22100</v>
      </c>
      <c r="I3570" s="296">
        <v>12000</v>
      </c>
    </row>
    <row r="3571" spans="1:9" hidden="1" x14ac:dyDescent="0.25">
      <c r="A3571" t="s">
        <v>9</v>
      </c>
      <c r="B3571" s="7">
        <v>447271</v>
      </c>
      <c r="C3571" s="8">
        <v>44840</v>
      </c>
      <c r="D3571" s="9">
        <f t="shared" si="55"/>
        <v>44840</v>
      </c>
      <c r="E3571" s="7" t="s">
        <v>10</v>
      </c>
      <c r="F3571" s="7" t="s">
        <v>708</v>
      </c>
      <c r="G3571" s="430">
        <v>6.39</v>
      </c>
      <c r="H3571" s="296">
        <v>22100</v>
      </c>
      <c r="I3571" s="296">
        <v>12000</v>
      </c>
    </row>
    <row r="3572" spans="1:9" hidden="1" x14ac:dyDescent="0.25">
      <c r="A3572" t="s">
        <v>12</v>
      </c>
      <c r="B3572" s="7">
        <v>447290</v>
      </c>
      <c r="C3572" s="8">
        <v>44840</v>
      </c>
      <c r="D3572" s="9">
        <f t="shared" si="55"/>
        <v>44840</v>
      </c>
      <c r="E3572" s="7" t="s">
        <v>13</v>
      </c>
      <c r="F3572" s="7" t="s">
        <v>1057</v>
      </c>
      <c r="G3572" s="430">
        <v>6.15</v>
      </c>
      <c r="H3572" s="296">
        <v>22100</v>
      </c>
      <c r="I3572" s="296">
        <v>12000</v>
      </c>
    </row>
    <row r="3573" spans="1:9" hidden="1" x14ac:dyDescent="0.25">
      <c r="A3573" t="s">
        <v>15</v>
      </c>
      <c r="B3573" s="7">
        <v>447307</v>
      </c>
      <c r="C3573" s="8">
        <v>44840</v>
      </c>
      <c r="D3573" s="9">
        <f t="shared" si="55"/>
        <v>44840</v>
      </c>
      <c r="E3573" s="7" t="s">
        <v>16</v>
      </c>
      <c r="F3573" s="7" t="s">
        <v>464</v>
      </c>
      <c r="G3573" s="430">
        <v>12.03</v>
      </c>
      <c r="H3573" s="296">
        <v>22100</v>
      </c>
      <c r="I3573" s="296">
        <v>12000</v>
      </c>
    </row>
    <row r="3574" spans="1:9" hidden="1" x14ac:dyDescent="0.25">
      <c r="A3574" t="s">
        <v>18</v>
      </c>
      <c r="B3574" s="7">
        <v>447308</v>
      </c>
      <c r="C3574" s="8">
        <v>44840</v>
      </c>
      <c r="D3574" s="9">
        <f t="shared" si="55"/>
        <v>44840</v>
      </c>
      <c r="E3574" s="7" t="s">
        <v>237</v>
      </c>
      <c r="F3574" s="7" t="s">
        <v>693</v>
      </c>
      <c r="G3574" s="430">
        <v>16.93</v>
      </c>
      <c r="H3574" s="296">
        <v>22100</v>
      </c>
      <c r="I3574" s="296">
        <v>12000</v>
      </c>
    </row>
    <row r="3575" spans="1:9" hidden="1" x14ac:dyDescent="0.25">
      <c r="A3575" t="s">
        <v>39</v>
      </c>
      <c r="B3575" s="7">
        <v>447398</v>
      </c>
      <c r="C3575" s="8">
        <v>44841</v>
      </c>
      <c r="D3575" s="9">
        <f t="shared" si="55"/>
        <v>44841</v>
      </c>
      <c r="E3575" s="7" t="s">
        <v>10</v>
      </c>
      <c r="F3575" s="7" t="s">
        <v>474</v>
      </c>
      <c r="G3575" s="431">
        <v>14.51</v>
      </c>
      <c r="H3575" s="296">
        <v>22100</v>
      </c>
      <c r="I3575" s="296">
        <v>12000</v>
      </c>
    </row>
    <row r="3576" spans="1:9" hidden="1" x14ac:dyDescent="0.25">
      <c r="A3576" t="s">
        <v>41</v>
      </c>
      <c r="B3576" s="7">
        <v>447402</v>
      </c>
      <c r="C3576" s="8">
        <v>44841</v>
      </c>
      <c r="D3576" s="9">
        <f t="shared" si="55"/>
        <v>44841</v>
      </c>
      <c r="E3576" s="7" t="s">
        <v>16</v>
      </c>
      <c r="F3576" s="7" t="s">
        <v>210</v>
      </c>
      <c r="G3576" s="431">
        <v>14.89</v>
      </c>
      <c r="H3576" s="296">
        <v>22100</v>
      </c>
      <c r="I3576" s="296">
        <v>12000</v>
      </c>
    </row>
    <row r="3577" spans="1:9" hidden="1" x14ac:dyDescent="0.25">
      <c r="A3577" t="s">
        <v>42</v>
      </c>
      <c r="B3577" s="7">
        <v>447415</v>
      </c>
      <c r="C3577" s="8">
        <v>44841</v>
      </c>
      <c r="D3577" s="9">
        <f t="shared" si="55"/>
        <v>44841</v>
      </c>
      <c r="E3577" s="7" t="s">
        <v>237</v>
      </c>
      <c r="F3577" s="7" t="s">
        <v>743</v>
      </c>
      <c r="G3577" s="431">
        <v>14.9</v>
      </c>
      <c r="H3577" s="296">
        <v>22100</v>
      </c>
      <c r="I3577" s="296">
        <v>12000</v>
      </c>
    </row>
    <row r="3578" spans="1:9" hidden="1" x14ac:dyDescent="0.25">
      <c r="A3578" t="s">
        <v>45</v>
      </c>
      <c r="B3578" s="7">
        <v>447437</v>
      </c>
      <c r="C3578" s="8">
        <v>44841</v>
      </c>
      <c r="D3578" s="9">
        <f t="shared" si="55"/>
        <v>44841</v>
      </c>
      <c r="E3578" s="7" t="s">
        <v>13</v>
      </c>
      <c r="F3578" s="7" t="s">
        <v>731</v>
      </c>
      <c r="G3578" s="431">
        <v>14.48</v>
      </c>
      <c r="H3578" s="296">
        <v>22100</v>
      </c>
      <c r="I3578" s="296">
        <v>12000</v>
      </c>
    </row>
    <row r="3579" spans="1:9" hidden="1" x14ac:dyDescent="0.25">
      <c r="A3579" t="s">
        <v>42</v>
      </c>
      <c r="B3579" s="7">
        <v>447449</v>
      </c>
      <c r="C3579" s="8">
        <v>44841</v>
      </c>
      <c r="D3579" s="9">
        <f t="shared" si="55"/>
        <v>44841</v>
      </c>
      <c r="E3579" s="7" t="s">
        <v>19</v>
      </c>
      <c r="F3579" s="7" t="s">
        <v>410</v>
      </c>
      <c r="G3579" s="431">
        <v>1.8</v>
      </c>
      <c r="H3579" s="296">
        <v>22100</v>
      </c>
      <c r="I3579" s="296">
        <v>12000</v>
      </c>
    </row>
    <row r="3580" spans="1:9" hidden="1" x14ac:dyDescent="0.25">
      <c r="A3580" t="s">
        <v>39</v>
      </c>
      <c r="B3580" s="7">
        <v>447481</v>
      </c>
      <c r="C3580" s="8">
        <v>44841</v>
      </c>
      <c r="D3580" s="9">
        <f t="shared" si="55"/>
        <v>44841</v>
      </c>
      <c r="E3580" s="7" t="s">
        <v>10</v>
      </c>
      <c r="F3580" s="7" t="s">
        <v>691</v>
      </c>
      <c r="G3580" s="431">
        <v>13.56</v>
      </c>
      <c r="H3580" s="296">
        <v>22100</v>
      </c>
      <c r="I3580" s="296">
        <v>12000</v>
      </c>
    </row>
    <row r="3581" spans="1:9" hidden="1" x14ac:dyDescent="0.25">
      <c r="A3581" t="s">
        <v>42</v>
      </c>
      <c r="B3581" s="7">
        <v>447487</v>
      </c>
      <c r="C3581" s="8">
        <v>44841</v>
      </c>
      <c r="D3581" s="9">
        <f t="shared" si="55"/>
        <v>44841</v>
      </c>
      <c r="E3581" s="7" t="s">
        <v>237</v>
      </c>
      <c r="F3581" s="7" t="s">
        <v>1058</v>
      </c>
      <c r="G3581" s="431">
        <v>15.84</v>
      </c>
      <c r="H3581" s="296">
        <v>22100</v>
      </c>
      <c r="I3581" s="296">
        <v>12000</v>
      </c>
    </row>
    <row r="3582" spans="1:9" hidden="1" x14ac:dyDescent="0.25">
      <c r="A3582" t="s">
        <v>41</v>
      </c>
      <c r="B3582" s="7">
        <v>447491</v>
      </c>
      <c r="C3582" s="8">
        <v>44841</v>
      </c>
      <c r="D3582" s="9">
        <f t="shared" si="55"/>
        <v>44841</v>
      </c>
      <c r="E3582" s="7" t="s">
        <v>16</v>
      </c>
      <c r="F3582" s="7" t="s">
        <v>285</v>
      </c>
      <c r="G3582" s="431">
        <v>12.87</v>
      </c>
      <c r="H3582" s="296">
        <v>22100</v>
      </c>
      <c r="I3582" s="296">
        <v>12000</v>
      </c>
    </row>
    <row r="3583" spans="1:9" hidden="1" x14ac:dyDescent="0.25">
      <c r="A3583" t="s">
        <v>45</v>
      </c>
      <c r="B3583" s="7">
        <v>447506</v>
      </c>
      <c r="C3583" s="8">
        <v>44841</v>
      </c>
      <c r="D3583" s="9">
        <f t="shared" si="55"/>
        <v>44841</v>
      </c>
      <c r="E3583" s="7" t="s">
        <v>78</v>
      </c>
      <c r="F3583" s="7" t="s">
        <v>386</v>
      </c>
      <c r="G3583" s="431">
        <v>4.53</v>
      </c>
      <c r="H3583" s="296">
        <v>22100</v>
      </c>
      <c r="I3583" s="296">
        <v>12000</v>
      </c>
    </row>
    <row r="3584" spans="1:9" hidden="1" x14ac:dyDescent="0.25">
      <c r="A3584" t="s">
        <v>45</v>
      </c>
      <c r="B3584" s="7">
        <v>447507</v>
      </c>
      <c r="C3584" s="8">
        <v>44841</v>
      </c>
      <c r="D3584" s="9">
        <f t="shared" si="55"/>
        <v>44841</v>
      </c>
      <c r="E3584" s="7" t="s">
        <v>13</v>
      </c>
      <c r="F3584" s="7" t="s">
        <v>638</v>
      </c>
      <c r="G3584" s="431">
        <v>10.27</v>
      </c>
      <c r="H3584" s="296">
        <v>22100</v>
      </c>
      <c r="I3584" s="296">
        <v>12000</v>
      </c>
    </row>
    <row r="3585" spans="1:9" hidden="1" x14ac:dyDescent="0.25">
      <c r="A3585" t="s">
        <v>30</v>
      </c>
      <c r="B3585" s="7">
        <v>447544</v>
      </c>
      <c r="C3585" s="8">
        <v>44841</v>
      </c>
      <c r="D3585" s="9">
        <f t="shared" si="55"/>
        <v>44841</v>
      </c>
      <c r="E3585" s="7" t="s">
        <v>35</v>
      </c>
      <c r="F3585" s="7" t="s">
        <v>788</v>
      </c>
      <c r="G3585" s="432">
        <v>6.87</v>
      </c>
      <c r="H3585" s="296">
        <v>22100</v>
      </c>
      <c r="I3585" s="296">
        <v>12000</v>
      </c>
    </row>
    <row r="3586" spans="1:9" hidden="1" x14ac:dyDescent="0.25">
      <c r="A3586" t="s">
        <v>30</v>
      </c>
      <c r="B3586" s="7">
        <v>447545</v>
      </c>
      <c r="C3586" s="8">
        <v>44841</v>
      </c>
      <c r="D3586" s="9">
        <f t="shared" si="55"/>
        <v>44841</v>
      </c>
      <c r="E3586" s="7" t="s">
        <v>256</v>
      </c>
      <c r="F3586" s="7" t="s">
        <v>1059</v>
      </c>
      <c r="G3586" s="432">
        <v>9.7200000000000006</v>
      </c>
      <c r="H3586" s="296">
        <v>22100</v>
      </c>
      <c r="I3586" s="296">
        <v>12000</v>
      </c>
    </row>
    <row r="3587" spans="1:9" hidden="1" x14ac:dyDescent="0.25">
      <c r="A3587" t="s">
        <v>30</v>
      </c>
      <c r="B3587" s="7">
        <v>447546</v>
      </c>
      <c r="C3587" s="8">
        <v>44841</v>
      </c>
      <c r="D3587" s="9">
        <f t="shared" ref="D3587:D3650" si="56">+C3587</f>
        <v>44841</v>
      </c>
      <c r="E3587" s="7" t="s">
        <v>212</v>
      </c>
      <c r="F3587" s="7" t="s">
        <v>1060</v>
      </c>
      <c r="G3587" s="432">
        <v>8.41</v>
      </c>
      <c r="H3587" s="296">
        <v>22100</v>
      </c>
      <c r="I3587" s="296">
        <v>12000</v>
      </c>
    </row>
    <row r="3588" spans="1:9" hidden="1" x14ac:dyDescent="0.25">
      <c r="A3588" s="399" t="s">
        <v>30</v>
      </c>
      <c r="B3588" s="7">
        <v>447550</v>
      </c>
      <c r="C3588" s="8">
        <v>44841</v>
      </c>
      <c r="D3588" s="9">
        <f t="shared" si="56"/>
        <v>44841</v>
      </c>
      <c r="E3588" s="7" t="s">
        <v>897</v>
      </c>
      <c r="F3588" s="20">
        <v>0.91805555555555562</v>
      </c>
      <c r="G3588" s="334">
        <v>7.15</v>
      </c>
      <c r="H3588" s="296">
        <v>22100</v>
      </c>
      <c r="I3588" s="296">
        <v>12000</v>
      </c>
    </row>
    <row r="3589" spans="1:9" hidden="1" x14ac:dyDescent="0.25">
      <c r="A3589" t="s">
        <v>65</v>
      </c>
      <c r="B3589" s="7">
        <v>447556</v>
      </c>
      <c r="C3589" s="8">
        <v>44842</v>
      </c>
      <c r="D3589" s="9">
        <f t="shared" si="56"/>
        <v>44842</v>
      </c>
      <c r="E3589" s="7" t="s">
        <v>16</v>
      </c>
      <c r="F3589" s="7" t="s">
        <v>1061</v>
      </c>
      <c r="G3589" s="433">
        <v>11.09</v>
      </c>
      <c r="H3589" s="296">
        <v>22100</v>
      </c>
      <c r="I3589" s="296">
        <v>12000</v>
      </c>
    </row>
    <row r="3590" spans="1:9" hidden="1" x14ac:dyDescent="0.25">
      <c r="A3590" t="s">
        <v>63</v>
      </c>
      <c r="B3590" s="7">
        <v>447564</v>
      </c>
      <c r="C3590" s="8">
        <v>44842</v>
      </c>
      <c r="D3590" s="9">
        <f t="shared" si="56"/>
        <v>44842</v>
      </c>
      <c r="E3590" s="7" t="s">
        <v>237</v>
      </c>
      <c r="F3590" s="7" t="s">
        <v>1062</v>
      </c>
      <c r="G3590" s="433">
        <v>14.47</v>
      </c>
      <c r="H3590" s="296">
        <v>22100</v>
      </c>
      <c r="I3590" s="296">
        <v>12000</v>
      </c>
    </row>
    <row r="3591" spans="1:9" hidden="1" x14ac:dyDescent="0.25">
      <c r="A3591" t="s">
        <v>67</v>
      </c>
      <c r="B3591" s="7">
        <v>447580</v>
      </c>
      <c r="C3591" s="8">
        <v>44842</v>
      </c>
      <c r="D3591" s="9">
        <f t="shared" si="56"/>
        <v>44842</v>
      </c>
      <c r="E3591" s="7" t="s">
        <v>13</v>
      </c>
      <c r="F3591" s="7" t="s">
        <v>555</v>
      </c>
      <c r="G3591" s="433">
        <v>13.88</v>
      </c>
      <c r="H3591" s="296">
        <v>22100</v>
      </c>
      <c r="I3591" s="296">
        <v>12000</v>
      </c>
    </row>
    <row r="3592" spans="1:9" hidden="1" x14ac:dyDescent="0.25">
      <c r="A3592" t="s">
        <v>69</v>
      </c>
      <c r="B3592" s="7">
        <v>447590</v>
      </c>
      <c r="C3592" s="8">
        <v>44842</v>
      </c>
      <c r="D3592" s="9">
        <f t="shared" si="56"/>
        <v>44842</v>
      </c>
      <c r="E3592" s="7" t="s">
        <v>10</v>
      </c>
      <c r="F3592" s="7" t="s">
        <v>518</v>
      </c>
      <c r="G3592" s="433">
        <v>13.97</v>
      </c>
      <c r="H3592" s="296">
        <v>22100</v>
      </c>
      <c r="I3592" s="296">
        <v>12000</v>
      </c>
    </row>
    <row r="3593" spans="1:9" hidden="1" x14ac:dyDescent="0.25">
      <c r="A3593" t="s">
        <v>65</v>
      </c>
      <c r="B3593" s="7">
        <v>447605</v>
      </c>
      <c r="C3593" s="8">
        <v>44842</v>
      </c>
      <c r="D3593" s="9">
        <f t="shared" si="56"/>
        <v>44842</v>
      </c>
      <c r="E3593" s="7" t="s">
        <v>16</v>
      </c>
      <c r="F3593" s="7" t="s">
        <v>307</v>
      </c>
      <c r="G3593" s="433">
        <v>10.9</v>
      </c>
      <c r="H3593" s="296">
        <v>22100</v>
      </c>
      <c r="I3593" s="296">
        <v>12000</v>
      </c>
    </row>
    <row r="3594" spans="1:9" hidden="1" x14ac:dyDescent="0.25">
      <c r="A3594" t="s">
        <v>63</v>
      </c>
      <c r="B3594" s="7">
        <v>447624</v>
      </c>
      <c r="C3594" s="8">
        <v>44842</v>
      </c>
      <c r="D3594" s="9">
        <f t="shared" si="56"/>
        <v>44842</v>
      </c>
      <c r="E3594" s="7" t="s">
        <v>237</v>
      </c>
      <c r="F3594" s="7" t="s">
        <v>211</v>
      </c>
      <c r="G3594" s="433">
        <v>9.93</v>
      </c>
      <c r="H3594" s="296">
        <v>22100</v>
      </c>
      <c r="I3594" s="296">
        <v>12000</v>
      </c>
    </row>
    <row r="3595" spans="1:9" hidden="1" x14ac:dyDescent="0.25">
      <c r="A3595" s="13" t="s">
        <v>966</v>
      </c>
      <c r="B3595" s="14">
        <v>447631</v>
      </c>
      <c r="C3595" s="15">
        <v>44842</v>
      </c>
      <c r="D3595" s="9">
        <f t="shared" si="56"/>
        <v>44842</v>
      </c>
      <c r="E3595" s="14" t="s">
        <v>47</v>
      </c>
      <c r="F3595" s="14" t="s">
        <v>366</v>
      </c>
      <c r="G3595" s="434">
        <v>2.38</v>
      </c>
      <c r="H3595" s="296">
        <v>22100</v>
      </c>
      <c r="I3595" s="296">
        <v>12000</v>
      </c>
    </row>
    <row r="3596" spans="1:9" hidden="1" x14ac:dyDescent="0.25">
      <c r="A3596" t="s">
        <v>67</v>
      </c>
      <c r="B3596" s="7">
        <v>447638</v>
      </c>
      <c r="C3596" s="8">
        <v>44842</v>
      </c>
      <c r="D3596" s="9">
        <f t="shared" si="56"/>
        <v>44842</v>
      </c>
      <c r="E3596" s="7" t="s">
        <v>13</v>
      </c>
      <c r="F3596" s="7" t="s">
        <v>534</v>
      </c>
      <c r="G3596" s="433">
        <v>7.17</v>
      </c>
      <c r="H3596" s="296">
        <v>22100</v>
      </c>
      <c r="I3596" s="296">
        <v>12000</v>
      </c>
    </row>
    <row r="3597" spans="1:9" hidden="1" x14ac:dyDescent="0.25">
      <c r="A3597" t="s">
        <v>63</v>
      </c>
      <c r="B3597" s="7">
        <v>447647</v>
      </c>
      <c r="C3597" s="8">
        <v>44842</v>
      </c>
      <c r="D3597" s="9">
        <f t="shared" si="56"/>
        <v>44842</v>
      </c>
      <c r="E3597" s="7" t="s">
        <v>574</v>
      </c>
      <c r="F3597" s="7" t="s">
        <v>546</v>
      </c>
      <c r="G3597" s="433">
        <v>9.32</v>
      </c>
      <c r="H3597" s="296">
        <v>22100</v>
      </c>
      <c r="I3597" s="296">
        <v>12000</v>
      </c>
    </row>
    <row r="3598" spans="1:9" hidden="1" x14ac:dyDescent="0.25">
      <c r="A3598" t="s">
        <v>69</v>
      </c>
      <c r="B3598" s="7">
        <v>447653</v>
      </c>
      <c r="C3598" s="8">
        <v>44842</v>
      </c>
      <c r="D3598" s="9">
        <f t="shared" si="56"/>
        <v>44842</v>
      </c>
      <c r="E3598" s="7" t="s">
        <v>10</v>
      </c>
      <c r="F3598" s="7" t="s">
        <v>397</v>
      </c>
      <c r="G3598" s="433">
        <v>8.3800000000000008</v>
      </c>
      <c r="H3598" s="296">
        <v>22100</v>
      </c>
      <c r="I3598" s="296">
        <v>12000</v>
      </c>
    </row>
    <row r="3599" spans="1:9" hidden="1" x14ac:dyDescent="0.25">
      <c r="A3599" t="s">
        <v>967</v>
      </c>
      <c r="B3599" s="7">
        <v>447723</v>
      </c>
      <c r="C3599" s="8">
        <v>44844</v>
      </c>
      <c r="D3599" s="9">
        <f t="shared" si="56"/>
        <v>44844</v>
      </c>
      <c r="E3599" s="7" t="s">
        <v>265</v>
      </c>
      <c r="F3599" s="7" t="s">
        <v>1063</v>
      </c>
      <c r="G3599" s="435">
        <v>8.52</v>
      </c>
      <c r="H3599" s="296">
        <v>22100</v>
      </c>
      <c r="I3599" s="296">
        <v>12000</v>
      </c>
    </row>
    <row r="3600" spans="1:9" hidden="1" x14ac:dyDescent="0.25">
      <c r="A3600" t="s">
        <v>12</v>
      </c>
      <c r="B3600" s="7">
        <v>447745</v>
      </c>
      <c r="C3600" s="8">
        <v>44844</v>
      </c>
      <c r="D3600" s="9">
        <f t="shared" si="56"/>
        <v>44844</v>
      </c>
      <c r="E3600" s="7" t="s">
        <v>430</v>
      </c>
      <c r="F3600" s="7" t="s">
        <v>164</v>
      </c>
      <c r="G3600" s="435">
        <v>10.06</v>
      </c>
      <c r="H3600" s="296">
        <v>22100</v>
      </c>
      <c r="I3600" s="296">
        <v>12000</v>
      </c>
    </row>
    <row r="3601" spans="1:9" hidden="1" x14ac:dyDescent="0.25">
      <c r="A3601" t="s">
        <v>18</v>
      </c>
      <c r="B3601" s="7">
        <v>447746</v>
      </c>
      <c r="C3601" s="8">
        <v>44844</v>
      </c>
      <c r="D3601" s="9">
        <f t="shared" si="56"/>
        <v>44844</v>
      </c>
      <c r="E3601" s="7" t="s">
        <v>21</v>
      </c>
      <c r="F3601" s="7" t="s">
        <v>635</v>
      </c>
      <c r="G3601" s="435">
        <v>14.07</v>
      </c>
      <c r="H3601" s="296">
        <v>22100</v>
      </c>
      <c r="I3601" s="296">
        <v>12000</v>
      </c>
    </row>
    <row r="3602" spans="1:9" hidden="1" x14ac:dyDescent="0.25">
      <c r="A3602" t="s">
        <v>9</v>
      </c>
      <c r="B3602" s="7">
        <v>447751</v>
      </c>
      <c r="C3602" s="8">
        <v>44844</v>
      </c>
      <c r="D3602" s="9">
        <f t="shared" si="56"/>
        <v>44844</v>
      </c>
      <c r="E3602" s="7" t="s">
        <v>10</v>
      </c>
      <c r="F3602" s="7" t="s">
        <v>238</v>
      </c>
      <c r="G3602" s="435">
        <v>15.84</v>
      </c>
      <c r="H3602" s="296">
        <v>22100</v>
      </c>
      <c r="I3602" s="296">
        <v>12000</v>
      </c>
    </row>
    <row r="3603" spans="1:9" hidden="1" x14ac:dyDescent="0.25">
      <c r="A3603" t="s">
        <v>15</v>
      </c>
      <c r="B3603" s="7">
        <v>447775</v>
      </c>
      <c r="C3603" s="8">
        <v>44844</v>
      </c>
      <c r="D3603" s="9">
        <f t="shared" si="56"/>
        <v>44844</v>
      </c>
      <c r="E3603" s="7" t="s">
        <v>16</v>
      </c>
      <c r="F3603" s="7" t="s">
        <v>460</v>
      </c>
      <c r="G3603" s="435">
        <v>16.64</v>
      </c>
      <c r="H3603" s="296">
        <v>22100</v>
      </c>
      <c r="I3603" s="296">
        <v>12000</v>
      </c>
    </row>
    <row r="3604" spans="1:9" hidden="1" x14ac:dyDescent="0.25">
      <c r="A3604" t="s">
        <v>18</v>
      </c>
      <c r="B3604" s="7">
        <v>447839</v>
      </c>
      <c r="C3604" s="8">
        <v>44844</v>
      </c>
      <c r="D3604" s="9">
        <f t="shared" si="56"/>
        <v>44844</v>
      </c>
      <c r="E3604" s="7" t="s">
        <v>237</v>
      </c>
      <c r="F3604" s="7" t="s">
        <v>466</v>
      </c>
      <c r="G3604" s="435">
        <v>14.59</v>
      </c>
      <c r="H3604" s="296">
        <v>22100</v>
      </c>
      <c r="I3604" s="296">
        <v>12000</v>
      </c>
    </row>
    <row r="3605" spans="1:9" hidden="1" x14ac:dyDescent="0.25">
      <c r="A3605" t="s">
        <v>9</v>
      </c>
      <c r="B3605" s="7">
        <v>447845</v>
      </c>
      <c r="C3605" s="8">
        <v>44844</v>
      </c>
      <c r="D3605" s="9">
        <f t="shared" si="56"/>
        <v>44844</v>
      </c>
      <c r="E3605" s="7" t="s">
        <v>10</v>
      </c>
      <c r="F3605" s="7" t="s">
        <v>229</v>
      </c>
      <c r="G3605" s="435">
        <v>15.7</v>
      </c>
      <c r="H3605" s="296">
        <v>22100</v>
      </c>
      <c r="I3605" s="296">
        <v>12000</v>
      </c>
    </row>
    <row r="3606" spans="1:9" hidden="1" x14ac:dyDescent="0.25">
      <c r="A3606" t="s">
        <v>12</v>
      </c>
      <c r="B3606" s="7">
        <v>447883</v>
      </c>
      <c r="C3606" s="8">
        <v>44844</v>
      </c>
      <c r="D3606" s="9">
        <f t="shared" si="56"/>
        <v>44844</v>
      </c>
      <c r="E3606" s="7" t="s">
        <v>714</v>
      </c>
      <c r="F3606" s="7" t="s">
        <v>717</v>
      </c>
      <c r="G3606" s="435">
        <v>6.85</v>
      </c>
      <c r="H3606" s="296">
        <v>22100</v>
      </c>
      <c r="I3606" s="296">
        <v>12000</v>
      </c>
    </row>
    <row r="3607" spans="1:9" hidden="1" x14ac:dyDescent="0.25">
      <c r="A3607" t="s">
        <v>12</v>
      </c>
      <c r="B3607" s="7">
        <v>447884</v>
      </c>
      <c r="C3607" s="8">
        <v>44844</v>
      </c>
      <c r="D3607" s="9">
        <f t="shared" si="56"/>
        <v>44844</v>
      </c>
      <c r="E3607" s="7" t="s">
        <v>91</v>
      </c>
      <c r="F3607" s="7" t="s">
        <v>785</v>
      </c>
      <c r="G3607" s="435">
        <v>7.05</v>
      </c>
      <c r="H3607" s="296">
        <v>22100</v>
      </c>
      <c r="I3607" s="296">
        <v>12000</v>
      </c>
    </row>
    <row r="3608" spans="1:9" hidden="1" x14ac:dyDescent="0.25">
      <c r="A3608" t="s">
        <v>15</v>
      </c>
      <c r="B3608" s="7">
        <v>447888</v>
      </c>
      <c r="C3608" s="8">
        <v>44844</v>
      </c>
      <c r="D3608" s="9">
        <f t="shared" si="56"/>
        <v>44844</v>
      </c>
      <c r="E3608" s="7" t="s">
        <v>16</v>
      </c>
      <c r="F3608" s="7" t="s">
        <v>894</v>
      </c>
      <c r="G3608" s="435">
        <v>12.93</v>
      </c>
      <c r="H3608" s="296">
        <v>22100</v>
      </c>
      <c r="I3608" s="296">
        <v>12000</v>
      </c>
    </row>
    <row r="3609" spans="1:9" hidden="1" x14ac:dyDescent="0.25">
      <c r="A3609" t="s">
        <v>30</v>
      </c>
      <c r="B3609" s="7">
        <v>447912</v>
      </c>
      <c r="C3609" s="8">
        <v>44844</v>
      </c>
      <c r="D3609" s="9">
        <f t="shared" si="56"/>
        <v>44844</v>
      </c>
      <c r="E3609" s="7" t="s">
        <v>35</v>
      </c>
      <c r="F3609" s="7" t="s">
        <v>715</v>
      </c>
      <c r="G3609" s="436">
        <v>8.51</v>
      </c>
      <c r="H3609" s="296">
        <v>22100</v>
      </c>
      <c r="I3609" s="296">
        <v>12000</v>
      </c>
    </row>
    <row r="3610" spans="1:9" hidden="1" x14ac:dyDescent="0.25">
      <c r="A3610" t="s">
        <v>30</v>
      </c>
      <c r="B3610" s="7">
        <v>447913</v>
      </c>
      <c r="C3610" s="8">
        <v>44844</v>
      </c>
      <c r="D3610" s="9">
        <f t="shared" si="56"/>
        <v>44844</v>
      </c>
      <c r="E3610" s="7" t="s">
        <v>176</v>
      </c>
      <c r="F3610" s="7" t="s">
        <v>1064</v>
      </c>
      <c r="G3610" s="437">
        <v>10.89</v>
      </c>
      <c r="H3610" s="296">
        <v>22100</v>
      </c>
      <c r="I3610" s="296">
        <v>12000</v>
      </c>
    </row>
    <row r="3611" spans="1:9" hidden="1" x14ac:dyDescent="0.25">
      <c r="A3611" t="s">
        <v>30</v>
      </c>
      <c r="B3611" s="7">
        <v>447915</v>
      </c>
      <c r="C3611" s="8">
        <v>44844</v>
      </c>
      <c r="D3611" s="9">
        <f t="shared" si="56"/>
        <v>44844</v>
      </c>
      <c r="E3611" s="7" t="s">
        <v>253</v>
      </c>
      <c r="F3611" s="7" t="s">
        <v>887</v>
      </c>
      <c r="G3611" s="437">
        <v>10.79</v>
      </c>
      <c r="H3611" s="296">
        <v>22100</v>
      </c>
      <c r="I3611" s="296">
        <v>12000</v>
      </c>
    </row>
    <row r="3612" spans="1:9" hidden="1" x14ac:dyDescent="0.25">
      <c r="A3612" t="s">
        <v>30</v>
      </c>
      <c r="B3612" s="7">
        <v>447916</v>
      </c>
      <c r="C3612" s="8">
        <v>44844</v>
      </c>
      <c r="D3612" s="9">
        <f t="shared" si="56"/>
        <v>44844</v>
      </c>
      <c r="E3612" s="7" t="s">
        <v>816</v>
      </c>
      <c r="F3612" s="7" t="s">
        <v>943</v>
      </c>
      <c r="G3612" s="437">
        <v>8.6999999999999993</v>
      </c>
      <c r="H3612" s="296">
        <v>22100</v>
      </c>
      <c r="I3612" s="296">
        <v>12000</v>
      </c>
    </row>
    <row r="3613" spans="1:9" hidden="1" x14ac:dyDescent="0.25">
      <c r="A3613" t="s">
        <v>41</v>
      </c>
      <c r="B3613" s="7">
        <v>447944</v>
      </c>
      <c r="C3613" s="8">
        <v>44845</v>
      </c>
      <c r="D3613" s="9">
        <f t="shared" si="56"/>
        <v>44845</v>
      </c>
      <c r="E3613" s="7" t="s">
        <v>16</v>
      </c>
      <c r="F3613" s="7" t="s">
        <v>901</v>
      </c>
      <c r="G3613" s="438">
        <v>14.51</v>
      </c>
      <c r="H3613" s="296">
        <v>22100</v>
      </c>
      <c r="I3613" s="296">
        <v>12000</v>
      </c>
    </row>
    <row r="3614" spans="1:9" hidden="1" x14ac:dyDescent="0.25">
      <c r="A3614" t="s">
        <v>45</v>
      </c>
      <c r="B3614" s="7">
        <v>447950</v>
      </c>
      <c r="C3614" s="8">
        <v>44845</v>
      </c>
      <c r="D3614" s="9">
        <f t="shared" si="56"/>
        <v>44845</v>
      </c>
      <c r="E3614" s="7" t="s">
        <v>13</v>
      </c>
      <c r="F3614" s="7" t="s">
        <v>223</v>
      </c>
      <c r="G3614" s="438">
        <v>10.39</v>
      </c>
      <c r="H3614" s="296">
        <v>22100</v>
      </c>
      <c r="I3614" s="296">
        <v>12000</v>
      </c>
    </row>
    <row r="3615" spans="1:9" hidden="1" x14ac:dyDescent="0.25">
      <c r="A3615" t="s">
        <v>39</v>
      </c>
      <c r="B3615" s="7">
        <v>447955</v>
      </c>
      <c r="C3615" s="8">
        <v>44845</v>
      </c>
      <c r="D3615" s="9">
        <f t="shared" si="56"/>
        <v>44845</v>
      </c>
      <c r="E3615" s="7" t="s">
        <v>10</v>
      </c>
      <c r="F3615" s="7" t="s">
        <v>635</v>
      </c>
      <c r="G3615" s="438">
        <v>16.11</v>
      </c>
      <c r="H3615" s="296">
        <v>22100</v>
      </c>
      <c r="I3615" s="296">
        <v>12000</v>
      </c>
    </row>
    <row r="3616" spans="1:9" hidden="1" x14ac:dyDescent="0.25">
      <c r="A3616" t="s">
        <v>42</v>
      </c>
      <c r="B3616" s="7">
        <v>447960</v>
      </c>
      <c r="C3616" s="8">
        <v>44845</v>
      </c>
      <c r="D3616" s="9">
        <f t="shared" si="56"/>
        <v>44845</v>
      </c>
      <c r="E3616" s="7" t="s">
        <v>21</v>
      </c>
      <c r="F3616" s="7" t="s">
        <v>157</v>
      </c>
      <c r="G3616" s="438">
        <v>12.6</v>
      </c>
      <c r="H3616" s="296">
        <v>22100</v>
      </c>
      <c r="I3616" s="296">
        <v>12000</v>
      </c>
    </row>
    <row r="3617" spans="1:9" hidden="1" x14ac:dyDescent="0.25">
      <c r="A3617" t="s">
        <v>42</v>
      </c>
      <c r="B3617" s="7">
        <v>447972</v>
      </c>
      <c r="C3617" s="8">
        <v>44845</v>
      </c>
      <c r="D3617" s="9">
        <f t="shared" si="56"/>
        <v>44845</v>
      </c>
      <c r="E3617" s="7" t="s">
        <v>19</v>
      </c>
      <c r="F3617" s="7" t="s">
        <v>740</v>
      </c>
      <c r="G3617" s="438">
        <v>2</v>
      </c>
      <c r="H3617" s="296">
        <v>22100</v>
      </c>
      <c r="I3617" s="296">
        <v>12000</v>
      </c>
    </row>
    <row r="3618" spans="1:9" hidden="1" x14ac:dyDescent="0.25">
      <c r="A3618" s="13" t="s">
        <v>966</v>
      </c>
      <c r="B3618" s="14">
        <v>447984</v>
      </c>
      <c r="C3618" s="15">
        <v>44845</v>
      </c>
      <c r="D3618" s="9">
        <f t="shared" si="56"/>
        <v>44845</v>
      </c>
      <c r="E3618" s="14" t="s">
        <v>47</v>
      </c>
      <c r="F3618" s="14" t="s">
        <v>802</v>
      </c>
      <c r="G3618" s="439">
        <v>1.75</v>
      </c>
      <c r="H3618" s="296">
        <v>22100</v>
      </c>
      <c r="I3618" s="296">
        <v>12000</v>
      </c>
    </row>
    <row r="3619" spans="1:9" hidden="1" x14ac:dyDescent="0.25">
      <c r="A3619" t="s">
        <v>41</v>
      </c>
      <c r="B3619" s="7">
        <v>448011</v>
      </c>
      <c r="C3619" s="8">
        <v>44845</v>
      </c>
      <c r="D3619" s="9">
        <f t="shared" si="56"/>
        <v>44845</v>
      </c>
      <c r="E3619" s="7" t="s">
        <v>16</v>
      </c>
      <c r="F3619" s="7" t="s">
        <v>327</v>
      </c>
      <c r="G3619" s="438">
        <v>12.31</v>
      </c>
      <c r="H3619" s="296">
        <v>22100</v>
      </c>
      <c r="I3619" s="296">
        <v>12000</v>
      </c>
    </row>
    <row r="3620" spans="1:9" hidden="1" x14ac:dyDescent="0.25">
      <c r="A3620" t="s">
        <v>45</v>
      </c>
      <c r="B3620" s="7">
        <v>448021</v>
      </c>
      <c r="C3620" s="8">
        <v>44845</v>
      </c>
      <c r="D3620" s="9">
        <f t="shared" si="56"/>
        <v>44845</v>
      </c>
      <c r="E3620" s="7" t="s">
        <v>430</v>
      </c>
      <c r="F3620" s="7" t="s">
        <v>434</v>
      </c>
      <c r="G3620" s="438">
        <v>10.4</v>
      </c>
      <c r="H3620" s="296">
        <v>22100</v>
      </c>
      <c r="I3620" s="296">
        <v>12000</v>
      </c>
    </row>
    <row r="3621" spans="1:9" hidden="1" x14ac:dyDescent="0.25">
      <c r="A3621" t="s">
        <v>39</v>
      </c>
      <c r="B3621" s="7">
        <v>448033</v>
      </c>
      <c r="C3621" s="8">
        <v>44845</v>
      </c>
      <c r="D3621" s="9">
        <f t="shared" si="56"/>
        <v>44845</v>
      </c>
      <c r="E3621" s="7" t="s">
        <v>10</v>
      </c>
      <c r="F3621" s="7" t="s">
        <v>620</v>
      </c>
      <c r="G3621" s="438">
        <v>12.61</v>
      </c>
      <c r="H3621" s="296">
        <v>22100</v>
      </c>
      <c r="I3621" s="296">
        <v>12000</v>
      </c>
    </row>
    <row r="3622" spans="1:9" hidden="1" x14ac:dyDescent="0.25">
      <c r="A3622" t="s">
        <v>41</v>
      </c>
      <c r="B3622" s="7">
        <v>448077</v>
      </c>
      <c r="C3622" s="8">
        <v>44845</v>
      </c>
      <c r="D3622" s="9">
        <f t="shared" si="56"/>
        <v>44845</v>
      </c>
      <c r="E3622" s="7" t="s">
        <v>16</v>
      </c>
      <c r="F3622" s="7" t="s">
        <v>364</v>
      </c>
      <c r="G3622" s="438">
        <v>11.4</v>
      </c>
      <c r="H3622" s="296">
        <v>22100</v>
      </c>
      <c r="I3622" s="296">
        <v>12000</v>
      </c>
    </row>
    <row r="3623" spans="1:9" hidden="1" x14ac:dyDescent="0.25">
      <c r="A3623" t="s">
        <v>45</v>
      </c>
      <c r="B3623" s="7">
        <v>448091</v>
      </c>
      <c r="C3623" s="8">
        <v>44845</v>
      </c>
      <c r="D3623" s="9">
        <f t="shared" si="56"/>
        <v>44845</v>
      </c>
      <c r="E3623" s="7" t="s">
        <v>799</v>
      </c>
      <c r="F3623" s="7" t="s">
        <v>951</v>
      </c>
      <c r="G3623" s="438">
        <v>12.27</v>
      </c>
      <c r="H3623" s="296">
        <v>22100</v>
      </c>
      <c r="I3623" s="296">
        <v>12000</v>
      </c>
    </row>
    <row r="3624" spans="1:9" hidden="1" x14ac:dyDescent="0.25">
      <c r="A3624" t="s">
        <v>39</v>
      </c>
      <c r="B3624" s="7">
        <v>448092</v>
      </c>
      <c r="C3624" s="8">
        <v>44845</v>
      </c>
      <c r="D3624" s="9">
        <f t="shared" si="56"/>
        <v>44845</v>
      </c>
      <c r="E3624" s="7" t="s">
        <v>10</v>
      </c>
      <c r="F3624" s="7" t="s">
        <v>1007</v>
      </c>
      <c r="G3624" s="438">
        <v>10.7</v>
      </c>
      <c r="H3624" s="296">
        <v>22100</v>
      </c>
      <c r="I3624" s="296">
        <v>12000</v>
      </c>
    </row>
    <row r="3625" spans="1:9" hidden="1" x14ac:dyDescent="0.25">
      <c r="A3625" t="s">
        <v>42</v>
      </c>
      <c r="B3625" s="7">
        <v>448093</v>
      </c>
      <c r="C3625" s="8">
        <v>44845</v>
      </c>
      <c r="D3625" s="9">
        <f t="shared" si="56"/>
        <v>44845</v>
      </c>
      <c r="E3625" s="7" t="s">
        <v>714</v>
      </c>
      <c r="F3625" s="7" t="s">
        <v>1065</v>
      </c>
      <c r="G3625" s="438">
        <v>7.68</v>
      </c>
      <c r="H3625" s="296">
        <v>22100</v>
      </c>
      <c r="I3625" s="296">
        <v>12000</v>
      </c>
    </row>
    <row r="3626" spans="1:9" hidden="1" x14ac:dyDescent="0.25">
      <c r="A3626" t="s">
        <v>42</v>
      </c>
      <c r="B3626" s="7">
        <v>448094</v>
      </c>
      <c r="C3626" s="8">
        <v>44845</v>
      </c>
      <c r="D3626" s="9">
        <f t="shared" si="56"/>
        <v>44845</v>
      </c>
      <c r="E3626" s="7" t="s">
        <v>752</v>
      </c>
      <c r="F3626" s="7" t="s">
        <v>1065</v>
      </c>
      <c r="G3626" s="438">
        <v>7.64</v>
      </c>
      <c r="H3626" s="296">
        <v>22100</v>
      </c>
      <c r="I3626" s="296">
        <v>12000</v>
      </c>
    </row>
    <row r="3627" spans="1:9" hidden="1" x14ac:dyDescent="0.25">
      <c r="A3627" t="s">
        <v>42</v>
      </c>
      <c r="B3627" s="7">
        <v>448098</v>
      </c>
      <c r="C3627" s="8">
        <v>44845</v>
      </c>
      <c r="D3627" s="9">
        <f t="shared" si="56"/>
        <v>44845</v>
      </c>
      <c r="E3627" s="7" t="s">
        <v>21</v>
      </c>
      <c r="F3627" s="7" t="s">
        <v>552</v>
      </c>
      <c r="G3627" s="438">
        <v>14.06</v>
      </c>
      <c r="H3627" s="296">
        <v>22100</v>
      </c>
      <c r="I3627" s="296">
        <v>12000</v>
      </c>
    </row>
    <row r="3628" spans="1:9" hidden="1" x14ac:dyDescent="0.25">
      <c r="A3628" t="s">
        <v>63</v>
      </c>
      <c r="B3628" s="7">
        <v>448140</v>
      </c>
      <c r="C3628" s="8">
        <v>44846</v>
      </c>
      <c r="D3628" s="9">
        <f t="shared" si="56"/>
        <v>44846</v>
      </c>
      <c r="E3628" s="7" t="s">
        <v>430</v>
      </c>
      <c r="F3628" s="7" t="s">
        <v>532</v>
      </c>
      <c r="G3628" s="440">
        <v>7.16</v>
      </c>
      <c r="H3628" s="296">
        <v>22100</v>
      </c>
      <c r="I3628" s="296">
        <v>12000</v>
      </c>
    </row>
    <row r="3629" spans="1:9" hidden="1" x14ac:dyDescent="0.25">
      <c r="A3629" t="s">
        <v>65</v>
      </c>
      <c r="B3629" s="7">
        <v>448148</v>
      </c>
      <c r="C3629" s="8">
        <v>44846</v>
      </c>
      <c r="D3629" s="9">
        <f t="shared" si="56"/>
        <v>44846</v>
      </c>
      <c r="E3629" s="7" t="s">
        <v>16</v>
      </c>
      <c r="F3629" s="7" t="s">
        <v>44</v>
      </c>
      <c r="G3629" s="440">
        <v>17.010000000000002</v>
      </c>
      <c r="H3629" s="296">
        <v>22100</v>
      </c>
      <c r="I3629" s="296">
        <v>12000</v>
      </c>
    </row>
    <row r="3630" spans="1:9" hidden="1" x14ac:dyDescent="0.25">
      <c r="A3630" t="s">
        <v>69</v>
      </c>
      <c r="B3630" s="7">
        <v>448149</v>
      </c>
      <c r="C3630" s="8">
        <v>44846</v>
      </c>
      <c r="D3630" s="9">
        <f t="shared" si="56"/>
        <v>44846</v>
      </c>
      <c r="E3630" s="7" t="s">
        <v>10</v>
      </c>
      <c r="F3630" s="7" t="s">
        <v>155</v>
      </c>
      <c r="G3630" s="440">
        <v>12.27</v>
      </c>
      <c r="H3630" s="296">
        <v>22100</v>
      </c>
      <c r="I3630" s="296">
        <v>12000</v>
      </c>
    </row>
    <row r="3631" spans="1:9" hidden="1" x14ac:dyDescent="0.25">
      <c r="A3631" t="s">
        <v>67</v>
      </c>
      <c r="B3631" s="7">
        <v>448156</v>
      </c>
      <c r="C3631" s="8">
        <v>44846</v>
      </c>
      <c r="D3631" s="9">
        <f t="shared" si="56"/>
        <v>44846</v>
      </c>
      <c r="E3631" s="7" t="s">
        <v>237</v>
      </c>
      <c r="F3631" s="7" t="s">
        <v>580</v>
      </c>
      <c r="G3631" s="440">
        <v>16.27</v>
      </c>
      <c r="H3631" s="296">
        <v>22100</v>
      </c>
      <c r="I3631" s="296">
        <v>12000</v>
      </c>
    </row>
    <row r="3632" spans="1:9" hidden="1" x14ac:dyDescent="0.25">
      <c r="A3632" t="s">
        <v>63</v>
      </c>
      <c r="B3632" s="7">
        <v>448160</v>
      </c>
      <c r="C3632" s="8">
        <v>44846</v>
      </c>
      <c r="D3632" s="9">
        <f t="shared" si="56"/>
        <v>44846</v>
      </c>
      <c r="E3632" s="7" t="s">
        <v>21</v>
      </c>
      <c r="F3632" s="7" t="s">
        <v>608</v>
      </c>
      <c r="G3632" s="440">
        <v>16.920000000000002</v>
      </c>
      <c r="H3632" s="296">
        <v>22100</v>
      </c>
      <c r="I3632" s="296">
        <v>12000</v>
      </c>
    </row>
    <row r="3633" spans="1:9" hidden="1" x14ac:dyDescent="0.25">
      <c r="A3633" t="s">
        <v>63</v>
      </c>
      <c r="B3633" s="7">
        <v>448201</v>
      </c>
      <c r="C3633" s="8">
        <v>44846</v>
      </c>
      <c r="D3633" s="9">
        <f t="shared" si="56"/>
        <v>44846</v>
      </c>
      <c r="E3633" s="7" t="s">
        <v>430</v>
      </c>
      <c r="F3633" s="7" t="s">
        <v>626</v>
      </c>
      <c r="G3633" s="440">
        <v>6.53</v>
      </c>
      <c r="H3633" s="296">
        <v>22100</v>
      </c>
      <c r="I3633" s="296">
        <v>12000</v>
      </c>
    </row>
    <row r="3634" spans="1:9" hidden="1" x14ac:dyDescent="0.25">
      <c r="A3634" t="s">
        <v>65</v>
      </c>
      <c r="B3634" s="7">
        <v>448236</v>
      </c>
      <c r="C3634" s="8">
        <v>44846</v>
      </c>
      <c r="D3634" s="9">
        <f t="shared" si="56"/>
        <v>44846</v>
      </c>
      <c r="E3634" s="7" t="s">
        <v>16</v>
      </c>
      <c r="F3634" s="7" t="s">
        <v>285</v>
      </c>
      <c r="G3634" s="440">
        <v>15.84</v>
      </c>
      <c r="H3634" s="296">
        <v>22100</v>
      </c>
      <c r="I3634" s="296">
        <v>12000</v>
      </c>
    </row>
    <row r="3635" spans="1:9" hidden="1" x14ac:dyDescent="0.25">
      <c r="A3635" t="s">
        <v>67</v>
      </c>
      <c r="B3635" s="7">
        <v>448239</v>
      </c>
      <c r="C3635" s="8">
        <v>44846</v>
      </c>
      <c r="D3635" s="9">
        <f t="shared" si="56"/>
        <v>44846</v>
      </c>
      <c r="E3635" s="7" t="s">
        <v>237</v>
      </c>
      <c r="F3635" s="7" t="s">
        <v>384</v>
      </c>
      <c r="G3635" s="440">
        <v>12.99</v>
      </c>
      <c r="H3635" s="296">
        <v>22100</v>
      </c>
      <c r="I3635" s="296">
        <v>12000</v>
      </c>
    </row>
    <row r="3636" spans="1:9" hidden="1" x14ac:dyDescent="0.25">
      <c r="A3636" t="s">
        <v>63</v>
      </c>
      <c r="B3636" s="7">
        <v>448250</v>
      </c>
      <c r="C3636" s="8">
        <v>44846</v>
      </c>
      <c r="D3636" s="9">
        <f t="shared" si="56"/>
        <v>44846</v>
      </c>
      <c r="E3636" s="7" t="s">
        <v>91</v>
      </c>
      <c r="F3636" s="7" t="s">
        <v>348</v>
      </c>
      <c r="G3636" s="440">
        <v>12.89</v>
      </c>
      <c r="H3636" s="296">
        <v>22100</v>
      </c>
      <c r="I3636" s="296">
        <v>12000</v>
      </c>
    </row>
    <row r="3637" spans="1:9" hidden="1" x14ac:dyDescent="0.25">
      <c r="A3637" t="s">
        <v>69</v>
      </c>
      <c r="B3637" s="7">
        <v>448254</v>
      </c>
      <c r="C3637" s="8">
        <v>44846</v>
      </c>
      <c r="D3637" s="9">
        <f t="shared" si="56"/>
        <v>44846</v>
      </c>
      <c r="E3637" s="7" t="s">
        <v>10</v>
      </c>
      <c r="F3637" s="7" t="s">
        <v>781</v>
      </c>
      <c r="G3637" s="440">
        <v>16.57</v>
      </c>
      <c r="H3637" s="296">
        <v>22100</v>
      </c>
      <c r="I3637" s="296">
        <v>12000</v>
      </c>
    </row>
    <row r="3638" spans="1:9" hidden="1" x14ac:dyDescent="0.25">
      <c r="A3638" t="s">
        <v>63</v>
      </c>
      <c r="B3638" s="7">
        <v>448262</v>
      </c>
      <c r="C3638" s="8">
        <v>44846</v>
      </c>
      <c r="D3638" s="9">
        <f t="shared" si="56"/>
        <v>44846</v>
      </c>
      <c r="E3638" s="7" t="s">
        <v>752</v>
      </c>
      <c r="F3638" s="7" t="s">
        <v>863</v>
      </c>
      <c r="G3638" s="440">
        <v>6.64</v>
      </c>
      <c r="H3638" s="296">
        <v>22100</v>
      </c>
      <c r="I3638" s="296">
        <v>12000</v>
      </c>
    </row>
    <row r="3639" spans="1:9" hidden="1" x14ac:dyDescent="0.25">
      <c r="A3639" t="s">
        <v>30</v>
      </c>
      <c r="B3639" s="7">
        <v>448301</v>
      </c>
      <c r="C3639" s="8">
        <v>44846</v>
      </c>
      <c r="D3639" s="9">
        <f t="shared" si="56"/>
        <v>44846</v>
      </c>
      <c r="E3639" s="7" t="s">
        <v>799</v>
      </c>
      <c r="F3639" s="7" t="s">
        <v>399</v>
      </c>
      <c r="G3639" s="440">
        <v>5.5</v>
      </c>
      <c r="H3639" s="296">
        <v>22100</v>
      </c>
      <c r="I3639" s="296">
        <v>12000</v>
      </c>
    </row>
    <row r="3640" spans="1:9" hidden="1" x14ac:dyDescent="0.25">
      <c r="A3640" t="s">
        <v>30</v>
      </c>
      <c r="B3640" s="7">
        <v>448304</v>
      </c>
      <c r="C3640" s="8">
        <v>44846</v>
      </c>
      <c r="D3640" s="9">
        <f t="shared" si="56"/>
        <v>44846</v>
      </c>
      <c r="E3640" s="7" t="s">
        <v>752</v>
      </c>
      <c r="F3640" s="7" t="s">
        <v>811</v>
      </c>
      <c r="G3640" s="440">
        <v>6.88</v>
      </c>
      <c r="H3640" s="296">
        <v>22100</v>
      </c>
      <c r="I3640" s="296">
        <v>12000</v>
      </c>
    </row>
    <row r="3641" spans="1:9" hidden="1" x14ac:dyDescent="0.25">
      <c r="A3641" t="s">
        <v>30</v>
      </c>
      <c r="B3641" s="7">
        <v>448305</v>
      </c>
      <c r="C3641" s="8">
        <v>44846</v>
      </c>
      <c r="D3641" s="9">
        <f t="shared" si="56"/>
        <v>44846</v>
      </c>
      <c r="E3641" s="7" t="s">
        <v>253</v>
      </c>
      <c r="F3641" s="7" t="s">
        <v>1066</v>
      </c>
      <c r="G3641" s="440">
        <v>7.37</v>
      </c>
      <c r="H3641" s="296">
        <v>22100</v>
      </c>
      <c r="I3641" s="296">
        <v>12000</v>
      </c>
    </row>
    <row r="3642" spans="1:9" hidden="1" x14ac:dyDescent="0.25">
      <c r="A3642" t="s">
        <v>30</v>
      </c>
      <c r="B3642" s="7">
        <v>448309</v>
      </c>
      <c r="C3642" s="8">
        <v>44846</v>
      </c>
      <c r="D3642" s="9">
        <f t="shared" si="56"/>
        <v>44846</v>
      </c>
      <c r="E3642" s="7" t="s">
        <v>897</v>
      </c>
      <c r="F3642" s="7" t="s">
        <v>1059</v>
      </c>
      <c r="G3642" s="440">
        <v>6.37</v>
      </c>
      <c r="H3642" s="296">
        <v>22100</v>
      </c>
      <c r="I3642" s="296">
        <v>12000</v>
      </c>
    </row>
    <row r="3643" spans="1:9" hidden="1" x14ac:dyDescent="0.25">
      <c r="A3643" t="s">
        <v>18</v>
      </c>
      <c r="B3643" s="7">
        <v>448346</v>
      </c>
      <c r="C3643" s="8">
        <v>44847</v>
      </c>
      <c r="D3643" s="9">
        <f t="shared" si="56"/>
        <v>44847</v>
      </c>
      <c r="E3643" s="7" t="s">
        <v>21</v>
      </c>
      <c r="F3643" s="7" t="s">
        <v>44</v>
      </c>
      <c r="G3643" s="441">
        <v>12.98</v>
      </c>
      <c r="H3643" s="296">
        <v>22100</v>
      </c>
      <c r="I3643" s="296">
        <v>12000</v>
      </c>
    </row>
    <row r="3644" spans="1:9" hidden="1" x14ac:dyDescent="0.25">
      <c r="A3644" t="s">
        <v>9</v>
      </c>
      <c r="B3644" s="7">
        <v>448350</v>
      </c>
      <c r="C3644" s="8">
        <v>44847</v>
      </c>
      <c r="D3644" s="9">
        <f t="shared" si="56"/>
        <v>44847</v>
      </c>
      <c r="E3644" s="7" t="s">
        <v>10</v>
      </c>
      <c r="F3644" s="7" t="s">
        <v>156</v>
      </c>
      <c r="G3644" s="441">
        <v>13.83</v>
      </c>
      <c r="H3644" s="296">
        <v>22100</v>
      </c>
      <c r="I3644" s="296">
        <v>12000</v>
      </c>
    </row>
    <row r="3645" spans="1:9" hidden="1" x14ac:dyDescent="0.25">
      <c r="A3645" t="s">
        <v>12</v>
      </c>
      <c r="B3645" s="7">
        <v>448352</v>
      </c>
      <c r="C3645" s="8">
        <v>44847</v>
      </c>
      <c r="D3645" s="9">
        <f t="shared" si="56"/>
        <v>44847</v>
      </c>
      <c r="E3645" s="7" t="s">
        <v>13</v>
      </c>
      <c r="F3645" s="7" t="s">
        <v>224</v>
      </c>
      <c r="G3645" s="441">
        <v>12.28</v>
      </c>
      <c r="H3645" s="296">
        <v>22100</v>
      </c>
      <c r="I3645" s="296">
        <v>12000</v>
      </c>
    </row>
    <row r="3646" spans="1:9" hidden="1" x14ac:dyDescent="0.25">
      <c r="A3646" t="s">
        <v>15</v>
      </c>
      <c r="B3646" s="7">
        <v>448372</v>
      </c>
      <c r="C3646" s="8">
        <v>44847</v>
      </c>
      <c r="D3646" s="9">
        <f t="shared" si="56"/>
        <v>44847</v>
      </c>
      <c r="E3646" s="7" t="s">
        <v>16</v>
      </c>
      <c r="F3646" s="7" t="s">
        <v>1067</v>
      </c>
      <c r="G3646" s="441">
        <v>16.14</v>
      </c>
      <c r="H3646" s="296">
        <v>22100</v>
      </c>
      <c r="I3646" s="296">
        <v>12000</v>
      </c>
    </row>
    <row r="3647" spans="1:9" hidden="1" x14ac:dyDescent="0.25">
      <c r="A3647" t="s">
        <v>9</v>
      </c>
      <c r="B3647" s="7">
        <v>448397</v>
      </c>
      <c r="C3647" s="8">
        <v>44847</v>
      </c>
      <c r="D3647" s="9">
        <f t="shared" si="56"/>
        <v>44847</v>
      </c>
      <c r="E3647" s="7" t="s">
        <v>10</v>
      </c>
      <c r="F3647" s="7" t="s">
        <v>686</v>
      </c>
      <c r="G3647" s="441">
        <v>5.8</v>
      </c>
      <c r="H3647" s="296">
        <v>22100</v>
      </c>
      <c r="I3647" s="296">
        <v>12000</v>
      </c>
    </row>
    <row r="3648" spans="1:9" hidden="1" x14ac:dyDescent="0.25">
      <c r="A3648" t="s">
        <v>18</v>
      </c>
      <c r="B3648" s="7">
        <v>448409</v>
      </c>
      <c r="C3648" s="8">
        <v>44847</v>
      </c>
      <c r="D3648" s="9">
        <f t="shared" si="56"/>
        <v>44847</v>
      </c>
      <c r="E3648" s="7" t="s">
        <v>21</v>
      </c>
      <c r="F3648" s="7" t="s">
        <v>451</v>
      </c>
      <c r="G3648" s="441">
        <v>7.61</v>
      </c>
      <c r="H3648" s="296">
        <v>22100</v>
      </c>
      <c r="I3648" s="296">
        <v>12000</v>
      </c>
    </row>
    <row r="3649" spans="1:9" hidden="1" x14ac:dyDescent="0.25">
      <c r="A3649" t="s">
        <v>12</v>
      </c>
      <c r="B3649" s="7">
        <v>448410</v>
      </c>
      <c r="C3649" s="8">
        <v>44847</v>
      </c>
      <c r="D3649" s="9">
        <f t="shared" si="56"/>
        <v>44847</v>
      </c>
      <c r="E3649" s="7" t="s">
        <v>13</v>
      </c>
      <c r="F3649" s="7" t="s">
        <v>462</v>
      </c>
      <c r="G3649" s="441">
        <v>6.11</v>
      </c>
      <c r="H3649" s="296">
        <v>22100</v>
      </c>
      <c r="I3649" s="296">
        <v>12000</v>
      </c>
    </row>
    <row r="3650" spans="1:9" hidden="1" x14ac:dyDescent="0.25">
      <c r="A3650" t="s">
        <v>41</v>
      </c>
      <c r="B3650" s="7">
        <v>448514</v>
      </c>
      <c r="C3650" s="8">
        <v>44848</v>
      </c>
      <c r="D3650" s="9">
        <f t="shared" si="56"/>
        <v>44848</v>
      </c>
      <c r="E3650" s="7" t="s">
        <v>16</v>
      </c>
      <c r="F3650" s="7" t="s">
        <v>236</v>
      </c>
      <c r="G3650" s="442">
        <v>14.93</v>
      </c>
      <c r="H3650" s="296">
        <v>22100</v>
      </c>
      <c r="I3650" s="296">
        <v>12000</v>
      </c>
    </row>
    <row r="3651" spans="1:9" hidden="1" x14ac:dyDescent="0.25">
      <c r="A3651" t="s">
        <v>45</v>
      </c>
      <c r="B3651" s="7">
        <v>448515</v>
      </c>
      <c r="C3651" s="8">
        <v>44848</v>
      </c>
      <c r="D3651" s="9">
        <f t="shared" ref="D3651:D3714" si="57">+C3651</f>
        <v>44848</v>
      </c>
      <c r="E3651" s="7" t="s">
        <v>13</v>
      </c>
      <c r="F3651" s="7" t="s">
        <v>44</v>
      </c>
      <c r="G3651" s="442">
        <v>12.58</v>
      </c>
      <c r="H3651" s="296">
        <v>22100</v>
      </c>
      <c r="I3651" s="296">
        <v>12000</v>
      </c>
    </row>
    <row r="3652" spans="1:9" hidden="1" x14ac:dyDescent="0.25">
      <c r="A3652" t="s">
        <v>42</v>
      </c>
      <c r="B3652" s="7">
        <v>448518</v>
      </c>
      <c r="C3652" s="8">
        <v>44848</v>
      </c>
      <c r="D3652" s="9">
        <f t="shared" si="57"/>
        <v>44848</v>
      </c>
      <c r="E3652" s="7" t="s">
        <v>21</v>
      </c>
      <c r="F3652" s="7" t="s">
        <v>210</v>
      </c>
      <c r="G3652" s="442">
        <v>14.6</v>
      </c>
      <c r="H3652" s="296">
        <v>22100</v>
      </c>
      <c r="I3652" s="296">
        <v>12000</v>
      </c>
    </row>
    <row r="3653" spans="1:9" hidden="1" x14ac:dyDescent="0.25">
      <c r="A3653" t="s">
        <v>42</v>
      </c>
      <c r="B3653" s="7">
        <v>448529</v>
      </c>
      <c r="C3653" s="8">
        <v>44848</v>
      </c>
      <c r="D3653" s="9">
        <f t="shared" si="57"/>
        <v>44848</v>
      </c>
      <c r="E3653" s="7" t="s">
        <v>19</v>
      </c>
      <c r="F3653" s="7" t="s">
        <v>645</v>
      </c>
      <c r="G3653" s="442">
        <v>1.25</v>
      </c>
      <c r="H3653" s="296">
        <v>22100</v>
      </c>
      <c r="I3653" s="296">
        <v>12000</v>
      </c>
    </row>
    <row r="3654" spans="1:9" hidden="1" x14ac:dyDescent="0.25">
      <c r="A3654" t="s">
        <v>42</v>
      </c>
      <c r="B3654" s="7">
        <v>448578</v>
      </c>
      <c r="C3654" s="8">
        <v>44848</v>
      </c>
      <c r="D3654" s="9">
        <f t="shared" si="57"/>
        <v>44848</v>
      </c>
      <c r="E3654" s="7" t="s">
        <v>21</v>
      </c>
      <c r="F3654" s="7" t="s">
        <v>161</v>
      </c>
      <c r="G3654" s="442">
        <v>14.04</v>
      </c>
      <c r="H3654" s="296">
        <v>22100</v>
      </c>
      <c r="I3654" s="296">
        <v>12000</v>
      </c>
    </row>
    <row r="3655" spans="1:9" hidden="1" x14ac:dyDescent="0.25">
      <c r="A3655" t="s">
        <v>41</v>
      </c>
      <c r="B3655" s="7">
        <v>448591</v>
      </c>
      <c r="C3655" s="8">
        <v>44848</v>
      </c>
      <c r="D3655" s="9">
        <f t="shared" si="57"/>
        <v>44848</v>
      </c>
      <c r="E3655" s="7" t="s">
        <v>16</v>
      </c>
      <c r="F3655" s="7" t="s">
        <v>590</v>
      </c>
      <c r="G3655" s="442">
        <v>13.21</v>
      </c>
      <c r="H3655" s="296">
        <v>22100</v>
      </c>
      <c r="I3655" s="296">
        <v>12000</v>
      </c>
    </row>
    <row r="3656" spans="1:9" hidden="1" x14ac:dyDescent="0.25">
      <c r="A3656" t="s">
        <v>45</v>
      </c>
      <c r="B3656" s="7">
        <v>448604</v>
      </c>
      <c r="C3656" s="8">
        <v>44848</v>
      </c>
      <c r="D3656" s="9">
        <f t="shared" si="57"/>
        <v>44848</v>
      </c>
      <c r="E3656" s="7" t="s">
        <v>13</v>
      </c>
      <c r="F3656" s="7" t="s">
        <v>346</v>
      </c>
      <c r="G3656" s="442">
        <v>14.36</v>
      </c>
      <c r="H3656" s="296">
        <v>22100</v>
      </c>
      <c r="I3656" s="296">
        <v>12000</v>
      </c>
    </row>
    <row r="3657" spans="1:9" hidden="1" x14ac:dyDescent="0.25">
      <c r="A3657" t="s">
        <v>39</v>
      </c>
      <c r="B3657" s="7">
        <v>448616</v>
      </c>
      <c r="C3657" s="8">
        <v>44848</v>
      </c>
      <c r="D3657" s="9">
        <f t="shared" si="57"/>
        <v>44848</v>
      </c>
      <c r="E3657" s="7" t="s">
        <v>752</v>
      </c>
      <c r="F3657" s="7" t="s">
        <v>812</v>
      </c>
      <c r="G3657" s="442">
        <v>2.08</v>
      </c>
      <c r="H3657" s="296">
        <v>22100</v>
      </c>
      <c r="I3657" s="296">
        <v>12000</v>
      </c>
    </row>
    <row r="3658" spans="1:9" hidden="1" x14ac:dyDescent="0.25">
      <c r="A3658" t="s">
        <v>39</v>
      </c>
      <c r="B3658" s="7">
        <v>448619</v>
      </c>
      <c r="C3658" s="8">
        <v>44848</v>
      </c>
      <c r="D3658" s="9">
        <f t="shared" si="57"/>
        <v>44848</v>
      </c>
      <c r="E3658" s="7" t="s">
        <v>89</v>
      </c>
      <c r="F3658" s="7" t="s">
        <v>231</v>
      </c>
      <c r="G3658" s="442">
        <v>7.59</v>
      </c>
      <c r="H3658" s="296">
        <v>22100</v>
      </c>
      <c r="I3658" s="296">
        <v>12000</v>
      </c>
    </row>
    <row r="3659" spans="1:9" hidden="1" x14ac:dyDescent="0.25">
      <c r="A3659" t="s">
        <v>39</v>
      </c>
      <c r="B3659" s="7">
        <v>448622</v>
      </c>
      <c r="C3659" s="8">
        <v>44848</v>
      </c>
      <c r="D3659" s="9">
        <f t="shared" si="57"/>
        <v>44848</v>
      </c>
      <c r="E3659" s="7" t="s">
        <v>817</v>
      </c>
      <c r="F3659" s="7" t="s">
        <v>973</v>
      </c>
      <c r="G3659" s="442">
        <v>9.0500000000000007</v>
      </c>
      <c r="H3659" s="296">
        <v>22100</v>
      </c>
      <c r="I3659" s="296">
        <v>12000</v>
      </c>
    </row>
    <row r="3660" spans="1:9" hidden="1" x14ac:dyDescent="0.25">
      <c r="A3660" t="s">
        <v>39</v>
      </c>
      <c r="B3660" s="7">
        <v>448643</v>
      </c>
      <c r="C3660" s="8">
        <v>44848</v>
      </c>
      <c r="D3660" s="9">
        <f t="shared" si="57"/>
        <v>44848</v>
      </c>
      <c r="E3660" s="7" t="s">
        <v>10</v>
      </c>
      <c r="F3660" s="7" t="s">
        <v>1068</v>
      </c>
      <c r="G3660" s="442">
        <v>8.5</v>
      </c>
      <c r="H3660" s="296">
        <v>22100</v>
      </c>
      <c r="I3660" s="296">
        <v>12000</v>
      </c>
    </row>
    <row r="3661" spans="1:9" hidden="1" x14ac:dyDescent="0.25">
      <c r="A3661" t="s">
        <v>30</v>
      </c>
      <c r="B3661" s="7">
        <v>448653</v>
      </c>
      <c r="C3661" s="8">
        <v>44848</v>
      </c>
      <c r="D3661" s="9">
        <f t="shared" si="57"/>
        <v>44848</v>
      </c>
      <c r="E3661" s="7" t="s">
        <v>897</v>
      </c>
      <c r="F3661" s="20">
        <v>0.87708333333333333</v>
      </c>
      <c r="G3661" s="442">
        <v>6.05</v>
      </c>
      <c r="H3661" s="296">
        <v>22100</v>
      </c>
      <c r="I3661" s="296">
        <v>12000</v>
      </c>
    </row>
    <row r="3662" spans="1:9" hidden="1" x14ac:dyDescent="0.25">
      <c r="A3662" t="s">
        <v>30</v>
      </c>
      <c r="B3662" s="7">
        <v>448654</v>
      </c>
      <c r="C3662" s="8">
        <v>44848</v>
      </c>
      <c r="D3662" s="9">
        <f t="shared" si="57"/>
        <v>44848</v>
      </c>
      <c r="E3662" s="7" t="s">
        <v>752</v>
      </c>
      <c r="F3662" s="20">
        <v>0.88680555555555562</v>
      </c>
      <c r="G3662" s="442">
        <v>8.27</v>
      </c>
      <c r="H3662" s="296">
        <v>22100</v>
      </c>
      <c r="I3662" s="296">
        <v>12000</v>
      </c>
    </row>
    <row r="3663" spans="1:9" hidden="1" x14ac:dyDescent="0.25">
      <c r="A3663" t="s">
        <v>30</v>
      </c>
      <c r="B3663" s="7">
        <v>448655</v>
      </c>
      <c r="C3663" s="8">
        <v>44848</v>
      </c>
      <c r="D3663" s="9">
        <f t="shared" si="57"/>
        <v>44848</v>
      </c>
      <c r="E3663" s="7" t="s">
        <v>816</v>
      </c>
      <c r="F3663" s="20">
        <v>0.93680555555555556</v>
      </c>
      <c r="G3663" s="442">
        <v>8.09</v>
      </c>
      <c r="H3663" s="296">
        <v>22100</v>
      </c>
      <c r="I3663" s="296">
        <v>12000</v>
      </c>
    </row>
    <row r="3664" spans="1:9" hidden="1" x14ac:dyDescent="0.25">
      <c r="A3664" t="s">
        <v>30</v>
      </c>
      <c r="B3664" s="7">
        <v>448656</v>
      </c>
      <c r="C3664" s="8">
        <v>44848</v>
      </c>
      <c r="D3664" s="9">
        <f t="shared" si="57"/>
        <v>44848</v>
      </c>
      <c r="E3664" s="7" t="s">
        <v>35</v>
      </c>
      <c r="F3664" s="20">
        <v>0.93819444444444444</v>
      </c>
      <c r="G3664" s="442">
        <v>9.1300000000000008</v>
      </c>
      <c r="H3664" s="296">
        <v>22100</v>
      </c>
      <c r="I3664" s="296">
        <v>12000</v>
      </c>
    </row>
    <row r="3665" spans="1:9" hidden="1" x14ac:dyDescent="0.25">
      <c r="A3665" t="s">
        <v>65</v>
      </c>
      <c r="B3665" s="7">
        <v>448684</v>
      </c>
      <c r="C3665" s="8">
        <v>44849</v>
      </c>
      <c r="D3665" s="9">
        <f t="shared" si="57"/>
        <v>44849</v>
      </c>
      <c r="E3665" s="7" t="s">
        <v>16</v>
      </c>
      <c r="F3665" s="7" t="s">
        <v>695</v>
      </c>
      <c r="G3665" s="443">
        <v>12.01</v>
      </c>
      <c r="H3665" s="296">
        <v>22100</v>
      </c>
      <c r="I3665" s="296">
        <v>12000</v>
      </c>
    </row>
    <row r="3666" spans="1:9" hidden="1" x14ac:dyDescent="0.25">
      <c r="A3666" t="s">
        <v>63</v>
      </c>
      <c r="B3666" s="7">
        <v>448693</v>
      </c>
      <c r="C3666" s="8">
        <v>44849</v>
      </c>
      <c r="D3666" s="9">
        <f t="shared" si="57"/>
        <v>44849</v>
      </c>
      <c r="E3666" s="7" t="s">
        <v>21</v>
      </c>
      <c r="F3666" s="7" t="s">
        <v>474</v>
      </c>
      <c r="G3666" s="443">
        <v>14.8</v>
      </c>
      <c r="H3666" s="296">
        <v>22100</v>
      </c>
      <c r="I3666" s="296">
        <v>12000</v>
      </c>
    </row>
    <row r="3667" spans="1:9" hidden="1" x14ac:dyDescent="0.25">
      <c r="A3667" t="s">
        <v>69</v>
      </c>
      <c r="B3667" s="7">
        <v>448699</v>
      </c>
      <c r="C3667" s="8">
        <v>44849</v>
      </c>
      <c r="D3667" s="9">
        <f t="shared" si="57"/>
        <v>44849</v>
      </c>
      <c r="E3667" s="7" t="s">
        <v>10</v>
      </c>
      <c r="F3667" s="7" t="s">
        <v>580</v>
      </c>
      <c r="G3667" s="443">
        <v>14.45</v>
      </c>
      <c r="H3667" s="296">
        <v>22100</v>
      </c>
      <c r="I3667" s="296">
        <v>12000</v>
      </c>
    </row>
    <row r="3668" spans="1:9" hidden="1" x14ac:dyDescent="0.25">
      <c r="A3668" t="s">
        <v>67</v>
      </c>
      <c r="B3668" s="7">
        <v>448701</v>
      </c>
      <c r="C3668" s="8">
        <v>44849</v>
      </c>
      <c r="D3668" s="9">
        <f t="shared" si="57"/>
        <v>44849</v>
      </c>
      <c r="E3668" s="7" t="s">
        <v>13</v>
      </c>
      <c r="F3668" s="7" t="s">
        <v>431</v>
      </c>
      <c r="G3668" s="443">
        <v>10.81</v>
      </c>
      <c r="H3668" s="296">
        <v>22100</v>
      </c>
      <c r="I3668" s="296">
        <v>12000</v>
      </c>
    </row>
    <row r="3669" spans="1:9" hidden="1" x14ac:dyDescent="0.25">
      <c r="A3669" t="s">
        <v>63</v>
      </c>
      <c r="B3669" s="7">
        <v>448724</v>
      </c>
      <c r="C3669" s="8">
        <v>44849</v>
      </c>
      <c r="D3669" s="9">
        <f t="shared" si="57"/>
        <v>44849</v>
      </c>
      <c r="E3669" s="7" t="s">
        <v>817</v>
      </c>
      <c r="F3669" s="7" t="s">
        <v>882</v>
      </c>
      <c r="G3669" s="443">
        <v>6.55</v>
      </c>
      <c r="H3669" s="296">
        <v>22100</v>
      </c>
      <c r="I3669" s="296">
        <v>12000</v>
      </c>
    </row>
    <row r="3670" spans="1:9" hidden="1" x14ac:dyDescent="0.25">
      <c r="A3670" s="13" t="s">
        <v>966</v>
      </c>
      <c r="B3670" s="14">
        <v>448729</v>
      </c>
      <c r="C3670" s="15">
        <v>44849</v>
      </c>
      <c r="D3670" s="9">
        <f t="shared" si="57"/>
        <v>44849</v>
      </c>
      <c r="E3670" s="14" t="s">
        <v>47</v>
      </c>
      <c r="F3670" s="14" t="s">
        <v>260</v>
      </c>
      <c r="G3670" s="444">
        <v>2.29</v>
      </c>
      <c r="H3670" s="296">
        <v>22100</v>
      </c>
      <c r="I3670" s="296">
        <v>12000</v>
      </c>
    </row>
    <row r="3671" spans="1:9" hidden="1" x14ac:dyDescent="0.25">
      <c r="A3671" t="s">
        <v>65</v>
      </c>
      <c r="B3671" s="7">
        <v>448731</v>
      </c>
      <c r="C3671" s="8">
        <v>44849</v>
      </c>
      <c r="D3671" s="9">
        <f t="shared" si="57"/>
        <v>44849</v>
      </c>
      <c r="E3671" s="7" t="s">
        <v>16</v>
      </c>
      <c r="F3671" s="7" t="s">
        <v>577</v>
      </c>
      <c r="G3671" s="443">
        <v>11.47</v>
      </c>
      <c r="H3671" s="296">
        <v>22100</v>
      </c>
      <c r="I3671" s="296">
        <v>12000</v>
      </c>
    </row>
    <row r="3672" spans="1:9" hidden="1" x14ac:dyDescent="0.25">
      <c r="A3672" t="s">
        <v>67</v>
      </c>
      <c r="B3672" s="7">
        <v>448769</v>
      </c>
      <c r="C3672" s="8">
        <v>44849</v>
      </c>
      <c r="D3672" s="9">
        <f t="shared" si="57"/>
        <v>44849</v>
      </c>
      <c r="E3672" s="7" t="s">
        <v>799</v>
      </c>
      <c r="F3672" s="7" t="s">
        <v>170</v>
      </c>
      <c r="G3672" s="443">
        <v>5.21</v>
      </c>
      <c r="H3672" s="296">
        <v>22100</v>
      </c>
      <c r="I3672" s="296">
        <v>12000</v>
      </c>
    </row>
    <row r="3673" spans="1:9" hidden="1" x14ac:dyDescent="0.25">
      <c r="A3673" t="s">
        <v>69</v>
      </c>
      <c r="B3673" s="7">
        <v>448772</v>
      </c>
      <c r="C3673" s="8">
        <v>44849</v>
      </c>
      <c r="D3673" s="9">
        <f t="shared" si="57"/>
        <v>44849</v>
      </c>
      <c r="E3673" s="7" t="s">
        <v>10</v>
      </c>
      <c r="F3673" s="7" t="s">
        <v>440</v>
      </c>
      <c r="G3673" s="443">
        <v>13.79</v>
      </c>
      <c r="H3673" s="296">
        <v>22100</v>
      </c>
      <c r="I3673" s="296">
        <v>12000</v>
      </c>
    </row>
    <row r="3674" spans="1:9" hidden="1" x14ac:dyDescent="0.25">
      <c r="A3674" t="s">
        <v>63</v>
      </c>
      <c r="B3674" s="7">
        <v>448777</v>
      </c>
      <c r="C3674" s="8">
        <v>44849</v>
      </c>
      <c r="D3674" s="9">
        <f t="shared" si="57"/>
        <v>44849</v>
      </c>
      <c r="E3674" s="7" t="s">
        <v>21</v>
      </c>
      <c r="F3674" s="7" t="s">
        <v>501</v>
      </c>
      <c r="G3674" s="443">
        <v>12.9</v>
      </c>
      <c r="H3674" s="296">
        <v>22100</v>
      </c>
      <c r="I3674" s="296">
        <v>12000</v>
      </c>
    </row>
    <row r="3675" spans="1:9" hidden="1" x14ac:dyDescent="0.25">
      <c r="A3675" t="s">
        <v>12</v>
      </c>
      <c r="B3675" s="7">
        <v>448865</v>
      </c>
      <c r="C3675" s="8">
        <v>44851</v>
      </c>
      <c r="D3675" s="9">
        <f t="shared" si="57"/>
        <v>44851</v>
      </c>
      <c r="E3675" s="7" t="s">
        <v>13</v>
      </c>
      <c r="F3675" s="7" t="s">
        <v>155</v>
      </c>
      <c r="G3675" s="445">
        <v>9.35</v>
      </c>
      <c r="H3675" s="296">
        <v>22100</v>
      </c>
      <c r="I3675" s="296">
        <v>12000</v>
      </c>
    </row>
    <row r="3676" spans="1:9" hidden="1" x14ac:dyDescent="0.25">
      <c r="A3676" t="s">
        <v>9</v>
      </c>
      <c r="B3676" s="7">
        <v>448870</v>
      </c>
      <c r="C3676" s="8">
        <v>44851</v>
      </c>
      <c r="D3676" s="9">
        <f t="shared" si="57"/>
        <v>44851</v>
      </c>
      <c r="E3676" s="7" t="s">
        <v>10</v>
      </c>
      <c r="F3676" s="7" t="s">
        <v>238</v>
      </c>
      <c r="G3676" s="445">
        <v>15.34</v>
      </c>
      <c r="H3676" s="296">
        <v>22100</v>
      </c>
      <c r="I3676" s="296">
        <v>12000</v>
      </c>
    </row>
    <row r="3677" spans="1:9" hidden="1" x14ac:dyDescent="0.25">
      <c r="A3677" t="s">
        <v>15</v>
      </c>
      <c r="B3677" s="7">
        <v>448871</v>
      </c>
      <c r="C3677" s="8">
        <v>44851</v>
      </c>
      <c r="D3677" s="9">
        <f t="shared" si="57"/>
        <v>44851</v>
      </c>
      <c r="E3677" s="7" t="s">
        <v>16</v>
      </c>
      <c r="F3677" s="7" t="s">
        <v>429</v>
      </c>
      <c r="G3677" s="445">
        <v>15.84</v>
      </c>
      <c r="H3677" s="296">
        <v>22100</v>
      </c>
      <c r="I3677" s="296">
        <v>12000</v>
      </c>
    </row>
    <row r="3678" spans="1:9" hidden="1" x14ac:dyDescent="0.25">
      <c r="A3678" t="s">
        <v>18</v>
      </c>
      <c r="B3678" s="7">
        <v>448876</v>
      </c>
      <c r="C3678" s="8">
        <v>44851</v>
      </c>
      <c r="D3678" s="9">
        <f t="shared" si="57"/>
        <v>44851</v>
      </c>
      <c r="E3678" s="7" t="s">
        <v>21</v>
      </c>
      <c r="F3678" s="7" t="s">
        <v>195</v>
      </c>
      <c r="G3678" s="445">
        <v>17.16</v>
      </c>
      <c r="H3678" s="296">
        <v>22100</v>
      </c>
      <c r="I3678" s="296">
        <v>12000</v>
      </c>
    </row>
    <row r="3679" spans="1:9" hidden="1" x14ac:dyDescent="0.25">
      <c r="A3679" t="s">
        <v>967</v>
      </c>
      <c r="B3679" s="7">
        <v>448950</v>
      </c>
      <c r="C3679" s="8">
        <v>44851</v>
      </c>
      <c r="D3679" s="9">
        <f t="shared" si="57"/>
        <v>44851</v>
      </c>
      <c r="E3679" s="7" t="s">
        <v>265</v>
      </c>
      <c r="F3679" s="7" t="s">
        <v>571</v>
      </c>
      <c r="G3679" s="445">
        <v>9.0299999999999994</v>
      </c>
      <c r="H3679" s="296">
        <v>22100</v>
      </c>
      <c r="I3679" s="296">
        <v>12000</v>
      </c>
    </row>
    <row r="3680" spans="1:9" hidden="1" x14ac:dyDescent="0.25">
      <c r="A3680" t="s">
        <v>9</v>
      </c>
      <c r="B3680" s="7">
        <v>448953</v>
      </c>
      <c r="C3680" s="8">
        <v>44851</v>
      </c>
      <c r="D3680" s="9">
        <f t="shared" si="57"/>
        <v>44851</v>
      </c>
      <c r="E3680" s="7" t="s">
        <v>10</v>
      </c>
      <c r="F3680" s="7" t="s">
        <v>914</v>
      </c>
      <c r="G3680" s="445">
        <v>16.649999999999999</v>
      </c>
      <c r="H3680" s="296">
        <v>22100</v>
      </c>
      <c r="I3680" s="296">
        <v>12000</v>
      </c>
    </row>
    <row r="3681" spans="1:9" hidden="1" x14ac:dyDescent="0.25">
      <c r="A3681" t="s">
        <v>15</v>
      </c>
      <c r="B3681" s="7">
        <v>448965</v>
      </c>
      <c r="C3681" s="8">
        <v>44851</v>
      </c>
      <c r="D3681" s="9">
        <f t="shared" si="57"/>
        <v>44851</v>
      </c>
      <c r="E3681" s="7" t="s">
        <v>16</v>
      </c>
      <c r="F3681" s="7" t="s">
        <v>683</v>
      </c>
      <c r="G3681" s="445">
        <v>14.77</v>
      </c>
      <c r="H3681" s="296">
        <v>22100</v>
      </c>
      <c r="I3681" s="296">
        <v>12000</v>
      </c>
    </row>
    <row r="3682" spans="1:9" hidden="1" x14ac:dyDescent="0.25">
      <c r="A3682" t="s">
        <v>18</v>
      </c>
      <c r="B3682" s="7">
        <v>448966</v>
      </c>
      <c r="C3682" s="8">
        <v>44851</v>
      </c>
      <c r="D3682" s="9">
        <f t="shared" si="57"/>
        <v>44851</v>
      </c>
      <c r="E3682" s="7" t="s">
        <v>21</v>
      </c>
      <c r="F3682" s="7" t="s">
        <v>948</v>
      </c>
      <c r="G3682" s="445">
        <v>11.55</v>
      </c>
      <c r="H3682" s="296">
        <v>22100</v>
      </c>
      <c r="I3682" s="296">
        <v>12000</v>
      </c>
    </row>
    <row r="3683" spans="1:9" hidden="1" x14ac:dyDescent="0.25">
      <c r="A3683" t="s">
        <v>12</v>
      </c>
      <c r="B3683" s="7">
        <v>448977</v>
      </c>
      <c r="C3683" s="8">
        <v>44851</v>
      </c>
      <c r="D3683" s="9">
        <f t="shared" si="57"/>
        <v>44851</v>
      </c>
      <c r="E3683" s="7" t="s">
        <v>13</v>
      </c>
      <c r="F3683" s="7" t="s">
        <v>82</v>
      </c>
      <c r="G3683" s="445">
        <v>15.39</v>
      </c>
      <c r="H3683" s="296">
        <v>22100</v>
      </c>
      <c r="I3683" s="296">
        <v>12000</v>
      </c>
    </row>
    <row r="3684" spans="1:9" hidden="1" x14ac:dyDescent="0.25">
      <c r="A3684" t="s">
        <v>12</v>
      </c>
      <c r="B3684" s="7">
        <v>448983</v>
      </c>
      <c r="C3684" s="8">
        <v>44851</v>
      </c>
      <c r="D3684" s="9">
        <f t="shared" si="57"/>
        <v>44851</v>
      </c>
      <c r="E3684" s="7" t="s">
        <v>43</v>
      </c>
      <c r="F3684" s="7" t="s">
        <v>1055</v>
      </c>
      <c r="G3684" s="445">
        <v>4.4000000000000004</v>
      </c>
      <c r="H3684" s="296">
        <v>22100</v>
      </c>
      <c r="I3684" s="296">
        <v>12000</v>
      </c>
    </row>
    <row r="3685" spans="1:9" hidden="1" x14ac:dyDescent="0.25">
      <c r="A3685" t="s">
        <v>30</v>
      </c>
      <c r="B3685" s="7">
        <v>449018</v>
      </c>
      <c r="C3685" s="8">
        <v>44851</v>
      </c>
      <c r="D3685" s="9">
        <f t="shared" si="57"/>
        <v>44851</v>
      </c>
      <c r="E3685" s="7" t="s">
        <v>313</v>
      </c>
      <c r="F3685" s="7" t="s">
        <v>1060</v>
      </c>
      <c r="G3685" s="446">
        <v>10.74</v>
      </c>
      <c r="H3685" s="296">
        <v>22100</v>
      </c>
      <c r="I3685" s="296">
        <v>12000</v>
      </c>
    </row>
    <row r="3686" spans="1:9" hidden="1" x14ac:dyDescent="0.25">
      <c r="A3686" t="s">
        <v>30</v>
      </c>
      <c r="B3686" s="7">
        <v>449020</v>
      </c>
      <c r="C3686" s="8">
        <v>44851</v>
      </c>
      <c r="D3686" s="9">
        <f t="shared" si="57"/>
        <v>44851</v>
      </c>
      <c r="E3686" s="7" t="s">
        <v>43</v>
      </c>
      <c r="F3686" s="20">
        <v>0.95000000000000007</v>
      </c>
      <c r="G3686" s="278">
        <v>11</v>
      </c>
      <c r="H3686" s="296">
        <v>22100</v>
      </c>
      <c r="I3686" s="296">
        <v>12000</v>
      </c>
    </row>
    <row r="3687" spans="1:9" hidden="1" x14ac:dyDescent="0.25">
      <c r="A3687" t="s">
        <v>30</v>
      </c>
      <c r="B3687" s="7">
        <v>449022</v>
      </c>
      <c r="C3687" s="8">
        <v>44851</v>
      </c>
      <c r="D3687" s="9">
        <f t="shared" si="57"/>
        <v>44851</v>
      </c>
      <c r="E3687" s="7" t="s">
        <v>176</v>
      </c>
      <c r="F3687" s="20">
        <v>0.96875</v>
      </c>
      <c r="G3687" s="278">
        <v>11.55</v>
      </c>
      <c r="H3687" s="296">
        <v>22100</v>
      </c>
      <c r="I3687" s="296">
        <v>12000</v>
      </c>
    </row>
    <row r="3688" spans="1:9" hidden="1" x14ac:dyDescent="0.25">
      <c r="A3688" t="s">
        <v>30</v>
      </c>
      <c r="B3688" s="7">
        <v>449024</v>
      </c>
      <c r="C3688" s="8">
        <v>44851</v>
      </c>
      <c r="D3688" s="9">
        <f t="shared" si="57"/>
        <v>44851</v>
      </c>
      <c r="E3688" s="7" t="s">
        <v>897</v>
      </c>
      <c r="F3688" s="20">
        <v>0.97916666666666663</v>
      </c>
      <c r="G3688" s="278">
        <v>9.69</v>
      </c>
      <c r="H3688" s="296">
        <v>22100</v>
      </c>
      <c r="I3688" s="296">
        <v>12000</v>
      </c>
    </row>
    <row r="3689" spans="1:9" hidden="1" x14ac:dyDescent="0.25">
      <c r="A3689" t="s">
        <v>42</v>
      </c>
      <c r="B3689" s="7">
        <v>449056</v>
      </c>
      <c r="C3689" s="8">
        <v>44852</v>
      </c>
      <c r="D3689" s="9">
        <f t="shared" si="57"/>
        <v>44852</v>
      </c>
      <c r="E3689" s="7" t="s">
        <v>430</v>
      </c>
      <c r="F3689" s="7" t="s">
        <v>395</v>
      </c>
      <c r="G3689" s="447">
        <v>8.9499999999999993</v>
      </c>
      <c r="H3689" s="296">
        <v>22100</v>
      </c>
      <c r="I3689" s="296">
        <v>12000</v>
      </c>
    </row>
    <row r="3690" spans="1:9" hidden="1" x14ac:dyDescent="0.25">
      <c r="A3690" t="s">
        <v>39</v>
      </c>
      <c r="B3690" s="7">
        <v>449059</v>
      </c>
      <c r="C3690" s="8">
        <v>44852</v>
      </c>
      <c r="D3690" s="9">
        <f t="shared" si="57"/>
        <v>44852</v>
      </c>
      <c r="E3690" s="7" t="s">
        <v>10</v>
      </c>
      <c r="F3690" s="7" t="s">
        <v>730</v>
      </c>
      <c r="G3690" s="447">
        <v>15.2</v>
      </c>
      <c r="H3690" s="296">
        <v>22100</v>
      </c>
      <c r="I3690" s="296">
        <v>12000</v>
      </c>
    </row>
    <row r="3691" spans="1:9" hidden="1" x14ac:dyDescent="0.25">
      <c r="A3691" t="s">
        <v>45</v>
      </c>
      <c r="B3691" s="7">
        <v>449067</v>
      </c>
      <c r="C3691" s="8">
        <v>44852</v>
      </c>
      <c r="D3691" s="9">
        <f t="shared" si="57"/>
        <v>44852</v>
      </c>
      <c r="E3691" s="7" t="s">
        <v>13</v>
      </c>
      <c r="F3691" s="7" t="s">
        <v>518</v>
      </c>
      <c r="G3691" s="447">
        <v>14.75</v>
      </c>
      <c r="H3691" s="296">
        <v>22100</v>
      </c>
      <c r="I3691" s="296">
        <v>12000</v>
      </c>
    </row>
    <row r="3692" spans="1:9" hidden="1" x14ac:dyDescent="0.25">
      <c r="A3692" t="s">
        <v>41</v>
      </c>
      <c r="B3692" s="7">
        <v>449069</v>
      </c>
      <c r="C3692" s="8">
        <v>44852</v>
      </c>
      <c r="D3692" s="9">
        <f t="shared" si="57"/>
        <v>44852</v>
      </c>
      <c r="E3692" s="7" t="s">
        <v>16</v>
      </c>
      <c r="F3692" s="7" t="s">
        <v>259</v>
      </c>
      <c r="G3692" s="447">
        <v>13.23</v>
      </c>
      <c r="H3692" s="296">
        <v>22100</v>
      </c>
      <c r="I3692" s="296">
        <v>12000</v>
      </c>
    </row>
    <row r="3693" spans="1:9" hidden="1" x14ac:dyDescent="0.25">
      <c r="A3693" s="13" t="s">
        <v>966</v>
      </c>
      <c r="B3693" s="14">
        <v>449080</v>
      </c>
      <c r="C3693" s="15">
        <v>44852</v>
      </c>
      <c r="D3693" s="9">
        <f t="shared" si="57"/>
        <v>44852</v>
      </c>
      <c r="E3693" s="14" t="s">
        <v>47</v>
      </c>
      <c r="F3693" s="14" t="s">
        <v>766</v>
      </c>
      <c r="G3693" s="444">
        <v>1.33</v>
      </c>
      <c r="H3693" s="296">
        <v>22100</v>
      </c>
      <c r="I3693" s="296">
        <v>12000</v>
      </c>
    </row>
    <row r="3694" spans="1:9" hidden="1" x14ac:dyDescent="0.25">
      <c r="A3694" t="s">
        <v>42</v>
      </c>
      <c r="B3694" s="7">
        <v>449094</v>
      </c>
      <c r="C3694" s="8">
        <v>44852</v>
      </c>
      <c r="D3694" s="9">
        <f t="shared" si="57"/>
        <v>44852</v>
      </c>
      <c r="E3694" s="7" t="s">
        <v>817</v>
      </c>
      <c r="F3694" s="7" t="s">
        <v>935</v>
      </c>
      <c r="G3694" s="447">
        <v>9.31</v>
      </c>
      <c r="H3694" s="296">
        <v>22100</v>
      </c>
      <c r="I3694" s="296">
        <v>12000</v>
      </c>
    </row>
    <row r="3695" spans="1:9" hidden="1" x14ac:dyDescent="0.25">
      <c r="A3695" t="s">
        <v>42</v>
      </c>
      <c r="B3695" s="7">
        <v>449121</v>
      </c>
      <c r="C3695" s="8">
        <v>44852</v>
      </c>
      <c r="D3695" s="9">
        <f t="shared" si="57"/>
        <v>44852</v>
      </c>
      <c r="E3695" s="7" t="s">
        <v>19</v>
      </c>
      <c r="F3695" s="7" t="s">
        <v>367</v>
      </c>
      <c r="G3695" s="447">
        <v>0.89</v>
      </c>
      <c r="H3695" s="296">
        <v>22100</v>
      </c>
      <c r="I3695" s="296">
        <v>12000</v>
      </c>
    </row>
    <row r="3696" spans="1:9" hidden="1" x14ac:dyDescent="0.25">
      <c r="A3696" t="s">
        <v>45</v>
      </c>
      <c r="B3696" s="7">
        <v>449134</v>
      </c>
      <c r="C3696" s="8">
        <v>44852</v>
      </c>
      <c r="D3696" s="9">
        <f t="shared" si="57"/>
        <v>44852</v>
      </c>
      <c r="E3696" s="7" t="s">
        <v>13</v>
      </c>
      <c r="F3696" s="7" t="s">
        <v>501</v>
      </c>
      <c r="G3696" s="447">
        <v>13.48</v>
      </c>
      <c r="H3696" s="296">
        <v>22100</v>
      </c>
      <c r="I3696" s="296">
        <v>12000</v>
      </c>
    </row>
    <row r="3697" spans="1:9" hidden="1" x14ac:dyDescent="0.25">
      <c r="A3697" t="s">
        <v>42</v>
      </c>
      <c r="B3697" s="7">
        <v>449143</v>
      </c>
      <c r="C3697" s="8">
        <v>44852</v>
      </c>
      <c r="D3697" s="9">
        <f t="shared" si="57"/>
        <v>44852</v>
      </c>
      <c r="E3697" s="7" t="s">
        <v>430</v>
      </c>
      <c r="F3697" s="7" t="s">
        <v>1058</v>
      </c>
      <c r="G3697" s="447">
        <v>9.11</v>
      </c>
      <c r="H3697" s="296">
        <v>22100</v>
      </c>
      <c r="I3697" s="296">
        <v>12000</v>
      </c>
    </row>
    <row r="3698" spans="1:9" hidden="1" x14ac:dyDescent="0.25">
      <c r="A3698" t="s">
        <v>42</v>
      </c>
      <c r="B3698" s="7">
        <v>449189</v>
      </c>
      <c r="C3698" s="8">
        <v>44852</v>
      </c>
      <c r="D3698" s="9">
        <f t="shared" si="57"/>
        <v>44852</v>
      </c>
      <c r="E3698" s="7" t="s">
        <v>817</v>
      </c>
      <c r="F3698" s="7" t="s">
        <v>1069</v>
      </c>
      <c r="G3698" s="447">
        <v>8.89</v>
      </c>
      <c r="H3698" s="296">
        <v>22100</v>
      </c>
      <c r="I3698" s="296">
        <v>12000</v>
      </c>
    </row>
    <row r="3699" spans="1:9" hidden="1" x14ac:dyDescent="0.25">
      <c r="A3699" t="s">
        <v>41</v>
      </c>
      <c r="B3699" s="7">
        <v>449190</v>
      </c>
      <c r="C3699" s="8">
        <v>44852</v>
      </c>
      <c r="D3699" s="9">
        <f t="shared" si="57"/>
        <v>44852</v>
      </c>
      <c r="E3699" s="7" t="s">
        <v>16</v>
      </c>
      <c r="F3699" s="7" t="s">
        <v>1070</v>
      </c>
      <c r="G3699" s="447">
        <v>15.33</v>
      </c>
      <c r="H3699" s="296">
        <v>22100</v>
      </c>
      <c r="I3699" s="296">
        <v>12000</v>
      </c>
    </row>
    <row r="3700" spans="1:9" hidden="1" x14ac:dyDescent="0.25">
      <c r="A3700" t="s">
        <v>39</v>
      </c>
      <c r="B3700" s="7">
        <v>449193</v>
      </c>
      <c r="C3700" s="8">
        <v>44852</v>
      </c>
      <c r="D3700" s="9">
        <f t="shared" si="57"/>
        <v>44852</v>
      </c>
      <c r="E3700" s="7" t="s">
        <v>10</v>
      </c>
      <c r="F3700" s="7" t="s">
        <v>273</v>
      </c>
      <c r="G3700" s="447">
        <v>14.54</v>
      </c>
      <c r="H3700" s="296">
        <v>22100</v>
      </c>
      <c r="I3700" s="296">
        <v>12000</v>
      </c>
    </row>
    <row r="3701" spans="1:9" hidden="1" x14ac:dyDescent="0.25">
      <c r="A3701" t="s">
        <v>45</v>
      </c>
      <c r="B3701" s="7">
        <v>449196</v>
      </c>
      <c r="C3701" s="8">
        <v>44852</v>
      </c>
      <c r="D3701" s="9">
        <f t="shared" si="57"/>
        <v>44852</v>
      </c>
      <c r="E3701" s="7" t="s">
        <v>752</v>
      </c>
      <c r="F3701" s="7" t="s">
        <v>472</v>
      </c>
      <c r="G3701" s="447">
        <v>9.99</v>
      </c>
      <c r="H3701" s="296">
        <v>22100</v>
      </c>
      <c r="I3701" s="296">
        <v>12000</v>
      </c>
    </row>
    <row r="3702" spans="1:9" hidden="1" x14ac:dyDescent="0.25">
      <c r="A3702" t="s">
        <v>42</v>
      </c>
      <c r="B3702" s="7">
        <v>449204</v>
      </c>
      <c r="C3702" s="8">
        <v>44852</v>
      </c>
      <c r="D3702" s="9">
        <f t="shared" si="57"/>
        <v>44852</v>
      </c>
      <c r="E3702" s="7" t="s">
        <v>799</v>
      </c>
      <c r="F3702" s="7" t="s">
        <v>62</v>
      </c>
      <c r="G3702" s="447">
        <v>2.73</v>
      </c>
      <c r="H3702" s="296">
        <v>22100</v>
      </c>
      <c r="I3702" s="296">
        <v>12000</v>
      </c>
    </row>
    <row r="3703" spans="1:9" hidden="1" x14ac:dyDescent="0.25">
      <c r="A3703" t="s">
        <v>42</v>
      </c>
      <c r="B3703" s="7">
        <v>449205</v>
      </c>
      <c r="C3703" s="8">
        <v>44852</v>
      </c>
      <c r="D3703" s="9">
        <f t="shared" si="57"/>
        <v>44852</v>
      </c>
      <c r="E3703" s="7" t="s">
        <v>43</v>
      </c>
      <c r="F3703" s="7" t="s">
        <v>1008</v>
      </c>
      <c r="G3703" s="447">
        <v>14.56</v>
      </c>
      <c r="H3703" s="296">
        <v>22100</v>
      </c>
      <c r="I3703" s="296">
        <v>12000</v>
      </c>
    </row>
    <row r="3704" spans="1:9" hidden="1" x14ac:dyDescent="0.25">
      <c r="A3704" t="s">
        <v>41</v>
      </c>
      <c r="B3704" s="7">
        <v>449213</v>
      </c>
      <c r="C3704" s="8">
        <v>44852</v>
      </c>
      <c r="D3704" s="9">
        <f t="shared" si="57"/>
        <v>44852</v>
      </c>
      <c r="E3704" s="7" t="s">
        <v>574</v>
      </c>
      <c r="F3704" s="7" t="s">
        <v>568</v>
      </c>
      <c r="G3704" s="447">
        <v>10.48</v>
      </c>
      <c r="H3704" s="296">
        <v>22100</v>
      </c>
      <c r="I3704" s="296">
        <v>12000</v>
      </c>
    </row>
    <row r="3705" spans="1:9" hidden="1" x14ac:dyDescent="0.25">
      <c r="A3705" t="s">
        <v>63</v>
      </c>
      <c r="B3705" s="7">
        <v>449250</v>
      </c>
      <c r="C3705" s="8">
        <v>44853</v>
      </c>
      <c r="D3705" s="9">
        <f t="shared" si="57"/>
        <v>44853</v>
      </c>
      <c r="E3705" s="7" t="s">
        <v>430</v>
      </c>
      <c r="F3705" s="7" t="s">
        <v>616</v>
      </c>
      <c r="G3705" s="448">
        <v>9.7200000000000006</v>
      </c>
      <c r="H3705" s="296">
        <v>22100</v>
      </c>
      <c r="I3705" s="296">
        <v>12000</v>
      </c>
    </row>
    <row r="3706" spans="1:9" hidden="1" x14ac:dyDescent="0.25">
      <c r="A3706" t="s">
        <v>65</v>
      </c>
      <c r="B3706" s="7">
        <v>449265</v>
      </c>
      <c r="C3706" s="8">
        <v>44853</v>
      </c>
      <c r="D3706" s="9">
        <f t="shared" si="57"/>
        <v>44853</v>
      </c>
      <c r="E3706" s="7" t="s">
        <v>16</v>
      </c>
      <c r="F3706" s="7" t="s">
        <v>155</v>
      </c>
      <c r="G3706" s="448">
        <v>16.27</v>
      </c>
      <c r="H3706" s="296">
        <v>22100</v>
      </c>
      <c r="I3706" s="296">
        <v>12000</v>
      </c>
    </row>
    <row r="3707" spans="1:9" hidden="1" x14ac:dyDescent="0.25">
      <c r="A3707" t="s">
        <v>67</v>
      </c>
      <c r="B3707" s="7">
        <v>449270</v>
      </c>
      <c r="C3707" s="8">
        <v>44853</v>
      </c>
      <c r="D3707" s="9">
        <f t="shared" si="57"/>
        <v>44853</v>
      </c>
      <c r="E3707" s="7" t="s">
        <v>13</v>
      </c>
      <c r="F3707" s="7" t="s">
        <v>165</v>
      </c>
      <c r="G3707" s="448">
        <v>14.92</v>
      </c>
      <c r="H3707" s="296">
        <v>22100</v>
      </c>
      <c r="I3707" s="296">
        <v>12000</v>
      </c>
    </row>
    <row r="3708" spans="1:9" hidden="1" x14ac:dyDescent="0.25">
      <c r="A3708" t="s">
        <v>69</v>
      </c>
      <c r="B3708" s="7">
        <v>449273</v>
      </c>
      <c r="C3708" s="8">
        <v>44853</v>
      </c>
      <c r="D3708" s="9">
        <f t="shared" si="57"/>
        <v>44853</v>
      </c>
      <c r="E3708" s="7" t="s">
        <v>10</v>
      </c>
      <c r="F3708" s="7" t="s">
        <v>17</v>
      </c>
      <c r="G3708" s="448">
        <v>12.49</v>
      </c>
      <c r="H3708" s="296">
        <v>22100</v>
      </c>
      <c r="I3708" s="296">
        <v>12000</v>
      </c>
    </row>
    <row r="3709" spans="1:9" hidden="1" x14ac:dyDescent="0.25">
      <c r="A3709" t="s">
        <v>63</v>
      </c>
      <c r="B3709" s="7">
        <v>449280</v>
      </c>
      <c r="C3709" s="8">
        <v>44853</v>
      </c>
      <c r="D3709" s="9">
        <f t="shared" si="57"/>
        <v>44853</v>
      </c>
      <c r="E3709" s="7" t="s">
        <v>817</v>
      </c>
      <c r="F3709" s="7" t="s">
        <v>381</v>
      </c>
      <c r="G3709" s="448">
        <v>9.09</v>
      </c>
      <c r="H3709" s="296">
        <v>22100</v>
      </c>
      <c r="I3709" s="296">
        <v>12000</v>
      </c>
    </row>
    <row r="3710" spans="1:9" hidden="1" x14ac:dyDescent="0.25">
      <c r="A3710" t="s">
        <v>63</v>
      </c>
      <c r="B3710" s="7">
        <v>449321</v>
      </c>
      <c r="C3710" s="8">
        <v>44853</v>
      </c>
      <c r="D3710" s="9">
        <f t="shared" si="57"/>
        <v>44853</v>
      </c>
      <c r="E3710" s="7" t="s">
        <v>430</v>
      </c>
      <c r="F3710" s="7" t="s">
        <v>360</v>
      </c>
      <c r="G3710" s="448">
        <v>9.76</v>
      </c>
      <c r="H3710" s="296">
        <v>22100</v>
      </c>
      <c r="I3710" s="296">
        <v>12000</v>
      </c>
    </row>
    <row r="3711" spans="1:9" hidden="1" x14ac:dyDescent="0.25">
      <c r="A3711" t="s">
        <v>67</v>
      </c>
      <c r="B3711" s="7">
        <v>449353</v>
      </c>
      <c r="C3711" s="8">
        <v>44853</v>
      </c>
      <c r="D3711" s="9">
        <f t="shared" si="57"/>
        <v>44853</v>
      </c>
      <c r="E3711" s="7" t="s">
        <v>13</v>
      </c>
      <c r="F3711" s="7" t="s">
        <v>794</v>
      </c>
      <c r="G3711" s="448">
        <v>15.4</v>
      </c>
      <c r="H3711" s="296">
        <v>22100</v>
      </c>
      <c r="I3711" s="296">
        <v>12000</v>
      </c>
    </row>
    <row r="3712" spans="1:9" hidden="1" x14ac:dyDescent="0.25">
      <c r="A3712" t="s">
        <v>69</v>
      </c>
      <c r="B3712" s="7">
        <v>449390</v>
      </c>
      <c r="C3712" s="8">
        <v>44853</v>
      </c>
      <c r="D3712" s="9">
        <f t="shared" si="57"/>
        <v>44853</v>
      </c>
      <c r="E3712" s="7" t="s">
        <v>817</v>
      </c>
      <c r="F3712" s="7" t="s">
        <v>597</v>
      </c>
      <c r="G3712" s="448">
        <v>2.34</v>
      </c>
      <c r="H3712" s="296">
        <v>22100</v>
      </c>
      <c r="I3712" s="296">
        <v>12000</v>
      </c>
    </row>
    <row r="3713" spans="1:9" hidden="1" x14ac:dyDescent="0.25">
      <c r="A3713" t="s">
        <v>63</v>
      </c>
      <c r="B3713" s="7">
        <v>449393</v>
      </c>
      <c r="C3713" s="8">
        <v>44853</v>
      </c>
      <c r="D3713" s="9">
        <f t="shared" si="57"/>
        <v>44853</v>
      </c>
      <c r="E3713" s="7" t="s">
        <v>714</v>
      </c>
      <c r="F3713" s="7" t="s">
        <v>896</v>
      </c>
      <c r="G3713" s="448">
        <v>6.34</v>
      </c>
      <c r="H3713" s="296">
        <v>22100</v>
      </c>
      <c r="I3713" s="296">
        <v>12000</v>
      </c>
    </row>
    <row r="3714" spans="1:9" hidden="1" x14ac:dyDescent="0.25">
      <c r="A3714" t="s">
        <v>69</v>
      </c>
      <c r="B3714" s="7">
        <v>449394</v>
      </c>
      <c r="C3714" s="8">
        <v>44853</v>
      </c>
      <c r="D3714" s="9">
        <f t="shared" si="57"/>
        <v>44853</v>
      </c>
      <c r="E3714" s="7" t="s">
        <v>10</v>
      </c>
      <c r="F3714" s="7" t="s">
        <v>289</v>
      </c>
      <c r="G3714" s="448">
        <v>14.08</v>
      </c>
      <c r="H3714" s="296">
        <v>22100</v>
      </c>
      <c r="I3714" s="296">
        <v>12000</v>
      </c>
    </row>
    <row r="3715" spans="1:9" hidden="1" x14ac:dyDescent="0.25">
      <c r="A3715" t="s">
        <v>65</v>
      </c>
      <c r="B3715" s="7">
        <v>449399</v>
      </c>
      <c r="C3715" s="8">
        <v>44853</v>
      </c>
      <c r="D3715" s="9">
        <f t="shared" ref="D3715:D3778" si="58">+C3715</f>
        <v>44853</v>
      </c>
      <c r="E3715" s="7" t="s">
        <v>43</v>
      </c>
      <c r="F3715" s="7" t="s">
        <v>1071</v>
      </c>
      <c r="G3715" s="448">
        <v>12.63</v>
      </c>
      <c r="H3715" s="296">
        <v>22100</v>
      </c>
      <c r="I3715" s="296">
        <v>12000</v>
      </c>
    </row>
    <row r="3716" spans="1:9" hidden="1" x14ac:dyDescent="0.25">
      <c r="A3716" t="s">
        <v>65</v>
      </c>
      <c r="B3716" s="7">
        <v>449401</v>
      </c>
      <c r="C3716" s="8">
        <v>44853</v>
      </c>
      <c r="D3716" s="9">
        <f t="shared" si="58"/>
        <v>44853</v>
      </c>
      <c r="E3716" s="7" t="s">
        <v>91</v>
      </c>
      <c r="F3716" s="7" t="s">
        <v>565</v>
      </c>
      <c r="G3716" s="448">
        <v>13.05</v>
      </c>
      <c r="H3716" s="296">
        <v>22100</v>
      </c>
      <c r="I3716" s="296">
        <v>12000</v>
      </c>
    </row>
    <row r="3717" spans="1:9" hidden="1" x14ac:dyDescent="0.25">
      <c r="A3717" t="s">
        <v>30</v>
      </c>
      <c r="B3717" s="7">
        <v>449415</v>
      </c>
      <c r="C3717" s="8">
        <v>44853</v>
      </c>
      <c r="D3717" s="9">
        <f t="shared" si="58"/>
        <v>44853</v>
      </c>
      <c r="E3717" s="7" t="s">
        <v>816</v>
      </c>
      <c r="F3717" s="7" t="s">
        <v>675</v>
      </c>
      <c r="G3717" s="448">
        <v>8.16</v>
      </c>
      <c r="H3717" s="296">
        <v>22100</v>
      </c>
      <c r="I3717" s="296">
        <v>12000</v>
      </c>
    </row>
    <row r="3718" spans="1:9" hidden="1" x14ac:dyDescent="0.25">
      <c r="A3718" t="s">
        <v>30</v>
      </c>
      <c r="B3718" s="7">
        <v>449416</v>
      </c>
      <c r="C3718" s="8">
        <v>44853</v>
      </c>
      <c r="D3718" s="9">
        <f t="shared" si="58"/>
        <v>44853</v>
      </c>
      <c r="E3718" s="7" t="s">
        <v>752</v>
      </c>
      <c r="F3718" s="7" t="s">
        <v>713</v>
      </c>
      <c r="G3718" s="448">
        <v>5.34</v>
      </c>
      <c r="H3718" s="296">
        <v>22100</v>
      </c>
      <c r="I3718" s="296">
        <v>12000</v>
      </c>
    </row>
    <row r="3719" spans="1:9" hidden="1" x14ac:dyDescent="0.25">
      <c r="A3719" t="s">
        <v>30</v>
      </c>
      <c r="B3719" s="7">
        <v>449418</v>
      </c>
      <c r="C3719" s="8">
        <v>44853</v>
      </c>
      <c r="D3719" s="9">
        <f t="shared" si="58"/>
        <v>44853</v>
      </c>
      <c r="E3719" s="7" t="s">
        <v>78</v>
      </c>
      <c r="F3719" s="20">
        <v>0.92013888888888884</v>
      </c>
      <c r="G3719" s="448">
        <v>7.92</v>
      </c>
      <c r="H3719" s="296">
        <v>22100</v>
      </c>
      <c r="I3719" s="296">
        <v>12000</v>
      </c>
    </row>
    <row r="3720" spans="1:9" hidden="1" x14ac:dyDescent="0.25">
      <c r="A3720" t="s">
        <v>30</v>
      </c>
      <c r="B3720" s="7">
        <v>449421</v>
      </c>
      <c r="C3720" s="8">
        <v>44853</v>
      </c>
      <c r="D3720" s="9">
        <f t="shared" si="58"/>
        <v>44853</v>
      </c>
      <c r="E3720" s="7" t="s">
        <v>178</v>
      </c>
      <c r="F3720" s="20">
        <v>0.94166666666666676</v>
      </c>
      <c r="G3720" s="448">
        <v>6.39</v>
      </c>
      <c r="H3720" s="296">
        <v>22100</v>
      </c>
      <c r="I3720" s="296">
        <v>12000</v>
      </c>
    </row>
    <row r="3721" spans="1:9" hidden="1" x14ac:dyDescent="0.25">
      <c r="A3721" t="s">
        <v>9</v>
      </c>
      <c r="B3721" s="7">
        <v>449458</v>
      </c>
      <c r="C3721" s="8">
        <v>44854</v>
      </c>
      <c r="D3721" s="9">
        <f t="shared" si="58"/>
        <v>44854</v>
      </c>
      <c r="E3721" s="7" t="s">
        <v>10</v>
      </c>
      <c r="F3721" s="7" t="s">
        <v>40</v>
      </c>
      <c r="G3721" s="449">
        <v>13</v>
      </c>
      <c r="H3721" s="296">
        <v>22100</v>
      </c>
      <c r="I3721" s="296">
        <v>12000</v>
      </c>
    </row>
    <row r="3722" spans="1:9" hidden="1" x14ac:dyDescent="0.25">
      <c r="A3722" t="s">
        <v>12</v>
      </c>
      <c r="B3722" s="7">
        <v>449466</v>
      </c>
      <c r="C3722" s="8">
        <v>44854</v>
      </c>
      <c r="D3722" s="9">
        <f t="shared" si="58"/>
        <v>44854</v>
      </c>
      <c r="E3722" s="7" t="s">
        <v>13</v>
      </c>
      <c r="F3722" s="7" t="s">
        <v>165</v>
      </c>
      <c r="G3722" s="449">
        <v>11.69</v>
      </c>
      <c r="H3722" s="296">
        <v>22100</v>
      </c>
      <c r="I3722" s="296">
        <v>12000</v>
      </c>
    </row>
    <row r="3723" spans="1:9" hidden="1" x14ac:dyDescent="0.25">
      <c r="A3723" t="s">
        <v>18</v>
      </c>
      <c r="B3723" s="7">
        <v>449470</v>
      </c>
      <c r="C3723" s="8">
        <v>44854</v>
      </c>
      <c r="D3723" s="9">
        <f t="shared" si="58"/>
        <v>44854</v>
      </c>
      <c r="E3723" s="7" t="s">
        <v>817</v>
      </c>
      <c r="F3723" s="7" t="s">
        <v>17</v>
      </c>
      <c r="G3723" s="449">
        <v>10.15</v>
      </c>
      <c r="H3723" s="296">
        <v>22100</v>
      </c>
      <c r="I3723" s="296">
        <v>12000</v>
      </c>
    </row>
    <row r="3724" spans="1:9" hidden="1" x14ac:dyDescent="0.25">
      <c r="A3724" t="s">
        <v>15</v>
      </c>
      <c r="B3724" s="7">
        <v>449477</v>
      </c>
      <c r="C3724" s="8">
        <v>44854</v>
      </c>
      <c r="D3724" s="9">
        <f t="shared" si="58"/>
        <v>44854</v>
      </c>
      <c r="E3724" s="7" t="s">
        <v>714</v>
      </c>
      <c r="F3724" s="7" t="s">
        <v>705</v>
      </c>
      <c r="G3724" s="449">
        <v>11.21</v>
      </c>
      <c r="H3724" s="296">
        <v>22100</v>
      </c>
      <c r="I3724" s="296">
        <v>12000</v>
      </c>
    </row>
    <row r="3725" spans="1:9" hidden="1" x14ac:dyDescent="0.25">
      <c r="A3725" t="s">
        <v>18</v>
      </c>
      <c r="B3725" s="7">
        <v>449509</v>
      </c>
      <c r="C3725" s="8">
        <v>44854</v>
      </c>
      <c r="D3725" s="9">
        <f t="shared" si="58"/>
        <v>44854</v>
      </c>
      <c r="E3725" s="7" t="s">
        <v>430</v>
      </c>
      <c r="F3725" s="7" t="s">
        <v>22</v>
      </c>
      <c r="G3725" s="449">
        <v>9.5500000000000007</v>
      </c>
      <c r="H3725" s="296">
        <v>22100</v>
      </c>
      <c r="I3725" s="296">
        <v>12000</v>
      </c>
    </row>
    <row r="3726" spans="1:9" hidden="1" x14ac:dyDescent="0.25">
      <c r="A3726" t="s">
        <v>9</v>
      </c>
      <c r="B3726" s="7">
        <v>449513</v>
      </c>
      <c r="C3726" s="8">
        <v>44854</v>
      </c>
      <c r="D3726" s="9">
        <f t="shared" si="58"/>
        <v>44854</v>
      </c>
      <c r="E3726" s="7" t="s">
        <v>10</v>
      </c>
      <c r="F3726" s="7" t="s">
        <v>392</v>
      </c>
      <c r="G3726" s="449">
        <v>6.31</v>
      </c>
      <c r="H3726" s="296">
        <v>22100</v>
      </c>
      <c r="I3726" s="296">
        <v>12000</v>
      </c>
    </row>
    <row r="3727" spans="1:9" hidden="1" x14ac:dyDescent="0.25">
      <c r="A3727" t="s">
        <v>18</v>
      </c>
      <c r="B3727" s="7">
        <v>449515</v>
      </c>
      <c r="C3727" s="8">
        <v>44854</v>
      </c>
      <c r="D3727" s="9">
        <f t="shared" si="58"/>
        <v>44854</v>
      </c>
      <c r="E3727" s="7" t="s">
        <v>19</v>
      </c>
      <c r="F3727" s="7" t="s">
        <v>403</v>
      </c>
      <c r="G3727" s="449">
        <v>0.18</v>
      </c>
      <c r="H3727" s="296">
        <v>22100</v>
      </c>
      <c r="I3727" s="296">
        <v>12000</v>
      </c>
    </row>
    <row r="3728" spans="1:9" hidden="1" x14ac:dyDescent="0.25">
      <c r="A3728" t="s">
        <v>12</v>
      </c>
      <c r="B3728" s="7">
        <v>449535</v>
      </c>
      <c r="C3728" s="8">
        <v>44854</v>
      </c>
      <c r="D3728" s="9">
        <f t="shared" si="58"/>
        <v>44854</v>
      </c>
      <c r="E3728" s="7" t="s">
        <v>13</v>
      </c>
      <c r="F3728" s="7" t="s">
        <v>321</v>
      </c>
      <c r="G3728" s="449">
        <v>8.64</v>
      </c>
      <c r="H3728" s="296">
        <v>22100</v>
      </c>
      <c r="I3728" s="296">
        <v>12000</v>
      </c>
    </row>
    <row r="3729" spans="1:9" hidden="1" x14ac:dyDescent="0.25">
      <c r="A3729" t="s">
        <v>15</v>
      </c>
      <c r="B3729" s="7">
        <v>449540</v>
      </c>
      <c r="C3729" s="8">
        <v>44854</v>
      </c>
      <c r="D3729" s="9">
        <f t="shared" si="58"/>
        <v>44854</v>
      </c>
      <c r="E3729" s="7" t="s">
        <v>714</v>
      </c>
      <c r="F3729" s="7" t="s">
        <v>305</v>
      </c>
      <c r="G3729" s="449">
        <v>5.09</v>
      </c>
      <c r="H3729" s="296">
        <v>22100</v>
      </c>
      <c r="I3729" s="296">
        <v>12000</v>
      </c>
    </row>
    <row r="3730" spans="1:9" hidden="1" x14ac:dyDescent="0.25">
      <c r="A3730" t="s">
        <v>42</v>
      </c>
      <c r="B3730" s="7">
        <v>449628</v>
      </c>
      <c r="C3730" s="8">
        <v>44855</v>
      </c>
      <c r="D3730" s="9">
        <f t="shared" si="58"/>
        <v>44855</v>
      </c>
      <c r="E3730" s="7" t="s">
        <v>430</v>
      </c>
      <c r="F3730" s="7" t="s">
        <v>222</v>
      </c>
      <c r="G3730" s="450">
        <v>9.14</v>
      </c>
      <c r="H3730" s="296">
        <v>22100</v>
      </c>
      <c r="I3730" s="296">
        <v>12000</v>
      </c>
    </row>
    <row r="3731" spans="1:9" hidden="1" x14ac:dyDescent="0.25">
      <c r="A3731" t="s">
        <v>39</v>
      </c>
      <c r="B3731" s="7">
        <v>449634</v>
      </c>
      <c r="C3731" s="8">
        <v>44855</v>
      </c>
      <c r="D3731" s="9">
        <f t="shared" si="58"/>
        <v>44855</v>
      </c>
      <c r="E3731" s="7" t="s">
        <v>10</v>
      </c>
      <c r="F3731" s="7" t="s">
        <v>648</v>
      </c>
      <c r="G3731" s="450">
        <v>14.09</v>
      </c>
      <c r="H3731" s="296">
        <v>22100</v>
      </c>
      <c r="I3731" s="296">
        <v>12000</v>
      </c>
    </row>
    <row r="3732" spans="1:9" hidden="1" x14ac:dyDescent="0.25">
      <c r="A3732" t="s">
        <v>45</v>
      </c>
      <c r="B3732" s="7">
        <v>449636</v>
      </c>
      <c r="C3732" s="8">
        <v>44855</v>
      </c>
      <c r="D3732" s="9">
        <f t="shared" si="58"/>
        <v>44855</v>
      </c>
      <c r="E3732" s="7" t="s">
        <v>13</v>
      </c>
      <c r="F3732" s="7" t="s">
        <v>155</v>
      </c>
      <c r="G3732" s="450">
        <v>13.3</v>
      </c>
      <c r="H3732" s="296">
        <v>22100</v>
      </c>
      <c r="I3732" s="296">
        <v>12000</v>
      </c>
    </row>
    <row r="3733" spans="1:9" hidden="1" x14ac:dyDescent="0.25">
      <c r="A3733" t="s">
        <v>41</v>
      </c>
      <c r="B3733" s="7">
        <v>449637</v>
      </c>
      <c r="C3733" s="8">
        <v>44855</v>
      </c>
      <c r="D3733" s="9">
        <f t="shared" si="58"/>
        <v>44855</v>
      </c>
      <c r="E3733" s="7" t="s">
        <v>714</v>
      </c>
      <c r="F3733" s="7" t="s">
        <v>498</v>
      </c>
      <c r="G3733" s="450">
        <v>11.51</v>
      </c>
      <c r="H3733" s="296">
        <v>22100</v>
      </c>
      <c r="I3733" s="296">
        <v>12000</v>
      </c>
    </row>
    <row r="3734" spans="1:9" hidden="1" x14ac:dyDescent="0.25">
      <c r="A3734" t="s">
        <v>42</v>
      </c>
      <c r="B3734" s="7">
        <v>449658</v>
      </c>
      <c r="C3734" s="8">
        <v>44855</v>
      </c>
      <c r="D3734" s="9">
        <f t="shared" si="58"/>
        <v>44855</v>
      </c>
      <c r="E3734" s="7" t="s">
        <v>19</v>
      </c>
      <c r="F3734" s="7" t="s">
        <v>824</v>
      </c>
      <c r="G3734" s="450">
        <v>1.1299999999999999</v>
      </c>
      <c r="H3734" s="296">
        <v>22100</v>
      </c>
      <c r="I3734" s="296">
        <v>12000</v>
      </c>
    </row>
    <row r="3735" spans="1:9" hidden="1" x14ac:dyDescent="0.25">
      <c r="A3735" t="s">
        <v>42</v>
      </c>
      <c r="B3735" s="7">
        <v>449685</v>
      </c>
      <c r="C3735" s="8">
        <v>44855</v>
      </c>
      <c r="D3735" s="9">
        <f t="shared" si="58"/>
        <v>44855</v>
      </c>
      <c r="E3735" s="7" t="s">
        <v>817</v>
      </c>
      <c r="F3735" s="7" t="s">
        <v>410</v>
      </c>
      <c r="G3735" s="450">
        <v>9.6</v>
      </c>
      <c r="H3735" s="296">
        <v>22100</v>
      </c>
      <c r="I3735" s="296">
        <v>12000</v>
      </c>
    </row>
    <row r="3736" spans="1:9" hidden="1" x14ac:dyDescent="0.25">
      <c r="A3736" t="s">
        <v>42</v>
      </c>
      <c r="B3736" s="7">
        <v>449712</v>
      </c>
      <c r="C3736" s="8">
        <v>44855</v>
      </c>
      <c r="D3736" s="9">
        <f t="shared" si="58"/>
        <v>44855</v>
      </c>
      <c r="E3736" s="7" t="s">
        <v>430</v>
      </c>
      <c r="F3736" s="7" t="s">
        <v>913</v>
      </c>
      <c r="G3736" s="450">
        <v>9.57</v>
      </c>
      <c r="H3736" s="296">
        <v>22100</v>
      </c>
      <c r="I3736" s="296">
        <v>12000</v>
      </c>
    </row>
    <row r="3737" spans="1:9" hidden="1" x14ac:dyDescent="0.25">
      <c r="A3737" t="s">
        <v>39</v>
      </c>
      <c r="B3737" s="7">
        <v>449722</v>
      </c>
      <c r="C3737" s="8">
        <v>44855</v>
      </c>
      <c r="D3737" s="9">
        <f t="shared" si="58"/>
        <v>44855</v>
      </c>
      <c r="E3737" s="7" t="s">
        <v>10</v>
      </c>
      <c r="F3737" s="7" t="s">
        <v>52</v>
      </c>
      <c r="G3737" s="450">
        <v>11.74</v>
      </c>
      <c r="H3737" s="296">
        <v>22100</v>
      </c>
      <c r="I3737" s="296">
        <v>12000</v>
      </c>
    </row>
    <row r="3738" spans="1:9" hidden="1" x14ac:dyDescent="0.25">
      <c r="A3738" t="s">
        <v>45</v>
      </c>
      <c r="B3738" s="7">
        <v>449730</v>
      </c>
      <c r="C3738" s="8">
        <v>44855</v>
      </c>
      <c r="D3738" s="9">
        <f t="shared" si="58"/>
        <v>44855</v>
      </c>
      <c r="E3738" s="7" t="s">
        <v>13</v>
      </c>
      <c r="F3738" s="7" t="s">
        <v>818</v>
      </c>
      <c r="G3738" s="450">
        <v>14.28</v>
      </c>
      <c r="H3738" s="296">
        <v>22100</v>
      </c>
      <c r="I3738" s="296">
        <v>12000</v>
      </c>
    </row>
    <row r="3739" spans="1:9" hidden="1" x14ac:dyDescent="0.25">
      <c r="A3739" t="s">
        <v>41</v>
      </c>
      <c r="B3739" s="7">
        <v>449740</v>
      </c>
      <c r="C3739" s="8">
        <v>44855</v>
      </c>
      <c r="D3739" s="9">
        <f t="shared" si="58"/>
        <v>44855</v>
      </c>
      <c r="E3739" s="7" t="s">
        <v>78</v>
      </c>
      <c r="F3739" s="7" t="s">
        <v>838</v>
      </c>
      <c r="G3739" s="450">
        <v>6.66</v>
      </c>
      <c r="H3739" s="296">
        <v>22100</v>
      </c>
      <c r="I3739" s="296">
        <v>12000</v>
      </c>
    </row>
    <row r="3740" spans="1:9" hidden="1" x14ac:dyDescent="0.25">
      <c r="A3740" t="s">
        <v>41</v>
      </c>
      <c r="B3740" s="7">
        <v>449743</v>
      </c>
      <c r="C3740" s="8">
        <v>44855</v>
      </c>
      <c r="D3740" s="9">
        <f t="shared" si="58"/>
        <v>44855</v>
      </c>
      <c r="E3740" s="7" t="s">
        <v>714</v>
      </c>
      <c r="F3740" s="7" t="s">
        <v>638</v>
      </c>
      <c r="G3740" s="450">
        <v>10.220000000000001</v>
      </c>
      <c r="H3740" s="296">
        <v>22100</v>
      </c>
      <c r="I3740" s="296">
        <v>12000</v>
      </c>
    </row>
    <row r="3741" spans="1:9" hidden="1" x14ac:dyDescent="0.25">
      <c r="A3741" t="s">
        <v>30</v>
      </c>
      <c r="B3741" s="7">
        <v>449773</v>
      </c>
      <c r="C3741" s="8">
        <v>44855</v>
      </c>
      <c r="D3741" s="9">
        <f t="shared" si="58"/>
        <v>44855</v>
      </c>
      <c r="E3741" s="7" t="s">
        <v>752</v>
      </c>
      <c r="F3741" s="7" t="s">
        <v>31</v>
      </c>
      <c r="G3741" s="450">
        <v>6.86</v>
      </c>
      <c r="H3741" s="296">
        <v>22100</v>
      </c>
      <c r="I3741" s="296">
        <v>12000</v>
      </c>
    </row>
    <row r="3742" spans="1:9" hidden="1" x14ac:dyDescent="0.25">
      <c r="A3742" t="s">
        <v>30</v>
      </c>
      <c r="B3742" s="7">
        <v>449775</v>
      </c>
      <c r="C3742" s="8">
        <v>44855</v>
      </c>
      <c r="D3742" s="9">
        <f t="shared" si="58"/>
        <v>44855</v>
      </c>
      <c r="E3742" s="7" t="s">
        <v>897</v>
      </c>
      <c r="F3742" s="7" t="s">
        <v>298</v>
      </c>
      <c r="G3742" s="450">
        <v>6.48</v>
      </c>
      <c r="H3742" s="296">
        <v>22100</v>
      </c>
      <c r="I3742" s="296">
        <v>12000</v>
      </c>
    </row>
    <row r="3743" spans="1:9" hidden="1" x14ac:dyDescent="0.25">
      <c r="A3743" t="s">
        <v>30</v>
      </c>
      <c r="B3743" s="7">
        <v>449778</v>
      </c>
      <c r="C3743" s="8">
        <v>44855</v>
      </c>
      <c r="D3743" s="9">
        <f t="shared" si="58"/>
        <v>44855</v>
      </c>
      <c r="E3743" s="7" t="s">
        <v>212</v>
      </c>
      <c r="F3743" s="20">
        <v>0.86041666666666661</v>
      </c>
      <c r="G3743" s="450">
        <v>8.5299999999999994</v>
      </c>
      <c r="H3743" s="296">
        <v>22100</v>
      </c>
      <c r="I3743" s="296">
        <v>12000</v>
      </c>
    </row>
    <row r="3744" spans="1:9" hidden="1" x14ac:dyDescent="0.25">
      <c r="A3744" t="s">
        <v>30</v>
      </c>
      <c r="B3744" s="7">
        <v>449780</v>
      </c>
      <c r="C3744" s="8">
        <v>44855</v>
      </c>
      <c r="D3744" s="9">
        <f t="shared" si="58"/>
        <v>44855</v>
      </c>
      <c r="E3744" s="7" t="s">
        <v>357</v>
      </c>
      <c r="F3744" s="20">
        <v>0.90625</v>
      </c>
      <c r="G3744" s="450">
        <v>7.13</v>
      </c>
      <c r="H3744" s="296">
        <v>22100</v>
      </c>
      <c r="I3744" s="296">
        <v>12000</v>
      </c>
    </row>
    <row r="3745" spans="1:9" hidden="1" x14ac:dyDescent="0.25">
      <c r="A3745" t="s">
        <v>63</v>
      </c>
      <c r="B3745" s="7">
        <v>449798</v>
      </c>
      <c r="C3745" s="8">
        <v>44856</v>
      </c>
      <c r="D3745" s="9">
        <f t="shared" si="58"/>
        <v>44856</v>
      </c>
      <c r="E3745" s="7" t="s">
        <v>237</v>
      </c>
      <c r="F3745" s="7" t="s">
        <v>1072</v>
      </c>
      <c r="G3745" s="451">
        <v>13.86</v>
      </c>
      <c r="H3745" s="296">
        <v>22100</v>
      </c>
      <c r="I3745" s="296">
        <v>12000</v>
      </c>
    </row>
    <row r="3746" spans="1:9" hidden="1" x14ac:dyDescent="0.25">
      <c r="A3746" t="s">
        <v>65</v>
      </c>
      <c r="B3746" s="7">
        <v>449810</v>
      </c>
      <c r="C3746" s="8">
        <v>44856</v>
      </c>
      <c r="D3746" s="9">
        <f t="shared" si="58"/>
        <v>44856</v>
      </c>
      <c r="E3746" s="7" t="s">
        <v>43</v>
      </c>
      <c r="F3746" s="7" t="s">
        <v>624</v>
      </c>
      <c r="G3746" s="451">
        <v>13.23</v>
      </c>
      <c r="H3746" s="296">
        <v>22100</v>
      </c>
      <c r="I3746" s="296">
        <v>12000</v>
      </c>
    </row>
    <row r="3747" spans="1:9" hidden="1" x14ac:dyDescent="0.25">
      <c r="A3747" t="s">
        <v>67</v>
      </c>
      <c r="B3747" s="7">
        <v>449813</v>
      </c>
      <c r="C3747" s="8">
        <v>44856</v>
      </c>
      <c r="D3747" s="9">
        <f t="shared" si="58"/>
        <v>44856</v>
      </c>
      <c r="E3747" s="7" t="s">
        <v>13</v>
      </c>
      <c r="F3747" s="7" t="s">
        <v>454</v>
      </c>
      <c r="G3747" s="451">
        <v>13.33</v>
      </c>
      <c r="H3747" s="296">
        <v>22100</v>
      </c>
      <c r="I3747" s="296">
        <v>12000</v>
      </c>
    </row>
    <row r="3748" spans="1:9" hidden="1" x14ac:dyDescent="0.25">
      <c r="A3748" t="s">
        <v>69</v>
      </c>
      <c r="B3748" s="7">
        <v>449833</v>
      </c>
      <c r="C3748" s="8">
        <v>44856</v>
      </c>
      <c r="D3748" s="9">
        <f t="shared" si="58"/>
        <v>44856</v>
      </c>
      <c r="E3748" s="7" t="s">
        <v>10</v>
      </c>
      <c r="F3748" s="7" t="s">
        <v>743</v>
      </c>
      <c r="G3748" s="451">
        <v>14.22</v>
      </c>
      <c r="H3748" s="296">
        <v>22100</v>
      </c>
      <c r="I3748" s="296">
        <v>12000</v>
      </c>
    </row>
    <row r="3749" spans="1:9" hidden="1" x14ac:dyDescent="0.25">
      <c r="A3749" s="13" t="s">
        <v>966</v>
      </c>
      <c r="B3749" s="14">
        <v>449858</v>
      </c>
      <c r="C3749" s="15">
        <v>44856</v>
      </c>
      <c r="D3749" s="9">
        <f t="shared" si="58"/>
        <v>44856</v>
      </c>
      <c r="E3749" s="14" t="s">
        <v>47</v>
      </c>
      <c r="F3749" s="14" t="s">
        <v>563</v>
      </c>
      <c r="G3749" s="452">
        <v>2.2999999999999998</v>
      </c>
      <c r="H3749" s="296">
        <v>22100</v>
      </c>
      <c r="I3749" s="296">
        <v>12000</v>
      </c>
    </row>
    <row r="3750" spans="1:9" hidden="1" x14ac:dyDescent="0.25">
      <c r="A3750" t="s">
        <v>63</v>
      </c>
      <c r="B3750" s="7">
        <v>449866</v>
      </c>
      <c r="C3750" s="8">
        <v>44856</v>
      </c>
      <c r="D3750" s="9">
        <f t="shared" si="58"/>
        <v>44856</v>
      </c>
      <c r="E3750" s="7" t="s">
        <v>237</v>
      </c>
      <c r="F3750" s="7" t="s">
        <v>577</v>
      </c>
      <c r="G3750" s="451">
        <v>11.84</v>
      </c>
      <c r="H3750" s="296">
        <v>22100</v>
      </c>
      <c r="I3750" s="296">
        <v>12000</v>
      </c>
    </row>
    <row r="3751" spans="1:9" hidden="1" x14ac:dyDescent="0.25">
      <c r="A3751" t="s">
        <v>65</v>
      </c>
      <c r="B3751" s="7">
        <v>449871</v>
      </c>
      <c r="C3751" s="8">
        <v>44856</v>
      </c>
      <c r="D3751" s="9">
        <f t="shared" si="58"/>
        <v>44856</v>
      </c>
      <c r="E3751" s="7" t="s">
        <v>43</v>
      </c>
      <c r="F3751" s="7" t="s">
        <v>825</v>
      </c>
      <c r="G3751" s="451">
        <v>10.59</v>
      </c>
      <c r="H3751" s="296">
        <v>22100</v>
      </c>
      <c r="I3751" s="296">
        <v>12000</v>
      </c>
    </row>
    <row r="3752" spans="1:9" hidden="1" x14ac:dyDescent="0.25">
      <c r="A3752" t="s">
        <v>67</v>
      </c>
      <c r="B3752" s="7">
        <v>449894</v>
      </c>
      <c r="C3752" s="8">
        <v>44856</v>
      </c>
      <c r="D3752" s="9">
        <f t="shared" si="58"/>
        <v>44856</v>
      </c>
      <c r="E3752" s="7" t="s">
        <v>13</v>
      </c>
      <c r="F3752" s="7" t="s">
        <v>322</v>
      </c>
      <c r="G3752" s="451">
        <v>12.82</v>
      </c>
      <c r="H3752" s="296">
        <v>22100</v>
      </c>
      <c r="I3752" s="296">
        <v>12000</v>
      </c>
    </row>
    <row r="3753" spans="1:9" hidden="1" x14ac:dyDescent="0.25">
      <c r="A3753" t="s">
        <v>69</v>
      </c>
      <c r="B3753" s="7">
        <v>449902</v>
      </c>
      <c r="C3753" s="8">
        <v>44856</v>
      </c>
      <c r="D3753" s="9">
        <f t="shared" si="58"/>
        <v>44856</v>
      </c>
      <c r="E3753" s="7" t="s">
        <v>10</v>
      </c>
      <c r="F3753" s="7" t="s">
        <v>272</v>
      </c>
      <c r="G3753" s="451">
        <v>9.4700000000000006</v>
      </c>
      <c r="H3753" s="296">
        <v>22100</v>
      </c>
      <c r="I3753" s="296">
        <v>12000</v>
      </c>
    </row>
    <row r="3754" spans="1:9" hidden="1" x14ac:dyDescent="0.25">
      <c r="A3754" t="s">
        <v>967</v>
      </c>
      <c r="B3754" s="7">
        <v>449933</v>
      </c>
      <c r="C3754" s="8">
        <v>44858</v>
      </c>
      <c r="D3754" s="9">
        <f t="shared" si="58"/>
        <v>44858</v>
      </c>
      <c r="E3754" s="7" t="s">
        <v>265</v>
      </c>
      <c r="F3754" s="7" t="s">
        <v>742</v>
      </c>
      <c r="G3754" s="453">
        <v>8.48</v>
      </c>
      <c r="H3754" s="296">
        <v>22100</v>
      </c>
      <c r="I3754" s="296">
        <v>12000</v>
      </c>
    </row>
    <row r="3755" spans="1:9" hidden="1" x14ac:dyDescent="0.25">
      <c r="A3755" t="s">
        <v>18</v>
      </c>
      <c r="B3755" s="7">
        <v>449954</v>
      </c>
      <c r="C3755" s="8">
        <v>44858</v>
      </c>
      <c r="D3755" s="9">
        <f t="shared" si="58"/>
        <v>44858</v>
      </c>
      <c r="E3755" s="7" t="s">
        <v>430</v>
      </c>
      <c r="F3755" s="7" t="s">
        <v>797</v>
      </c>
      <c r="G3755" s="453">
        <v>9.52</v>
      </c>
      <c r="H3755" s="296">
        <v>22100</v>
      </c>
      <c r="I3755" s="296">
        <v>12000</v>
      </c>
    </row>
    <row r="3756" spans="1:9" hidden="1" x14ac:dyDescent="0.25">
      <c r="A3756" t="s">
        <v>15</v>
      </c>
      <c r="B3756" s="7">
        <v>449965</v>
      </c>
      <c r="C3756" s="8">
        <v>44858</v>
      </c>
      <c r="D3756" s="9">
        <f t="shared" si="58"/>
        <v>44858</v>
      </c>
      <c r="E3756" s="7" t="s">
        <v>817</v>
      </c>
      <c r="F3756" s="7" t="s">
        <v>525</v>
      </c>
      <c r="G3756" s="453">
        <v>8.8699999999999992</v>
      </c>
      <c r="H3756" s="296">
        <v>22100</v>
      </c>
      <c r="I3756" s="296">
        <v>12000</v>
      </c>
    </row>
    <row r="3757" spans="1:9" hidden="1" x14ac:dyDescent="0.25">
      <c r="A3757" t="s">
        <v>12</v>
      </c>
      <c r="B3757" s="7">
        <v>449969</v>
      </c>
      <c r="C3757" s="8">
        <v>44858</v>
      </c>
      <c r="D3757" s="9">
        <f t="shared" si="58"/>
        <v>44858</v>
      </c>
      <c r="E3757" s="7" t="s">
        <v>13</v>
      </c>
      <c r="F3757" s="7" t="s">
        <v>238</v>
      </c>
      <c r="G3757" s="453">
        <v>14.16</v>
      </c>
      <c r="H3757" s="296">
        <v>22100</v>
      </c>
      <c r="I3757" s="296">
        <v>12000</v>
      </c>
    </row>
    <row r="3758" spans="1:9" hidden="1" x14ac:dyDescent="0.25">
      <c r="A3758" t="s">
        <v>9</v>
      </c>
      <c r="B3758" s="7">
        <v>449971</v>
      </c>
      <c r="C3758" s="8">
        <v>44858</v>
      </c>
      <c r="D3758" s="9">
        <f t="shared" si="58"/>
        <v>44858</v>
      </c>
      <c r="E3758" s="7" t="s">
        <v>10</v>
      </c>
      <c r="F3758" s="7" t="s">
        <v>210</v>
      </c>
      <c r="G3758" s="453">
        <v>15.84</v>
      </c>
      <c r="H3758" s="296">
        <v>22100</v>
      </c>
      <c r="I3758" s="296">
        <v>12000</v>
      </c>
    </row>
    <row r="3759" spans="1:9" hidden="1" x14ac:dyDescent="0.25">
      <c r="A3759" t="s">
        <v>18</v>
      </c>
      <c r="B3759" s="7">
        <v>450014</v>
      </c>
      <c r="C3759" s="8">
        <v>44858</v>
      </c>
      <c r="D3759" s="9">
        <f t="shared" si="58"/>
        <v>44858</v>
      </c>
      <c r="E3759" s="7" t="s">
        <v>430</v>
      </c>
      <c r="F3759" s="7" t="s">
        <v>577</v>
      </c>
      <c r="G3759" s="453">
        <v>10.1</v>
      </c>
      <c r="H3759" s="296">
        <v>22100</v>
      </c>
      <c r="I3759" s="296">
        <v>12000</v>
      </c>
    </row>
    <row r="3760" spans="1:9" hidden="1" x14ac:dyDescent="0.25">
      <c r="A3760" t="s">
        <v>12</v>
      </c>
      <c r="B3760" s="7">
        <v>450036</v>
      </c>
      <c r="C3760" s="8">
        <v>44858</v>
      </c>
      <c r="D3760" s="9">
        <f t="shared" si="58"/>
        <v>44858</v>
      </c>
      <c r="E3760" s="7" t="s">
        <v>13</v>
      </c>
      <c r="F3760" s="7" t="s">
        <v>196</v>
      </c>
      <c r="G3760" s="453">
        <v>10.78</v>
      </c>
      <c r="H3760" s="296">
        <v>22100</v>
      </c>
      <c r="I3760" s="296">
        <v>12000</v>
      </c>
    </row>
    <row r="3761" spans="1:9" hidden="1" x14ac:dyDescent="0.25">
      <c r="A3761" t="s">
        <v>15</v>
      </c>
      <c r="B3761" s="7">
        <v>450045</v>
      </c>
      <c r="C3761" s="8">
        <v>44858</v>
      </c>
      <c r="D3761" s="9">
        <f t="shared" si="58"/>
        <v>44858</v>
      </c>
      <c r="E3761" s="7" t="s">
        <v>817</v>
      </c>
      <c r="F3761" s="7" t="s">
        <v>665</v>
      </c>
      <c r="G3761" s="453">
        <v>10.32</v>
      </c>
      <c r="H3761" s="296">
        <v>22100</v>
      </c>
      <c r="I3761" s="296">
        <v>12000</v>
      </c>
    </row>
    <row r="3762" spans="1:9" hidden="1" x14ac:dyDescent="0.25">
      <c r="A3762" t="s">
        <v>9</v>
      </c>
      <c r="B3762" s="7">
        <v>450082</v>
      </c>
      <c r="C3762" s="8">
        <v>44858</v>
      </c>
      <c r="D3762" s="9">
        <f t="shared" si="58"/>
        <v>44858</v>
      </c>
      <c r="E3762" s="7" t="s">
        <v>10</v>
      </c>
      <c r="F3762" s="7" t="s">
        <v>594</v>
      </c>
      <c r="G3762" s="453">
        <v>16.510000000000002</v>
      </c>
      <c r="H3762" s="296">
        <v>22100</v>
      </c>
      <c r="I3762" s="296">
        <v>12000</v>
      </c>
    </row>
    <row r="3763" spans="1:9" hidden="1" x14ac:dyDescent="0.25">
      <c r="A3763" t="s">
        <v>18</v>
      </c>
      <c r="B3763" s="7">
        <v>450092</v>
      </c>
      <c r="C3763" s="8">
        <v>44858</v>
      </c>
      <c r="D3763" s="9">
        <f t="shared" si="58"/>
        <v>44858</v>
      </c>
      <c r="E3763" s="7" t="s">
        <v>430</v>
      </c>
      <c r="F3763" s="7" t="s">
        <v>1070</v>
      </c>
      <c r="G3763" s="453">
        <v>9.74</v>
      </c>
      <c r="H3763" s="296">
        <v>22100</v>
      </c>
      <c r="I3763" s="296">
        <v>12000</v>
      </c>
    </row>
    <row r="3764" spans="1:9" hidden="1" x14ac:dyDescent="0.25">
      <c r="A3764" t="s">
        <v>15</v>
      </c>
      <c r="B3764" s="7">
        <v>450097</v>
      </c>
      <c r="C3764" s="8">
        <v>44858</v>
      </c>
      <c r="D3764" s="9">
        <f t="shared" si="58"/>
        <v>44858</v>
      </c>
      <c r="E3764" s="7" t="s">
        <v>13</v>
      </c>
      <c r="F3764" s="7" t="s">
        <v>1073</v>
      </c>
      <c r="G3764" s="453">
        <v>6.35</v>
      </c>
      <c r="H3764" s="296">
        <v>22100</v>
      </c>
      <c r="I3764" s="296">
        <v>12000</v>
      </c>
    </row>
    <row r="3765" spans="1:9" hidden="1" x14ac:dyDescent="0.25">
      <c r="A3765" t="s">
        <v>15</v>
      </c>
      <c r="B3765" s="7">
        <v>450098</v>
      </c>
      <c r="C3765" s="8">
        <v>44858</v>
      </c>
      <c r="D3765" s="9">
        <f t="shared" si="58"/>
        <v>44858</v>
      </c>
      <c r="E3765" s="7" t="s">
        <v>817</v>
      </c>
      <c r="F3765" s="7" t="s">
        <v>891</v>
      </c>
      <c r="G3765" s="453">
        <v>8.14</v>
      </c>
      <c r="H3765" s="296">
        <v>22100</v>
      </c>
      <c r="I3765" s="296">
        <v>12000</v>
      </c>
    </row>
    <row r="3766" spans="1:9" hidden="1" x14ac:dyDescent="0.25">
      <c r="A3766" t="s">
        <v>30</v>
      </c>
      <c r="B3766" s="7">
        <v>450121</v>
      </c>
      <c r="C3766" s="8">
        <v>44858</v>
      </c>
      <c r="D3766" s="9">
        <f t="shared" si="58"/>
        <v>44858</v>
      </c>
      <c r="E3766" s="7" t="s">
        <v>178</v>
      </c>
      <c r="F3766" s="20">
        <v>0.89583333333333337</v>
      </c>
      <c r="G3766" s="453">
        <v>9.35</v>
      </c>
      <c r="H3766" s="296">
        <v>22100</v>
      </c>
      <c r="I3766" s="296">
        <v>12000</v>
      </c>
    </row>
    <row r="3767" spans="1:9" hidden="1" x14ac:dyDescent="0.25">
      <c r="A3767" t="s">
        <v>30</v>
      </c>
      <c r="B3767" s="7">
        <v>450122</v>
      </c>
      <c r="C3767" s="8">
        <v>44858</v>
      </c>
      <c r="D3767" s="9">
        <f t="shared" si="58"/>
        <v>44858</v>
      </c>
      <c r="E3767" s="7" t="s">
        <v>816</v>
      </c>
      <c r="F3767" s="20">
        <v>0.87569444444444444</v>
      </c>
      <c r="G3767" s="269">
        <v>11.17</v>
      </c>
      <c r="H3767" s="296">
        <v>22100</v>
      </c>
      <c r="I3767" s="296">
        <v>12000</v>
      </c>
    </row>
    <row r="3768" spans="1:9" hidden="1" x14ac:dyDescent="0.25">
      <c r="A3768" t="s">
        <v>30</v>
      </c>
      <c r="B3768" s="7">
        <v>450124</v>
      </c>
      <c r="C3768" s="8">
        <v>44858</v>
      </c>
      <c r="D3768" s="9">
        <f t="shared" si="58"/>
        <v>44858</v>
      </c>
      <c r="E3768" s="7" t="s">
        <v>167</v>
      </c>
      <c r="F3768" s="20">
        <v>0.93125000000000002</v>
      </c>
      <c r="G3768" s="269">
        <v>8.8000000000000007</v>
      </c>
      <c r="H3768" s="296">
        <v>22100</v>
      </c>
      <c r="I3768" s="296">
        <v>12000</v>
      </c>
    </row>
    <row r="3769" spans="1:9" hidden="1" x14ac:dyDescent="0.25">
      <c r="A3769" t="s">
        <v>30</v>
      </c>
      <c r="B3769" s="7">
        <v>450125</v>
      </c>
      <c r="C3769" s="8">
        <v>44858</v>
      </c>
      <c r="D3769" s="9">
        <f t="shared" si="58"/>
        <v>44858</v>
      </c>
      <c r="E3769" s="7" t="s">
        <v>897</v>
      </c>
      <c r="F3769" s="20">
        <v>0.94305555555555554</v>
      </c>
      <c r="G3769" s="269">
        <v>11.6</v>
      </c>
      <c r="H3769" s="296">
        <v>22100</v>
      </c>
      <c r="I3769" s="296">
        <v>12000</v>
      </c>
    </row>
    <row r="3770" spans="1:9" hidden="1" x14ac:dyDescent="0.25">
      <c r="A3770" t="s">
        <v>41</v>
      </c>
      <c r="B3770" s="7">
        <v>450150</v>
      </c>
      <c r="C3770" s="8">
        <v>44859</v>
      </c>
      <c r="D3770" s="9">
        <f t="shared" si="58"/>
        <v>44859</v>
      </c>
      <c r="E3770" s="7" t="s">
        <v>817</v>
      </c>
      <c r="F3770" s="7" t="s">
        <v>1025</v>
      </c>
      <c r="G3770" s="454">
        <v>9.3699999999999992</v>
      </c>
      <c r="H3770" s="296">
        <v>22100</v>
      </c>
      <c r="I3770" s="296">
        <v>12000</v>
      </c>
    </row>
    <row r="3771" spans="1:9" hidden="1" x14ac:dyDescent="0.25">
      <c r="A3771" t="s">
        <v>42</v>
      </c>
      <c r="B3771" s="7">
        <v>450156</v>
      </c>
      <c r="C3771" s="8">
        <v>44859</v>
      </c>
      <c r="D3771" s="9">
        <f t="shared" si="58"/>
        <v>44859</v>
      </c>
      <c r="E3771" s="7" t="s">
        <v>430</v>
      </c>
      <c r="F3771" s="7" t="s">
        <v>183</v>
      </c>
      <c r="G3771" s="454">
        <v>9.2899999999999991</v>
      </c>
      <c r="H3771" s="296">
        <v>22100</v>
      </c>
      <c r="I3771" s="296">
        <v>12000</v>
      </c>
    </row>
    <row r="3772" spans="1:9" hidden="1" x14ac:dyDescent="0.25">
      <c r="A3772" t="s">
        <v>45</v>
      </c>
      <c r="B3772" s="7">
        <v>450160</v>
      </c>
      <c r="C3772" s="8">
        <v>44859</v>
      </c>
      <c r="D3772" s="9">
        <f t="shared" si="58"/>
        <v>44859</v>
      </c>
      <c r="E3772" s="7" t="s">
        <v>13</v>
      </c>
      <c r="F3772" s="7" t="s">
        <v>374</v>
      </c>
      <c r="G3772" s="454">
        <v>11.78</v>
      </c>
      <c r="H3772" s="296">
        <v>22100</v>
      </c>
      <c r="I3772" s="296">
        <v>12000</v>
      </c>
    </row>
    <row r="3773" spans="1:9" hidden="1" x14ac:dyDescent="0.25">
      <c r="A3773" t="s">
        <v>39</v>
      </c>
      <c r="B3773" s="7">
        <v>450168</v>
      </c>
      <c r="C3773" s="8">
        <v>44859</v>
      </c>
      <c r="D3773" s="9">
        <f t="shared" si="58"/>
        <v>44859</v>
      </c>
      <c r="E3773" s="7" t="s">
        <v>10</v>
      </c>
      <c r="F3773" s="7" t="s">
        <v>239</v>
      </c>
      <c r="G3773" s="454">
        <v>14.92</v>
      </c>
      <c r="H3773" s="296">
        <v>22100</v>
      </c>
      <c r="I3773" s="296">
        <v>12000</v>
      </c>
    </row>
    <row r="3774" spans="1:9" hidden="1" x14ac:dyDescent="0.25">
      <c r="A3774" s="13" t="s">
        <v>966</v>
      </c>
      <c r="B3774" s="14">
        <v>450219</v>
      </c>
      <c r="C3774" s="15">
        <v>44859</v>
      </c>
      <c r="D3774" s="9">
        <f t="shared" si="58"/>
        <v>44859</v>
      </c>
      <c r="E3774" s="14" t="s">
        <v>47</v>
      </c>
      <c r="F3774" s="14" t="s">
        <v>546</v>
      </c>
      <c r="G3774" s="452">
        <v>1.53</v>
      </c>
      <c r="H3774" s="296">
        <v>22100</v>
      </c>
      <c r="I3774" s="296">
        <v>12000</v>
      </c>
    </row>
    <row r="3775" spans="1:9" hidden="1" x14ac:dyDescent="0.25">
      <c r="A3775" t="s">
        <v>42</v>
      </c>
      <c r="B3775" s="7">
        <v>450223</v>
      </c>
      <c r="C3775" s="8">
        <v>44859</v>
      </c>
      <c r="D3775" s="9">
        <f t="shared" si="58"/>
        <v>44859</v>
      </c>
      <c r="E3775" s="7" t="s">
        <v>19</v>
      </c>
      <c r="F3775" s="7" t="s">
        <v>242</v>
      </c>
      <c r="G3775" s="454">
        <v>1.71</v>
      </c>
      <c r="H3775" s="296">
        <v>22100</v>
      </c>
      <c r="I3775" s="296">
        <v>12000</v>
      </c>
    </row>
    <row r="3776" spans="1:9" hidden="1" x14ac:dyDescent="0.25">
      <c r="A3776" t="s">
        <v>45</v>
      </c>
      <c r="B3776" s="7">
        <v>450229</v>
      </c>
      <c r="C3776" s="8">
        <v>44859</v>
      </c>
      <c r="D3776" s="9">
        <f t="shared" si="58"/>
        <v>44859</v>
      </c>
      <c r="E3776" s="7" t="s">
        <v>13</v>
      </c>
      <c r="F3776" s="7" t="s">
        <v>508</v>
      </c>
      <c r="G3776" s="454">
        <v>13.5</v>
      </c>
      <c r="H3776" s="296">
        <v>22100</v>
      </c>
      <c r="I3776" s="296">
        <v>12000</v>
      </c>
    </row>
    <row r="3777" spans="1:9" hidden="1" x14ac:dyDescent="0.25">
      <c r="A3777" t="s">
        <v>42</v>
      </c>
      <c r="B3777" s="7">
        <v>450247</v>
      </c>
      <c r="C3777" s="8">
        <v>44859</v>
      </c>
      <c r="D3777" s="9">
        <f t="shared" si="58"/>
        <v>44859</v>
      </c>
      <c r="E3777" s="7" t="s">
        <v>430</v>
      </c>
      <c r="F3777" s="7" t="s">
        <v>466</v>
      </c>
      <c r="G3777" s="454">
        <v>8.6300000000000008</v>
      </c>
      <c r="H3777" s="296">
        <v>22100</v>
      </c>
      <c r="I3777" s="296">
        <v>12000</v>
      </c>
    </row>
    <row r="3778" spans="1:9" hidden="1" x14ac:dyDescent="0.25">
      <c r="A3778" t="s">
        <v>41</v>
      </c>
      <c r="B3778" s="7">
        <v>450254</v>
      </c>
      <c r="C3778" s="8">
        <v>44859</v>
      </c>
      <c r="D3778" s="9">
        <f t="shared" si="58"/>
        <v>44859</v>
      </c>
      <c r="E3778" s="7" t="s">
        <v>817</v>
      </c>
      <c r="F3778" s="7" t="s">
        <v>991</v>
      </c>
      <c r="G3778" s="454">
        <v>8.9</v>
      </c>
      <c r="H3778" s="296">
        <v>22100</v>
      </c>
      <c r="I3778" s="296">
        <v>12000</v>
      </c>
    </row>
    <row r="3779" spans="1:9" hidden="1" x14ac:dyDescent="0.25">
      <c r="A3779" t="s">
        <v>39</v>
      </c>
      <c r="B3779" s="7">
        <v>450272</v>
      </c>
      <c r="C3779" s="8">
        <v>44859</v>
      </c>
      <c r="D3779" s="9">
        <f t="shared" ref="D3779:D3842" si="59">+C3779</f>
        <v>44859</v>
      </c>
      <c r="E3779" s="7" t="s">
        <v>10</v>
      </c>
      <c r="F3779" s="7" t="s">
        <v>349</v>
      </c>
      <c r="G3779" s="454">
        <v>11.78</v>
      </c>
      <c r="H3779" s="296">
        <v>22100</v>
      </c>
      <c r="I3779" s="296">
        <v>12000</v>
      </c>
    </row>
    <row r="3780" spans="1:9" hidden="1" x14ac:dyDescent="0.25">
      <c r="A3780" t="s">
        <v>42</v>
      </c>
      <c r="B3780" s="7">
        <v>450305</v>
      </c>
      <c r="C3780" s="8">
        <v>44859</v>
      </c>
      <c r="D3780" s="9">
        <f t="shared" si="59"/>
        <v>44859</v>
      </c>
      <c r="E3780" s="7" t="s">
        <v>78</v>
      </c>
      <c r="F3780" s="7" t="s">
        <v>218</v>
      </c>
      <c r="G3780" s="454">
        <v>15.7</v>
      </c>
      <c r="H3780" s="296">
        <v>22100</v>
      </c>
      <c r="I3780" s="296">
        <v>12000</v>
      </c>
    </row>
    <row r="3781" spans="1:9" hidden="1" x14ac:dyDescent="0.25">
      <c r="A3781" t="s">
        <v>45</v>
      </c>
      <c r="B3781" s="7">
        <v>450314</v>
      </c>
      <c r="C3781" s="8">
        <v>44859</v>
      </c>
      <c r="D3781" s="9">
        <f t="shared" si="59"/>
        <v>44859</v>
      </c>
      <c r="E3781" s="7" t="s">
        <v>13</v>
      </c>
      <c r="F3781" s="7" t="s">
        <v>219</v>
      </c>
      <c r="G3781" s="454">
        <v>11.11</v>
      </c>
      <c r="H3781" s="296">
        <v>22100</v>
      </c>
      <c r="I3781" s="296">
        <v>12000</v>
      </c>
    </row>
    <row r="3782" spans="1:9" hidden="1" x14ac:dyDescent="0.25">
      <c r="A3782" t="s">
        <v>42</v>
      </c>
      <c r="B3782" s="7">
        <v>450315</v>
      </c>
      <c r="C3782" s="8">
        <v>44859</v>
      </c>
      <c r="D3782" s="9">
        <f t="shared" si="59"/>
        <v>44859</v>
      </c>
      <c r="E3782" s="7" t="s">
        <v>430</v>
      </c>
      <c r="F3782" s="7" t="s">
        <v>219</v>
      </c>
      <c r="G3782" s="454">
        <v>8.08</v>
      </c>
      <c r="H3782" s="296">
        <v>22100</v>
      </c>
      <c r="I3782" s="296">
        <v>12000</v>
      </c>
    </row>
    <row r="3783" spans="1:9" hidden="1" x14ac:dyDescent="0.25">
      <c r="A3783" t="s">
        <v>41</v>
      </c>
      <c r="B3783" s="7">
        <v>450322</v>
      </c>
      <c r="C3783" s="8">
        <v>44859</v>
      </c>
      <c r="D3783" s="9">
        <f t="shared" si="59"/>
        <v>44859</v>
      </c>
      <c r="E3783" s="7" t="s">
        <v>43</v>
      </c>
      <c r="F3783" s="7" t="s">
        <v>1074</v>
      </c>
      <c r="G3783" s="454">
        <v>16.170000000000002</v>
      </c>
      <c r="H3783" s="296">
        <v>22100</v>
      </c>
      <c r="I3783" s="296">
        <v>12000</v>
      </c>
    </row>
    <row r="3784" spans="1:9" hidden="1" x14ac:dyDescent="0.25">
      <c r="A3784" t="s">
        <v>41</v>
      </c>
      <c r="B3784" s="7">
        <v>450323</v>
      </c>
      <c r="C3784" s="8">
        <v>44859</v>
      </c>
      <c r="D3784" s="9">
        <f t="shared" si="59"/>
        <v>44859</v>
      </c>
      <c r="E3784" s="7" t="s">
        <v>817</v>
      </c>
      <c r="F3784" s="7" t="s">
        <v>1075</v>
      </c>
      <c r="G3784" s="454">
        <v>5.61</v>
      </c>
      <c r="H3784" s="296">
        <v>22100</v>
      </c>
      <c r="I3784" s="296">
        <v>12000</v>
      </c>
    </row>
    <row r="3785" spans="1:9" hidden="1" x14ac:dyDescent="0.25">
      <c r="A3785" t="s">
        <v>39</v>
      </c>
      <c r="B3785" s="7">
        <v>450326</v>
      </c>
      <c r="C3785" s="8">
        <v>44859</v>
      </c>
      <c r="D3785" s="9">
        <f t="shared" si="59"/>
        <v>44859</v>
      </c>
      <c r="E3785" s="7" t="s">
        <v>10</v>
      </c>
      <c r="F3785" s="7" t="s">
        <v>415</v>
      </c>
      <c r="G3785" s="454">
        <v>9.68</v>
      </c>
      <c r="H3785" s="296">
        <v>22100</v>
      </c>
      <c r="I3785" s="296">
        <v>12000</v>
      </c>
    </row>
    <row r="3786" spans="1:9" hidden="1" x14ac:dyDescent="0.25">
      <c r="A3786" t="s">
        <v>63</v>
      </c>
      <c r="B3786" s="7">
        <v>450352</v>
      </c>
      <c r="C3786" s="8">
        <v>44860</v>
      </c>
      <c r="D3786" s="9">
        <f t="shared" si="59"/>
        <v>44860</v>
      </c>
      <c r="E3786" s="7" t="s">
        <v>817</v>
      </c>
      <c r="F3786" s="7" t="s">
        <v>1076</v>
      </c>
      <c r="G3786" s="455">
        <v>9.09</v>
      </c>
      <c r="H3786" s="296">
        <v>22100</v>
      </c>
      <c r="I3786" s="296">
        <v>12000</v>
      </c>
    </row>
    <row r="3787" spans="1:9" hidden="1" x14ac:dyDescent="0.25">
      <c r="A3787" t="s">
        <v>69</v>
      </c>
      <c r="B3787" s="7">
        <v>450364</v>
      </c>
      <c r="C3787" s="8">
        <v>44860</v>
      </c>
      <c r="D3787" s="9">
        <f t="shared" si="59"/>
        <v>44860</v>
      </c>
      <c r="E3787" s="7" t="s">
        <v>10</v>
      </c>
      <c r="F3787" s="7" t="s">
        <v>689</v>
      </c>
      <c r="G3787" s="455">
        <v>11.82</v>
      </c>
      <c r="H3787" s="296">
        <v>22100</v>
      </c>
      <c r="I3787" s="296">
        <v>12000</v>
      </c>
    </row>
    <row r="3788" spans="1:9" hidden="1" x14ac:dyDescent="0.25">
      <c r="A3788" t="s">
        <v>67</v>
      </c>
      <c r="B3788" s="7">
        <v>450366</v>
      </c>
      <c r="C3788" s="8">
        <v>44860</v>
      </c>
      <c r="D3788" s="9">
        <f t="shared" si="59"/>
        <v>44860</v>
      </c>
      <c r="E3788" s="7" t="s">
        <v>13</v>
      </c>
      <c r="F3788" s="7" t="s">
        <v>374</v>
      </c>
      <c r="G3788" s="455">
        <v>13.32</v>
      </c>
      <c r="H3788" s="296">
        <v>22100</v>
      </c>
      <c r="I3788" s="296">
        <v>12000</v>
      </c>
    </row>
    <row r="3789" spans="1:9" hidden="1" x14ac:dyDescent="0.25">
      <c r="A3789" t="s">
        <v>65</v>
      </c>
      <c r="B3789" s="7">
        <v>450373</v>
      </c>
      <c r="C3789" s="8">
        <v>44860</v>
      </c>
      <c r="D3789" s="9">
        <f t="shared" si="59"/>
        <v>44860</v>
      </c>
      <c r="E3789" s="7" t="s">
        <v>16</v>
      </c>
      <c r="F3789" s="7" t="s">
        <v>157</v>
      </c>
      <c r="G3789" s="455">
        <v>16.48</v>
      </c>
      <c r="H3789" s="296">
        <v>22100</v>
      </c>
      <c r="I3789" s="296">
        <v>12000</v>
      </c>
    </row>
    <row r="3790" spans="1:9" hidden="1" x14ac:dyDescent="0.25">
      <c r="A3790" t="s">
        <v>981</v>
      </c>
      <c r="B3790" s="7">
        <v>450380</v>
      </c>
      <c r="C3790" s="8">
        <v>44860</v>
      </c>
      <c r="D3790" s="9">
        <f t="shared" si="59"/>
        <v>44860</v>
      </c>
      <c r="E3790" s="7" t="s">
        <v>265</v>
      </c>
      <c r="F3790" s="7" t="s">
        <v>608</v>
      </c>
      <c r="G3790" s="455">
        <v>7.6</v>
      </c>
      <c r="H3790" s="296">
        <v>22100</v>
      </c>
      <c r="I3790" s="296">
        <v>12000</v>
      </c>
    </row>
    <row r="3791" spans="1:9" hidden="1" x14ac:dyDescent="0.25">
      <c r="A3791" t="s">
        <v>63</v>
      </c>
      <c r="B3791" s="7">
        <v>450387</v>
      </c>
      <c r="C3791" s="8">
        <v>44860</v>
      </c>
      <c r="D3791" s="9">
        <f t="shared" si="59"/>
        <v>44860</v>
      </c>
      <c r="E3791" s="7" t="s">
        <v>817</v>
      </c>
      <c r="F3791" s="7" t="s">
        <v>939</v>
      </c>
      <c r="G3791" s="455">
        <v>9.6999999999999993</v>
      </c>
      <c r="H3791" s="296">
        <v>22100</v>
      </c>
      <c r="I3791" s="296">
        <v>12000</v>
      </c>
    </row>
    <row r="3792" spans="1:9" hidden="1" x14ac:dyDescent="0.25">
      <c r="A3792" t="s">
        <v>981</v>
      </c>
      <c r="B3792" s="7">
        <v>450414</v>
      </c>
      <c r="C3792" s="8">
        <v>44860</v>
      </c>
      <c r="D3792" s="9">
        <f t="shared" si="59"/>
        <v>44860</v>
      </c>
      <c r="E3792" s="7" t="s">
        <v>265</v>
      </c>
      <c r="F3792" s="7" t="s">
        <v>377</v>
      </c>
      <c r="G3792" s="455">
        <v>13.93</v>
      </c>
      <c r="H3792" s="296">
        <v>22100</v>
      </c>
      <c r="I3792" s="296">
        <v>12000</v>
      </c>
    </row>
    <row r="3793" spans="1:9" hidden="1" x14ac:dyDescent="0.25">
      <c r="A3793" t="s">
        <v>67</v>
      </c>
      <c r="B3793" s="7">
        <v>450420</v>
      </c>
      <c r="C3793" s="8">
        <v>44860</v>
      </c>
      <c r="D3793" s="9">
        <f t="shared" si="59"/>
        <v>44860</v>
      </c>
      <c r="E3793" s="7" t="s">
        <v>13</v>
      </c>
      <c r="F3793" s="7" t="s">
        <v>461</v>
      </c>
      <c r="G3793" s="455">
        <v>11.29</v>
      </c>
      <c r="H3793" s="296">
        <v>22100</v>
      </c>
      <c r="I3793" s="296">
        <v>12000</v>
      </c>
    </row>
    <row r="3794" spans="1:9" hidden="1" x14ac:dyDescent="0.25">
      <c r="A3794" t="s">
        <v>67</v>
      </c>
      <c r="B3794" s="7">
        <v>450485</v>
      </c>
      <c r="C3794" s="8">
        <v>44860</v>
      </c>
      <c r="D3794" s="9">
        <f t="shared" si="59"/>
        <v>44860</v>
      </c>
      <c r="E3794" s="7" t="s">
        <v>13</v>
      </c>
      <c r="F3794" s="7" t="s">
        <v>408</v>
      </c>
      <c r="G3794" s="455">
        <v>6.4</v>
      </c>
      <c r="H3794" s="296">
        <v>22100</v>
      </c>
      <c r="I3794" s="296">
        <v>12000</v>
      </c>
    </row>
    <row r="3795" spans="1:9" hidden="1" x14ac:dyDescent="0.25">
      <c r="A3795" t="s">
        <v>65</v>
      </c>
      <c r="B3795" s="7">
        <v>450487</v>
      </c>
      <c r="C3795" s="8">
        <v>44860</v>
      </c>
      <c r="D3795" s="9">
        <f t="shared" si="59"/>
        <v>44860</v>
      </c>
      <c r="E3795" s="7" t="s">
        <v>16</v>
      </c>
      <c r="F3795" s="7" t="s">
        <v>1077</v>
      </c>
      <c r="G3795" s="455">
        <v>14.46</v>
      </c>
      <c r="H3795" s="296">
        <v>22100</v>
      </c>
      <c r="I3795" s="296">
        <v>12000</v>
      </c>
    </row>
    <row r="3796" spans="1:9" hidden="1" x14ac:dyDescent="0.25">
      <c r="A3796" t="s">
        <v>69</v>
      </c>
      <c r="B3796" s="7">
        <v>450489</v>
      </c>
      <c r="C3796" s="8">
        <v>44860</v>
      </c>
      <c r="D3796" s="9">
        <f t="shared" si="59"/>
        <v>44860</v>
      </c>
      <c r="E3796" s="7" t="s">
        <v>10</v>
      </c>
      <c r="F3796" s="7" t="s">
        <v>950</v>
      </c>
      <c r="G3796" s="455">
        <v>16.63</v>
      </c>
      <c r="H3796" s="296">
        <v>22100</v>
      </c>
      <c r="I3796" s="296">
        <v>12000</v>
      </c>
    </row>
    <row r="3797" spans="1:9" hidden="1" x14ac:dyDescent="0.25">
      <c r="A3797" t="s">
        <v>63</v>
      </c>
      <c r="B3797" s="7">
        <v>450493</v>
      </c>
      <c r="C3797" s="8">
        <v>44860</v>
      </c>
      <c r="D3797" s="9">
        <f t="shared" si="59"/>
        <v>44860</v>
      </c>
      <c r="E3797" s="7" t="s">
        <v>817</v>
      </c>
      <c r="F3797" s="7" t="s">
        <v>59</v>
      </c>
      <c r="G3797" s="455">
        <v>9.2799999999999994</v>
      </c>
      <c r="H3797" s="296">
        <v>22100</v>
      </c>
      <c r="I3797" s="296">
        <v>12000</v>
      </c>
    </row>
    <row r="3798" spans="1:9" hidden="1" x14ac:dyDescent="0.25">
      <c r="A3798" t="s">
        <v>63</v>
      </c>
      <c r="B3798" s="7">
        <v>450494</v>
      </c>
      <c r="C3798" s="8">
        <v>44860</v>
      </c>
      <c r="D3798" s="9">
        <f t="shared" si="59"/>
        <v>44860</v>
      </c>
      <c r="E3798" s="7" t="s">
        <v>78</v>
      </c>
      <c r="F3798" s="7" t="s">
        <v>696</v>
      </c>
      <c r="G3798" s="455">
        <v>7.5</v>
      </c>
      <c r="H3798" s="296">
        <v>22100</v>
      </c>
      <c r="I3798" s="296">
        <v>12000</v>
      </c>
    </row>
    <row r="3799" spans="1:9" hidden="1" x14ac:dyDescent="0.25">
      <c r="A3799" t="s">
        <v>63</v>
      </c>
      <c r="B3799" s="7">
        <v>450499</v>
      </c>
      <c r="C3799" s="8">
        <v>44860</v>
      </c>
      <c r="D3799" s="9">
        <f t="shared" si="59"/>
        <v>44860</v>
      </c>
      <c r="E3799" s="7" t="s">
        <v>43</v>
      </c>
      <c r="F3799" s="7" t="s">
        <v>765</v>
      </c>
      <c r="G3799" s="455">
        <v>12.54</v>
      </c>
      <c r="H3799" s="296">
        <v>22100</v>
      </c>
      <c r="I3799" s="296">
        <v>12000</v>
      </c>
    </row>
    <row r="3800" spans="1:9" hidden="1" x14ac:dyDescent="0.25">
      <c r="A3800" t="s">
        <v>30</v>
      </c>
      <c r="B3800" s="7">
        <v>450514</v>
      </c>
      <c r="C3800" s="8">
        <v>44860</v>
      </c>
      <c r="D3800" s="9">
        <f t="shared" si="59"/>
        <v>44860</v>
      </c>
      <c r="E3800" s="7" t="s">
        <v>87</v>
      </c>
      <c r="F3800" s="7" t="s">
        <v>559</v>
      </c>
      <c r="G3800" s="455">
        <v>7.07</v>
      </c>
      <c r="H3800" s="296">
        <v>22100</v>
      </c>
      <c r="I3800" s="296">
        <v>12000</v>
      </c>
    </row>
    <row r="3801" spans="1:9" hidden="1" x14ac:dyDescent="0.25">
      <c r="A3801" t="s">
        <v>30</v>
      </c>
      <c r="B3801" s="7">
        <v>450516</v>
      </c>
      <c r="C3801" s="8">
        <v>44860</v>
      </c>
      <c r="D3801" s="9">
        <f t="shared" si="59"/>
        <v>44860</v>
      </c>
      <c r="E3801" s="7" t="s">
        <v>574</v>
      </c>
      <c r="F3801" s="20">
        <v>0.8666666666666667</v>
      </c>
      <c r="G3801" s="455">
        <v>6.7</v>
      </c>
      <c r="H3801" s="296">
        <v>22100</v>
      </c>
      <c r="I3801" s="296">
        <v>12000</v>
      </c>
    </row>
    <row r="3802" spans="1:9" hidden="1" x14ac:dyDescent="0.25">
      <c r="A3802" t="s">
        <v>30</v>
      </c>
      <c r="B3802" s="7">
        <v>450519</v>
      </c>
      <c r="C3802" s="8">
        <v>44860</v>
      </c>
      <c r="D3802" s="9">
        <f t="shared" si="59"/>
        <v>44860</v>
      </c>
      <c r="E3802" s="7" t="s">
        <v>897</v>
      </c>
      <c r="F3802" s="7" t="s">
        <v>586</v>
      </c>
      <c r="G3802" s="456">
        <v>6.3</v>
      </c>
      <c r="H3802" s="296">
        <v>22100</v>
      </c>
      <c r="I3802" s="296">
        <v>12000</v>
      </c>
    </row>
    <row r="3803" spans="1:9" hidden="1" x14ac:dyDescent="0.25">
      <c r="A3803" t="s">
        <v>30</v>
      </c>
      <c r="B3803" s="7">
        <v>450520</v>
      </c>
      <c r="C3803" s="8">
        <v>44860</v>
      </c>
      <c r="D3803" s="9">
        <f t="shared" si="59"/>
        <v>44860</v>
      </c>
      <c r="E3803" s="7" t="s">
        <v>816</v>
      </c>
      <c r="F3803" s="7" t="s">
        <v>560</v>
      </c>
      <c r="G3803" s="456">
        <v>8.39</v>
      </c>
      <c r="H3803" s="296">
        <v>22100</v>
      </c>
      <c r="I3803" s="296">
        <v>12000</v>
      </c>
    </row>
    <row r="3804" spans="1:9" hidden="1" x14ac:dyDescent="0.25">
      <c r="A3804" t="s">
        <v>18</v>
      </c>
      <c r="B3804" s="7">
        <v>450551</v>
      </c>
      <c r="C3804" s="8">
        <v>44861</v>
      </c>
      <c r="D3804" s="9">
        <f t="shared" si="59"/>
        <v>44861</v>
      </c>
      <c r="E3804" s="7" t="s">
        <v>817</v>
      </c>
      <c r="F3804" s="7" t="s">
        <v>933</v>
      </c>
      <c r="G3804" s="457">
        <v>10.08</v>
      </c>
      <c r="H3804" s="296">
        <v>22100</v>
      </c>
      <c r="I3804" s="296">
        <v>12000</v>
      </c>
    </row>
    <row r="3805" spans="1:9" x14ac:dyDescent="0.25">
      <c r="A3805" t="s">
        <v>355</v>
      </c>
      <c r="B3805" s="7">
        <v>450556</v>
      </c>
      <c r="C3805" s="8">
        <v>44861</v>
      </c>
      <c r="D3805" s="9">
        <f t="shared" si="59"/>
        <v>44861</v>
      </c>
      <c r="E3805" s="7" t="s">
        <v>80</v>
      </c>
      <c r="F3805" s="7" t="s">
        <v>555</v>
      </c>
      <c r="G3805" s="457">
        <v>9.57</v>
      </c>
      <c r="H3805" s="296">
        <v>22100</v>
      </c>
      <c r="I3805" s="296">
        <v>12000</v>
      </c>
    </row>
    <row r="3806" spans="1:9" hidden="1" x14ac:dyDescent="0.25">
      <c r="A3806" t="s">
        <v>9</v>
      </c>
      <c r="B3806" s="7">
        <v>450565</v>
      </c>
      <c r="C3806" s="8">
        <v>44861</v>
      </c>
      <c r="D3806" s="9">
        <f t="shared" si="59"/>
        <v>44861</v>
      </c>
      <c r="E3806" s="7" t="s">
        <v>10</v>
      </c>
      <c r="F3806" s="7" t="s">
        <v>236</v>
      </c>
      <c r="G3806" s="457">
        <v>12.46</v>
      </c>
      <c r="H3806" s="296">
        <v>22100</v>
      </c>
      <c r="I3806" s="296">
        <v>12000</v>
      </c>
    </row>
    <row r="3807" spans="1:9" hidden="1" x14ac:dyDescent="0.25">
      <c r="A3807" t="s">
        <v>12</v>
      </c>
      <c r="B3807" s="7">
        <v>450569</v>
      </c>
      <c r="C3807" s="8">
        <v>44861</v>
      </c>
      <c r="D3807" s="9">
        <f t="shared" si="59"/>
        <v>44861</v>
      </c>
      <c r="E3807" s="7" t="s">
        <v>13</v>
      </c>
      <c r="F3807" s="7" t="s">
        <v>280</v>
      </c>
      <c r="G3807" s="457">
        <v>13.22</v>
      </c>
      <c r="H3807" s="296">
        <v>22100</v>
      </c>
      <c r="I3807" s="296">
        <v>12000</v>
      </c>
    </row>
    <row r="3808" spans="1:9" hidden="1" x14ac:dyDescent="0.25">
      <c r="A3808" t="s">
        <v>15</v>
      </c>
      <c r="B3808" s="7">
        <v>450588</v>
      </c>
      <c r="C3808" s="8">
        <v>44861</v>
      </c>
      <c r="D3808" s="9">
        <f t="shared" si="59"/>
        <v>44861</v>
      </c>
      <c r="E3808" s="7" t="s">
        <v>16</v>
      </c>
      <c r="F3808" s="7" t="s">
        <v>432</v>
      </c>
      <c r="G3808" s="457">
        <v>16.88</v>
      </c>
      <c r="H3808" s="296">
        <v>22100</v>
      </c>
      <c r="I3808" s="296">
        <v>12000</v>
      </c>
    </row>
    <row r="3809" spans="1:9" x14ac:dyDescent="0.25">
      <c r="A3809" t="s">
        <v>355</v>
      </c>
      <c r="B3809" s="7">
        <v>450599</v>
      </c>
      <c r="C3809" s="8">
        <v>44861</v>
      </c>
      <c r="D3809" s="9">
        <f t="shared" si="59"/>
        <v>44861</v>
      </c>
      <c r="E3809" s="7" t="s">
        <v>89</v>
      </c>
      <c r="F3809" s="7" t="s">
        <v>394</v>
      </c>
      <c r="G3809" s="457">
        <v>6.42</v>
      </c>
      <c r="H3809" s="296">
        <v>22100</v>
      </c>
      <c r="I3809" s="296">
        <v>12000</v>
      </c>
    </row>
    <row r="3810" spans="1:9" hidden="1" x14ac:dyDescent="0.25">
      <c r="A3810" t="s">
        <v>18</v>
      </c>
      <c r="B3810" s="7">
        <v>450617</v>
      </c>
      <c r="C3810" s="8">
        <v>44861</v>
      </c>
      <c r="D3810" s="9">
        <f t="shared" si="59"/>
        <v>44861</v>
      </c>
      <c r="E3810" s="7" t="s">
        <v>817</v>
      </c>
      <c r="F3810" s="7" t="s">
        <v>192</v>
      </c>
      <c r="G3810" s="457">
        <v>6.63</v>
      </c>
      <c r="H3810" s="296">
        <v>22100</v>
      </c>
      <c r="I3810" s="296">
        <v>12000</v>
      </c>
    </row>
    <row r="3811" spans="1:9" x14ac:dyDescent="0.25">
      <c r="A3811" t="s">
        <v>355</v>
      </c>
      <c r="B3811" s="7">
        <v>450626</v>
      </c>
      <c r="C3811" s="8">
        <v>44861</v>
      </c>
      <c r="D3811" s="9">
        <f t="shared" si="59"/>
        <v>44861</v>
      </c>
      <c r="E3811" s="7" t="s">
        <v>80</v>
      </c>
      <c r="F3811" s="7" t="s">
        <v>216</v>
      </c>
      <c r="G3811" s="457">
        <v>11.48</v>
      </c>
      <c r="H3811" s="296">
        <v>22100</v>
      </c>
      <c r="I3811" s="296">
        <v>12000</v>
      </c>
    </row>
    <row r="3812" spans="1:9" x14ac:dyDescent="0.25">
      <c r="A3812" t="s">
        <v>355</v>
      </c>
      <c r="B3812" s="7">
        <v>450663</v>
      </c>
      <c r="C3812" s="8">
        <v>44861</v>
      </c>
      <c r="D3812" s="9">
        <f t="shared" si="59"/>
        <v>44861</v>
      </c>
      <c r="E3812" s="7" t="s">
        <v>78</v>
      </c>
      <c r="F3812" s="7" t="s">
        <v>199</v>
      </c>
      <c r="G3812" s="457">
        <v>5.41</v>
      </c>
      <c r="H3812" s="296">
        <v>22100</v>
      </c>
      <c r="I3812" s="296">
        <v>12000</v>
      </c>
    </row>
    <row r="3813" spans="1:9" hidden="1" x14ac:dyDescent="0.25">
      <c r="A3813" t="s">
        <v>9</v>
      </c>
      <c r="B3813" s="7">
        <v>450669</v>
      </c>
      <c r="C3813" s="8">
        <v>44861</v>
      </c>
      <c r="D3813" s="9">
        <f t="shared" si="59"/>
        <v>44861</v>
      </c>
      <c r="E3813" s="7" t="s">
        <v>10</v>
      </c>
      <c r="F3813" s="7" t="s">
        <v>758</v>
      </c>
      <c r="G3813" s="457">
        <v>7.79</v>
      </c>
      <c r="H3813" s="296">
        <v>22100</v>
      </c>
      <c r="I3813" s="296">
        <v>12000</v>
      </c>
    </row>
    <row r="3814" spans="1:9" hidden="1" x14ac:dyDescent="0.25">
      <c r="A3814" t="s">
        <v>12</v>
      </c>
      <c r="B3814" s="7">
        <v>450671</v>
      </c>
      <c r="C3814" s="8">
        <v>44861</v>
      </c>
      <c r="D3814" s="9">
        <f t="shared" si="59"/>
        <v>44861</v>
      </c>
      <c r="E3814" s="7" t="s">
        <v>13</v>
      </c>
      <c r="F3814" s="7" t="s">
        <v>601</v>
      </c>
      <c r="G3814" s="457">
        <v>10.87</v>
      </c>
      <c r="H3814" s="296">
        <v>22100</v>
      </c>
      <c r="I3814" s="296">
        <v>12000</v>
      </c>
    </row>
    <row r="3815" spans="1:9" x14ac:dyDescent="0.25">
      <c r="A3815" t="s">
        <v>355</v>
      </c>
      <c r="B3815" s="7">
        <v>450672</v>
      </c>
      <c r="C3815" s="8">
        <v>44861</v>
      </c>
      <c r="D3815" s="9">
        <f t="shared" si="59"/>
        <v>44861</v>
      </c>
      <c r="E3815" s="7" t="s">
        <v>16</v>
      </c>
      <c r="F3815" s="7" t="s">
        <v>405</v>
      </c>
      <c r="G3815" s="457">
        <v>5.0999999999999996</v>
      </c>
      <c r="H3815" s="296">
        <v>22100</v>
      </c>
      <c r="I3815" s="296">
        <v>12000</v>
      </c>
    </row>
    <row r="3816" spans="1:9" x14ac:dyDescent="0.25">
      <c r="A3816" t="s">
        <v>355</v>
      </c>
      <c r="B3816" s="7">
        <v>450678</v>
      </c>
      <c r="C3816" s="8">
        <v>44861</v>
      </c>
      <c r="D3816" s="9">
        <f t="shared" si="59"/>
        <v>44861</v>
      </c>
      <c r="E3816" s="7" t="s">
        <v>89</v>
      </c>
      <c r="F3816" s="7" t="s">
        <v>618</v>
      </c>
      <c r="G3816" s="457">
        <v>3.91</v>
      </c>
      <c r="H3816" s="296">
        <v>22100</v>
      </c>
      <c r="I3816" s="296">
        <v>12000</v>
      </c>
    </row>
    <row r="3817" spans="1:9" hidden="1" x14ac:dyDescent="0.25">
      <c r="A3817" t="s">
        <v>42</v>
      </c>
      <c r="B3817" s="7">
        <v>450737</v>
      </c>
      <c r="C3817" s="8">
        <v>44862</v>
      </c>
      <c r="D3817" s="9">
        <f t="shared" si="59"/>
        <v>44862</v>
      </c>
      <c r="E3817" s="7" t="s">
        <v>430</v>
      </c>
      <c r="F3817" s="7" t="s">
        <v>343</v>
      </c>
      <c r="G3817" s="458">
        <v>9.69</v>
      </c>
      <c r="H3817" s="296">
        <v>22100</v>
      </c>
      <c r="I3817" s="296">
        <v>12000</v>
      </c>
    </row>
    <row r="3818" spans="1:9" hidden="1" x14ac:dyDescent="0.25">
      <c r="A3818" t="s">
        <v>39</v>
      </c>
      <c r="B3818" s="7">
        <v>450743</v>
      </c>
      <c r="C3818" s="8">
        <v>44862</v>
      </c>
      <c r="D3818" s="9">
        <f t="shared" si="59"/>
        <v>44862</v>
      </c>
      <c r="E3818" s="7" t="s">
        <v>10</v>
      </c>
      <c r="F3818" s="7" t="s">
        <v>223</v>
      </c>
      <c r="G3818" s="458">
        <v>13.88</v>
      </c>
      <c r="H3818" s="296">
        <v>22100</v>
      </c>
      <c r="I3818" s="296">
        <v>12000</v>
      </c>
    </row>
    <row r="3819" spans="1:9" hidden="1" x14ac:dyDescent="0.25">
      <c r="A3819" t="s">
        <v>45</v>
      </c>
      <c r="B3819" s="7">
        <v>450745</v>
      </c>
      <c r="C3819" s="8">
        <v>44862</v>
      </c>
      <c r="D3819" s="9">
        <f t="shared" si="59"/>
        <v>44862</v>
      </c>
      <c r="E3819" s="7" t="s">
        <v>1078</v>
      </c>
      <c r="F3819" s="7" t="s">
        <v>302</v>
      </c>
      <c r="G3819" s="458">
        <v>12.33</v>
      </c>
      <c r="H3819" s="296">
        <v>22100</v>
      </c>
      <c r="I3819" s="296">
        <v>12000</v>
      </c>
    </row>
    <row r="3820" spans="1:9" hidden="1" x14ac:dyDescent="0.25">
      <c r="A3820" t="s">
        <v>41</v>
      </c>
      <c r="B3820" s="7">
        <v>450746</v>
      </c>
      <c r="C3820" s="8">
        <v>44862</v>
      </c>
      <c r="D3820" s="9">
        <f t="shared" si="59"/>
        <v>44862</v>
      </c>
      <c r="E3820" s="7" t="s">
        <v>16</v>
      </c>
      <c r="F3820" s="7" t="s">
        <v>498</v>
      </c>
      <c r="G3820" s="458">
        <v>13.33</v>
      </c>
      <c r="H3820" s="296">
        <v>22100</v>
      </c>
      <c r="I3820" s="296">
        <v>12000</v>
      </c>
    </row>
    <row r="3821" spans="1:9" hidden="1" x14ac:dyDescent="0.25">
      <c r="A3821" t="s">
        <v>42</v>
      </c>
      <c r="B3821" s="7">
        <v>450759</v>
      </c>
      <c r="C3821" s="8">
        <v>44862</v>
      </c>
      <c r="D3821" s="9">
        <f t="shared" si="59"/>
        <v>44862</v>
      </c>
      <c r="E3821" s="7" t="s">
        <v>19</v>
      </c>
      <c r="F3821" s="7" t="s">
        <v>458</v>
      </c>
      <c r="G3821" s="458">
        <v>0.97</v>
      </c>
      <c r="H3821" s="296">
        <v>22100</v>
      </c>
      <c r="I3821" s="296">
        <v>12000</v>
      </c>
    </row>
    <row r="3822" spans="1:9" hidden="1" x14ac:dyDescent="0.25">
      <c r="A3822" t="s">
        <v>42</v>
      </c>
      <c r="B3822" s="7">
        <v>450785</v>
      </c>
      <c r="C3822" s="8">
        <v>44862</v>
      </c>
      <c r="D3822" s="9">
        <f t="shared" si="59"/>
        <v>44862</v>
      </c>
      <c r="E3822" s="7" t="s">
        <v>817</v>
      </c>
      <c r="F3822" s="7" t="s">
        <v>20</v>
      </c>
      <c r="G3822" s="458">
        <v>10.1</v>
      </c>
      <c r="H3822" s="296">
        <v>22100</v>
      </c>
      <c r="I3822" s="296">
        <v>12000</v>
      </c>
    </row>
    <row r="3823" spans="1:9" hidden="1" x14ac:dyDescent="0.25">
      <c r="A3823" t="s">
        <v>42</v>
      </c>
      <c r="B3823" s="7">
        <v>450801</v>
      </c>
      <c r="C3823" s="8">
        <v>44862</v>
      </c>
      <c r="D3823" s="9">
        <f t="shared" si="59"/>
        <v>44862</v>
      </c>
      <c r="E3823" s="7" t="s">
        <v>430</v>
      </c>
      <c r="F3823" s="7" t="s">
        <v>650</v>
      </c>
      <c r="G3823" s="458">
        <v>7.88</v>
      </c>
      <c r="H3823" s="296">
        <v>22100</v>
      </c>
      <c r="I3823" s="296">
        <v>12000</v>
      </c>
    </row>
    <row r="3824" spans="1:9" hidden="1" x14ac:dyDescent="0.25">
      <c r="A3824" t="s">
        <v>45</v>
      </c>
      <c r="B3824" s="7">
        <v>450830</v>
      </c>
      <c r="C3824" s="8">
        <v>44862</v>
      </c>
      <c r="D3824" s="9">
        <f t="shared" si="59"/>
        <v>44862</v>
      </c>
      <c r="E3824" s="7" t="s">
        <v>13</v>
      </c>
      <c r="F3824" s="7" t="s">
        <v>558</v>
      </c>
      <c r="G3824" s="458">
        <v>13.34</v>
      </c>
      <c r="H3824" s="296">
        <v>22100</v>
      </c>
      <c r="I3824" s="296">
        <v>12000</v>
      </c>
    </row>
    <row r="3825" spans="1:9" hidden="1" x14ac:dyDescent="0.25">
      <c r="A3825" t="s">
        <v>39</v>
      </c>
      <c r="B3825" s="7">
        <v>450848</v>
      </c>
      <c r="C3825" s="8">
        <v>44862</v>
      </c>
      <c r="D3825" s="9">
        <f t="shared" si="59"/>
        <v>44862</v>
      </c>
      <c r="E3825" s="7" t="s">
        <v>10</v>
      </c>
      <c r="F3825" s="7" t="s">
        <v>763</v>
      </c>
      <c r="G3825" s="458">
        <v>8.5299999999999994</v>
      </c>
      <c r="H3825" s="296">
        <v>22100</v>
      </c>
      <c r="I3825" s="296">
        <v>12000</v>
      </c>
    </row>
    <row r="3826" spans="1:9" hidden="1" x14ac:dyDescent="0.25">
      <c r="A3826" t="s">
        <v>41</v>
      </c>
      <c r="B3826" s="7">
        <v>450856</v>
      </c>
      <c r="C3826" s="8">
        <v>44862</v>
      </c>
      <c r="D3826" s="9">
        <f t="shared" si="59"/>
        <v>44862</v>
      </c>
      <c r="E3826" s="7" t="s">
        <v>16</v>
      </c>
      <c r="F3826" s="7" t="s">
        <v>217</v>
      </c>
      <c r="G3826" s="458">
        <v>11.23</v>
      </c>
      <c r="H3826" s="296">
        <v>22100</v>
      </c>
      <c r="I3826" s="296">
        <v>12000</v>
      </c>
    </row>
    <row r="3827" spans="1:9" hidden="1" x14ac:dyDescent="0.25">
      <c r="A3827" t="s">
        <v>30</v>
      </c>
      <c r="B3827" s="7">
        <v>450884</v>
      </c>
      <c r="C3827" s="8">
        <v>44862</v>
      </c>
      <c r="D3827" s="9">
        <f t="shared" si="59"/>
        <v>44862</v>
      </c>
      <c r="E3827" s="7" t="s">
        <v>87</v>
      </c>
      <c r="F3827" s="20">
        <v>0.84236111111111101</v>
      </c>
      <c r="G3827" s="458">
        <v>6.03</v>
      </c>
      <c r="H3827" s="296">
        <v>22100</v>
      </c>
      <c r="I3827" s="296">
        <v>12000</v>
      </c>
    </row>
    <row r="3828" spans="1:9" hidden="1" x14ac:dyDescent="0.25">
      <c r="A3828" t="s">
        <v>30</v>
      </c>
      <c r="B3828" s="7">
        <v>450886</v>
      </c>
      <c r="C3828" s="8">
        <v>44862</v>
      </c>
      <c r="D3828" s="9">
        <f t="shared" si="59"/>
        <v>44862</v>
      </c>
      <c r="E3828" s="7" t="s">
        <v>10</v>
      </c>
      <c r="F3828" s="20">
        <v>0.89166666666666661</v>
      </c>
      <c r="G3828" s="458">
        <v>8.1199999999999992</v>
      </c>
      <c r="H3828" s="296">
        <v>22100</v>
      </c>
      <c r="I3828" s="296">
        <v>12000</v>
      </c>
    </row>
    <row r="3829" spans="1:9" hidden="1" x14ac:dyDescent="0.25">
      <c r="A3829" t="s">
        <v>30</v>
      </c>
      <c r="B3829" s="7">
        <v>450888</v>
      </c>
      <c r="C3829" s="8">
        <v>44862</v>
      </c>
      <c r="D3829" s="9">
        <f t="shared" si="59"/>
        <v>44862</v>
      </c>
      <c r="E3829" s="7" t="s">
        <v>816</v>
      </c>
      <c r="F3829" s="20">
        <v>0.92222222222222217</v>
      </c>
      <c r="G3829" s="269">
        <v>7.38</v>
      </c>
      <c r="H3829" s="296">
        <v>22100</v>
      </c>
      <c r="I3829" s="296">
        <v>12000</v>
      </c>
    </row>
    <row r="3830" spans="1:9" hidden="1" x14ac:dyDescent="0.25">
      <c r="A3830" t="s">
        <v>30</v>
      </c>
      <c r="B3830" s="7">
        <v>450889</v>
      </c>
      <c r="C3830" s="8">
        <v>44862</v>
      </c>
      <c r="D3830" s="9">
        <f t="shared" si="59"/>
        <v>44862</v>
      </c>
      <c r="E3830" s="7" t="s">
        <v>897</v>
      </c>
      <c r="F3830" s="20">
        <v>0.92569444444444438</v>
      </c>
      <c r="G3830" s="269">
        <v>8.9</v>
      </c>
      <c r="H3830" s="296">
        <v>22100</v>
      </c>
      <c r="I3830" s="296">
        <v>12000</v>
      </c>
    </row>
    <row r="3831" spans="1:9" hidden="1" x14ac:dyDescent="0.25">
      <c r="A3831" t="s">
        <v>65</v>
      </c>
      <c r="B3831" s="7">
        <v>450896</v>
      </c>
      <c r="C3831" s="8">
        <v>44863</v>
      </c>
      <c r="D3831" s="9">
        <f t="shared" si="59"/>
        <v>44863</v>
      </c>
      <c r="E3831" s="7" t="s">
        <v>16</v>
      </c>
      <c r="F3831" s="7" t="s">
        <v>668</v>
      </c>
      <c r="G3831" s="459">
        <v>11.4</v>
      </c>
      <c r="H3831" s="296">
        <v>22100</v>
      </c>
      <c r="I3831" s="296">
        <v>12000</v>
      </c>
    </row>
    <row r="3832" spans="1:9" hidden="1" x14ac:dyDescent="0.25">
      <c r="A3832" t="s">
        <v>63</v>
      </c>
      <c r="B3832" s="7">
        <v>450913</v>
      </c>
      <c r="C3832" s="8">
        <v>44863</v>
      </c>
      <c r="D3832" s="9">
        <f t="shared" si="59"/>
        <v>44863</v>
      </c>
      <c r="E3832" s="7" t="s">
        <v>43</v>
      </c>
      <c r="F3832" s="7" t="s">
        <v>681</v>
      </c>
      <c r="G3832" s="459">
        <v>14.99</v>
      </c>
      <c r="H3832" s="296">
        <v>22100</v>
      </c>
      <c r="I3832" s="296">
        <v>12000</v>
      </c>
    </row>
    <row r="3833" spans="1:9" hidden="1" x14ac:dyDescent="0.25">
      <c r="A3833" t="s">
        <v>69</v>
      </c>
      <c r="B3833" s="7">
        <v>450925</v>
      </c>
      <c r="C3833" s="8">
        <v>44863</v>
      </c>
      <c r="D3833" s="9">
        <f t="shared" si="59"/>
        <v>44863</v>
      </c>
      <c r="E3833" s="7" t="s">
        <v>10</v>
      </c>
      <c r="F3833" s="7" t="s">
        <v>525</v>
      </c>
      <c r="G3833" s="459">
        <v>13.19</v>
      </c>
      <c r="H3833" s="296">
        <v>22100</v>
      </c>
      <c r="I3833" s="296">
        <v>12000</v>
      </c>
    </row>
    <row r="3834" spans="1:9" hidden="1" x14ac:dyDescent="0.25">
      <c r="A3834" t="s">
        <v>67</v>
      </c>
      <c r="B3834" s="7">
        <v>450926</v>
      </c>
      <c r="C3834" s="8">
        <v>44863</v>
      </c>
      <c r="D3834" s="9">
        <f t="shared" si="59"/>
        <v>44863</v>
      </c>
      <c r="E3834" s="7" t="s">
        <v>13</v>
      </c>
      <c r="F3834" s="7" t="s">
        <v>318</v>
      </c>
      <c r="G3834" s="459">
        <v>11.93</v>
      </c>
      <c r="H3834" s="296">
        <v>22100</v>
      </c>
      <c r="I3834" s="296">
        <v>12000</v>
      </c>
    </row>
    <row r="3835" spans="1:9" hidden="1" x14ac:dyDescent="0.25">
      <c r="A3835" t="s">
        <v>65</v>
      </c>
      <c r="B3835" s="7">
        <v>450957</v>
      </c>
      <c r="C3835" s="8">
        <v>44863</v>
      </c>
      <c r="D3835" s="9">
        <f t="shared" si="59"/>
        <v>44863</v>
      </c>
      <c r="E3835" s="7" t="s">
        <v>16</v>
      </c>
      <c r="F3835" s="7" t="s">
        <v>671</v>
      </c>
      <c r="G3835" s="459">
        <v>12.05</v>
      </c>
      <c r="H3835" s="296">
        <v>22100</v>
      </c>
      <c r="I3835" s="296">
        <v>12000</v>
      </c>
    </row>
    <row r="3836" spans="1:9" hidden="1" x14ac:dyDescent="0.25">
      <c r="A3836" s="13" t="s">
        <v>966</v>
      </c>
      <c r="B3836" s="14">
        <v>450968</v>
      </c>
      <c r="C3836" s="15">
        <v>44863</v>
      </c>
      <c r="D3836" s="9">
        <f t="shared" si="59"/>
        <v>44863</v>
      </c>
      <c r="E3836" s="14" t="s">
        <v>47</v>
      </c>
      <c r="F3836" s="14" t="s">
        <v>20</v>
      </c>
      <c r="G3836" s="460">
        <v>2.27</v>
      </c>
      <c r="H3836" s="296">
        <v>22100</v>
      </c>
      <c r="I3836" s="296">
        <v>12000</v>
      </c>
    </row>
    <row r="3837" spans="1:9" hidden="1" x14ac:dyDescent="0.25">
      <c r="A3837" t="s">
        <v>63</v>
      </c>
      <c r="B3837" s="7">
        <v>450988</v>
      </c>
      <c r="C3837" s="8">
        <v>44863</v>
      </c>
      <c r="D3837" s="9">
        <f t="shared" si="59"/>
        <v>44863</v>
      </c>
      <c r="E3837" s="7" t="s">
        <v>43</v>
      </c>
      <c r="F3837" s="7" t="s">
        <v>397</v>
      </c>
      <c r="G3837" s="459">
        <v>9.5500000000000007</v>
      </c>
      <c r="H3837" s="296">
        <v>22100</v>
      </c>
      <c r="I3837" s="296">
        <v>12000</v>
      </c>
    </row>
    <row r="3838" spans="1:9" hidden="1" x14ac:dyDescent="0.25">
      <c r="A3838" t="s">
        <v>69</v>
      </c>
      <c r="B3838" s="7">
        <v>450997</v>
      </c>
      <c r="C3838" s="8">
        <v>44863</v>
      </c>
      <c r="D3838" s="9">
        <f t="shared" si="59"/>
        <v>44863</v>
      </c>
      <c r="E3838" s="7" t="s">
        <v>10</v>
      </c>
      <c r="F3838" s="7" t="s">
        <v>320</v>
      </c>
      <c r="G3838" s="459">
        <v>9.8800000000000008</v>
      </c>
      <c r="H3838" s="296">
        <v>22100</v>
      </c>
      <c r="I3838" s="296">
        <v>12000</v>
      </c>
    </row>
    <row r="3839" spans="1:9" hidden="1" x14ac:dyDescent="0.25">
      <c r="A3839" t="s">
        <v>67</v>
      </c>
      <c r="B3839" s="7">
        <v>451002</v>
      </c>
      <c r="C3839" s="8">
        <v>44863</v>
      </c>
      <c r="D3839" s="9">
        <f t="shared" si="59"/>
        <v>44863</v>
      </c>
      <c r="E3839" s="7" t="s">
        <v>13</v>
      </c>
      <c r="F3839" s="7" t="s">
        <v>322</v>
      </c>
      <c r="G3839" s="459">
        <v>10.63</v>
      </c>
      <c r="H3839" s="296">
        <v>22100</v>
      </c>
      <c r="I3839" s="296">
        <v>12000</v>
      </c>
    </row>
    <row r="3840" spans="1:9" hidden="1" x14ac:dyDescent="0.25">
      <c r="A3840" t="s">
        <v>967</v>
      </c>
      <c r="B3840" s="7">
        <v>451054</v>
      </c>
      <c r="C3840" s="8">
        <v>44865</v>
      </c>
      <c r="D3840" s="9">
        <f t="shared" si="59"/>
        <v>44865</v>
      </c>
      <c r="E3840" s="7" t="s">
        <v>265</v>
      </c>
      <c r="F3840" s="7" t="s">
        <v>1079</v>
      </c>
      <c r="G3840" s="461">
        <v>8.06</v>
      </c>
      <c r="H3840" s="296">
        <v>22100</v>
      </c>
      <c r="I3840" s="296">
        <v>12000</v>
      </c>
    </row>
    <row r="3841" spans="1:9" hidden="1" x14ac:dyDescent="0.25">
      <c r="A3841" t="s">
        <v>18</v>
      </c>
      <c r="B3841" s="7">
        <v>451061</v>
      </c>
      <c r="C3841" s="8">
        <v>44865</v>
      </c>
      <c r="D3841" s="9">
        <f t="shared" si="59"/>
        <v>44865</v>
      </c>
      <c r="E3841" s="7" t="s">
        <v>817</v>
      </c>
      <c r="F3841" s="7" t="s">
        <v>316</v>
      </c>
      <c r="G3841" s="461">
        <v>9.16</v>
      </c>
      <c r="H3841" s="296">
        <v>22100</v>
      </c>
      <c r="I3841" s="296">
        <v>12000</v>
      </c>
    </row>
    <row r="3842" spans="1:9" hidden="1" x14ac:dyDescent="0.25">
      <c r="A3842" t="s">
        <v>15</v>
      </c>
      <c r="B3842" s="7">
        <v>451081</v>
      </c>
      <c r="C3842" s="8">
        <v>44865</v>
      </c>
      <c r="D3842" s="9">
        <f t="shared" si="59"/>
        <v>44865</v>
      </c>
      <c r="E3842" s="7" t="s">
        <v>16</v>
      </c>
      <c r="F3842" s="7" t="s">
        <v>156</v>
      </c>
      <c r="G3842" s="461">
        <v>15.85</v>
      </c>
      <c r="H3842" s="296">
        <v>22100</v>
      </c>
      <c r="I3842" s="296">
        <v>12000</v>
      </c>
    </row>
    <row r="3843" spans="1:9" hidden="1" x14ac:dyDescent="0.25">
      <c r="A3843" t="s">
        <v>12</v>
      </c>
      <c r="B3843" s="7">
        <v>451090</v>
      </c>
      <c r="C3843" s="8">
        <v>44865</v>
      </c>
      <c r="D3843" s="9">
        <f t="shared" ref="D3843:D3906" si="60">+C3843</f>
        <v>44865</v>
      </c>
      <c r="E3843" s="7" t="s">
        <v>13</v>
      </c>
      <c r="F3843" s="7" t="s">
        <v>381</v>
      </c>
      <c r="G3843" s="461">
        <v>12.41</v>
      </c>
      <c r="H3843" s="296">
        <v>22100</v>
      </c>
      <c r="I3843" s="296">
        <v>12000</v>
      </c>
    </row>
    <row r="3844" spans="1:9" hidden="1" x14ac:dyDescent="0.25">
      <c r="A3844" t="s">
        <v>9</v>
      </c>
      <c r="B3844" s="7">
        <v>451107</v>
      </c>
      <c r="C3844" s="8">
        <v>44865</v>
      </c>
      <c r="D3844" s="9">
        <f t="shared" si="60"/>
        <v>44865</v>
      </c>
      <c r="E3844" s="7" t="s">
        <v>10</v>
      </c>
      <c r="F3844" s="7" t="s">
        <v>1080</v>
      </c>
      <c r="G3844" s="461">
        <v>14.16</v>
      </c>
      <c r="H3844" s="296">
        <v>22100</v>
      </c>
      <c r="I3844" s="296">
        <v>12000</v>
      </c>
    </row>
    <row r="3845" spans="1:9" hidden="1" x14ac:dyDescent="0.25">
      <c r="A3845" t="s">
        <v>18</v>
      </c>
      <c r="B3845" s="7">
        <v>451119</v>
      </c>
      <c r="C3845" s="8">
        <v>44865</v>
      </c>
      <c r="D3845" s="9">
        <f t="shared" si="60"/>
        <v>44865</v>
      </c>
      <c r="E3845" s="7" t="s">
        <v>817</v>
      </c>
      <c r="F3845" s="7" t="s">
        <v>749</v>
      </c>
      <c r="G3845" s="461">
        <v>10.31</v>
      </c>
      <c r="H3845" s="296">
        <v>22100</v>
      </c>
      <c r="I3845" s="296">
        <v>12000</v>
      </c>
    </row>
    <row r="3846" spans="1:9" hidden="1" x14ac:dyDescent="0.25">
      <c r="A3846" t="s">
        <v>15</v>
      </c>
      <c r="B3846" s="7">
        <v>451171</v>
      </c>
      <c r="C3846" s="8">
        <v>44865</v>
      </c>
      <c r="D3846" s="9">
        <f t="shared" si="60"/>
        <v>44865</v>
      </c>
      <c r="E3846" s="7" t="s">
        <v>16</v>
      </c>
      <c r="F3846" s="7" t="s">
        <v>556</v>
      </c>
      <c r="G3846" s="461">
        <v>14.62</v>
      </c>
      <c r="H3846" s="296">
        <v>22100</v>
      </c>
      <c r="I3846" s="296">
        <v>12000</v>
      </c>
    </row>
    <row r="3847" spans="1:9" hidden="1" x14ac:dyDescent="0.25">
      <c r="A3847" t="s">
        <v>12</v>
      </c>
      <c r="B3847" s="7">
        <v>451175</v>
      </c>
      <c r="C3847" s="8">
        <v>44865</v>
      </c>
      <c r="D3847" s="9">
        <f t="shared" si="60"/>
        <v>44865</v>
      </c>
      <c r="E3847" s="7" t="s">
        <v>13</v>
      </c>
      <c r="F3847" s="7" t="s">
        <v>384</v>
      </c>
      <c r="G3847" s="461">
        <v>12.94</v>
      </c>
      <c r="H3847" s="296">
        <v>22100</v>
      </c>
      <c r="I3847" s="296">
        <v>12000</v>
      </c>
    </row>
    <row r="3848" spans="1:9" hidden="1" x14ac:dyDescent="0.25">
      <c r="A3848" t="s">
        <v>18</v>
      </c>
      <c r="B3848" s="7">
        <v>451194</v>
      </c>
      <c r="C3848" s="8">
        <v>44865</v>
      </c>
      <c r="D3848" s="9">
        <f t="shared" si="60"/>
        <v>44865</v>
      </c>
      <c r="E3848" s="7" t="s">
        <v>78</v>
      </c>
      <c r="F3848" s="7" t="s">
        <v>710</v>
      </c>
      <c r="G3848" s="461">
        <v>3.81</v>
      </c>
      <c r="H3848" s="296">
        <v>22100</v>
      </c>
      <c r="I3848" s="296">
        <v>12000</v>
      </c>
    </row>
    <row r="3849" spans="1:9" hidden="1" x14ac:dyDescent="0.25">
      <c r="A3849" t="s">
        <v>18</v>
      </c>
      <c r="B3849" s="7">
        <v>451198</v>
      </c>
      <c r="C3849" s="8">
        <v>44865</v>
      </c>
      <c r="D3849" s="9">
        <f t="shared" si="60"/>
        <v>44865</v>
      </c>
      <c r="E3849" s="7" t="s">
        <v>817</v>
      </c>
      <c r="F3849" s="7" t="s">
        <v>1081</v>
      </c>
      <c r="G3849" s="461">
        <v>7.35</v>
      </c>
      <c r="H3849" s="296">
        <v>22100</v>
      </c>
      <c r="I3849" s="296">
        <v>12000</v>
      </c>
    </row>
    <row r="3850" spans="1:9" hidden="1" x14ac:dyDescent="0.25">
      <c r="A3850" t="s">
        <v>9</v>
      </c>
      <c r="B3850" s="7">
        <v>451206</v>
      </c>
      <c r="C3850" s="8">
        <v>44865</v>
      </c>
      <c r="D3850" s="9">
        <f t="shared" si="60"/>
        <v>44865</v>
      </c>
      <c r="E3850" s="7" t="s">
        <v>10</v>
      </c>
      <c r="F3850" s="7" t="s">
        <v>1020</v>
      </c>
      <c r="G3850" s="461">
        <v>13.46</v>
      </c>
      <c r="H3850" s="296">
        <v>22100</v>
      </c>
      <c r="I3850" s="296">
        <v>12000</v>
      </c>
    </row>
    <row r="3851" spans="1:9" hidden="1" x14ac:dyDescent="0.25">
      <c r="A3851" t="s">
        <v>30</v>
      </c>
      <c r="B3851" s="7">
        <v>451245</v>
      </c>
      <c r="C3851" s="8">
        <v>44865</v>
      </c>
      <c r="D3851" s="9">
        <f t="shared" si="60"/>
        <v>44865</v>
      </c>
      <c r="E3851" s="7" t="s">
        <v>16</v>
      </c>
      <c r="F3851" s="7" t="s">
        <v>727</v>
      </c>
      <c r="G3851" s="462">
        <v>8.9700000000000006</v>
      </c>
      <c r="H3851" s="296">
        <v>22100</v>
      </c>
      <c r="I3851" s="296">
        <v>12000</v>
      </c>
    </row>
    <row r="3852" spans="1:9" hidden="1" x14ac:dyDescent="0.25">
      <c r="A3852" t="s">
        <v>30</v>
      </c>
      <c r="B3852" s="7">
        <v>451246</v>
      </c>
      <c r="C3852" s="8">
        <v>44865</v>
      </c>
      <c r="D3852" s="9">
        <f t="shared" si="60"/>
        <v>44865</v>
      </c>
      <c r="E3852" s="7" t="s">
        <v>313</v>
      </c>
      <c r="F3852" s="7" t="s">
        <v>916</v>
      </c>
      <c r="G3852" s="462">
        <v>10.9</v>
      </c>
      <c r="H3852" s="296">
        <v>22100</v>
      </c>
      <c r="I3852" s="296">
        <v>12000</v>
      </c>
    </row>
    <row r="3853" spans="1:9" hidden="1" x14ac:dyDescent="0.25">
      <c r="A3853" t="s">
        <v>30</v>
      </c>
      <c r="B3853" s="7">
        <v>451247</v>
      </c>
      <c r="C3853" s="8">
        <v>44865</v>
      </c>
      <c r="D3853" s="9">
        <f t="shared" si="60"/>
        <v>44865</v>
      </c>
      <c r="E3853" s="7" t="s">
        <v>13</v>
      </c>
      <c r="F3853" s="20">
        <v>0.92152777777777783</v>
      </c>
      <c r="G3853" s="278">
        <v>11.19</v>
      </c>
      <c r="H3853" s="296">
        <v>22100</v>
      </c>
      <c r="I3853" s="296">
        <v>12000</v>
      </c>
    </row>
    <row r="3854" spans="1:9" hidden="1" x14ac:dyDescent="0.25">
      <c r="A3854" t="s">
        <v>30</v>
      </c>
      <c r="B3854" s="7">
        <v>451248</v>
      </c>
      <c r="C3854" s="8">
        <v>44865</v>
      </c>
      <c r="D3854" s="9">
        <f t="shared" si="60"/>
        <v>44865</v>
      </c>
      <c r="E3854" s="7" t="s">
        <v>167</v>
      </c>
      <c r="F3854" s="20">
        <v>0.94513888888888886</v>
      </c>
      <c r="G3854" s="278">
        <v>9.0399999999999991</v>
      </c>
      <c r="H3854" s="296">
        <v>22100</v>
      </c>
      <c r="I3854" s="296">
        <v>12000</v>
      </c>
    </row>
    <row r="3855" spans="1:9" hidden="1" x14ac:dyDescent="0.25">
      <c r="A3855" t="s">
        <v>42</v>
      </c>
      <c r="B3855" s="7">
        <v>451271</v>
      </c>
      <c r="C3855" s="8">
        <v>44866</v>
      </c>
      <c r="D3855" s="9">
        <f t="shared" si="60"/>
        <v>44866</v>
      </c>
      <c r="E3855" s="7" t="s">
        <v>817</v>
      </c>
      <c r="F3855" s="7" t="s">
        <v>193</v>
      </c>
      <c r="G3855" s="464">
        <v>9.76</v>
      </c>
      <c r="H3855" s="296">
        <v>22100</v>
      </c>
      <c r="I3855" s="296">
        <v>12000</v>
      </c>
    </row>
    <row r="3856" spans="1:9" hidden="1" x14ac:dyDescent="0.25">
      <c r="A3856" t="s">
        <v>41</v>
      </c>
      <c r="B3856" s="7">
        <v>451273</v>
      </c>
      <c r="C3856" s="8">
        <v>44866</v>
      </c>
      <c r="D3856" s="9">
        <f t="shared" si="60"/>
        <v>44866</v>
      </c>
      <c r="E3856" s="7" t="s">
        <v>16</v>
      </c>
      <c r="F3856" s="7" t="s">
        <v>68</v>
      </c>
      <c r="G3856" s="464">
        <v>13.19</v>
      </c>
      <c r="H3856" s="296">
        <v>22100</v>
      </c>
      <c r="I3856" s="296">
        <v>12000</v>
      </c>
    </row>
    <row r="3857" spans="1:9" hidden="1" x14ac:dyDescent="0.25">
      <c r="A3857" t="s">
        <v>39</v>
      </c>
      <c r="B3857" s="7">
        <v>451277</v>
      </c>
      <c r="C3857" s="8">
        <v>44866</v>
      </c>
      <c r="D3857" s="9">
        <f t="shared" si="60"/>
        <v>44866</v>
      </c>
      <c r="E3857" s="7" t="s">
        <v>10</v>
      </c>
      <c r="F3857" s="7" t="s">
        <v>454</v>
      </c>
      <c r="G3857" s="464">
        <v>14.3</v>
      </c>
      <c r="H3857" s="296">
        <v>22100</v>
      </c>
      <c r="I3857" s="296">
        <v>12000</v>
      </c>
    </row>
    <row r="3858" spans="1:9" hidden="1" x14ac:dyDescent="0.25">
      <c r="A3858" t="s">
        <v>45</v>
      </c>
      <c r="B3858" s="7">
        <v>451288</v>
      </c>
      <c r="C3858" s="8">
        <v>44866</v>
      </c>
      <c r="D3858" s="9">
        <f t="shared" si="60"/>
        <v>44866</v>
      </c>
      <c r="E3858" s="7" t="s">
        <v>13</v>
      </c>
      <c r="F3858" s="7" t="s">
        <v>499</v>
      </c>
      <c r="G3858" s="464">
        <v>13.75</v>
      </c>
      <c r="H3858" s="296">
        <v>22100</v>
      </c>
      <c r="I3858" s="296">
        <v>12000</v>
      </c>
    </row>
    <row r="3859" spans="1:9" hidden="1" x14ac:dyDescent="0.25">
      <c r="A3859" t="s">
        <v>42</v>
      </c>
      <c r="B3859" s="7">
        <v>451335</v>
      </c>
      <c r="C3859" s="8">
        <v>44866</v>
      </c>
      <c r="D3859" s="9">
        <f t="shared" si="60"/>
        <v>44866</v>
      </c>
      <c r="E3859" s="7" t="s">
        <v>817</v>
      </c>
      <c r="F3859" s="7" t="s">
        <v>640</v>
      </c>
      <c r="G3859" s="464">
        <v>8.57</v>
      </c>
      <c r="H3859" s="296">
        <v>22100</v>
      </c>
      <c r="I3859" s="296">
        <v>12000</v>
      </c>
    </row>
    <row r="3860" spans="1:9" hidden="1" x14ac:dyDescent="0.25">
      <c r="A3860" t="s">
        <v>42</v>
      </c>
      <c r="B3860" s="7">
        <v>451343</v>
      </c>
      <c r="C3860" s="8">
        <v>44866</v>
      </c>
      <c r="D3860" s="9">
        <f t="shared" si="60"/>
        <v>44866</v>
      </c>
      <c r="E3860" s="7" t="s">
        <v>430</v>
      </c>
      <c r="F3860" s="7" t="s">
        <v>931</v>
      </c>
      <c r="G3860" s="464">
        <v>9.34</v>
      </c>
      <c r="H3860" s="296">
        <v>22100</v>
      </c>
      <c r="I3860" s="296">
        <v>12000</v>
      </c>
    </row>
    <row r="3861" spans="1:9" hidden="1" x14ac:dyDescent="0.25">
      <c r="A3861" t="s">
        <v>39</v>
      </c>
      <c r="B3861" s="7">
        <v>451346</v>
      </c>
      <c r="C3861" s="8">
        <v>44866</v>
      </c>
      <c r="D3861" s="9">
        <f t="shared" si="60"/>
        <v>44866</v>
      </c>
      <c r="E3861" s="7" t="s">
        <v>10</v>
      </c>
      <c r="F3861" s="7" t="s">
        <v>690</v>
      </c>
      <c r="G3861" s="464">
        <v>11.52</v>
      </c>
      <c r="H3861" s="296">
        <v>22100</v>
      </c>
      <c r="I3861" s="296">
        <v>12000</v>
      </c>
    </row>
    <row r="3862" spans="1:9" hidden="1" x14ac:dyDescent="0.25">
      <c r="A3862" t="s">
        <v>41</v>
      </c>
      <c r="B3862" s="7">
        <v>451347</v>
      </c>
      <c r="C3862" s="8">
        <v>44866</v>
      </c>
      <c r="D3862" s="9">
        <f t="shared" si="60"/>
        <v>44866</v>
      </c>
      <c r="E3862" s="7" t="s">
        <v>16</v>
      </c>
      <c r="F3862" s="7" t="s">
        <v>475</v>
      </c>
      <c r="G3862" s="464">
        <v>11.57</v>
      </c>
      <c r="H3862" s="296">
        <v>22100</v>
      </c>
      <c r="I3862" s="296">
        <v>12000</v>
      </c>
    </row>
    <row r="3863" spans="1:9" hidden="1" x14ac:dyDescent="0.25">
      <c r="A3863" t="s">
        <v>42</v>
      </c>
      <c r="B3863" s="7">
        <v>451352</v>
      </c>
      <c r="C3863" s="8">
        <v>44866</v>
      </c>
      <c r="D3863" s="9">
        <f t="shared" si="60"/>
        <v>44866</v>
      </c>
      <c r="E3863" s="7" t="s">
        <v>19</v>
      </c>
      <c r="F3863" s="7" t="s">
        <v>320</v>
      </c>
      <c r="G3863" s="464">
        <v>1.41</v>
      </c>
      <c r="H3863" s="296">
        <v>22100</v>
      </c>
      <c r="I3863" s="296">
        <v>12000</v>
      </c>
    </row>
    <row r="3864" spans="1:9" hidden="1" x14ac:dyDescent="0.25">
      <c r="A3864" s="13" t="s">
        <v>966</v>
      </c>
      <c r="B3864" s="14">
        <v>451361</v>
      </c>
      <c r="C3864" s="15">
        <v>44866</v>
      </c>
      <c r="D3864" s="9">
        <f t="shared" si="60"/>
        <v>44866</v>
      </c>
      <c r="E3864" s="14" t="s">
        <v>47</v>
      </c>
      <c r="F3864" s="14" t="s">
        <v>826</v>
      </c>
      <c r="G3864" s="465">
        <v>1.44</v>
      </c>
      <c r="H3864" s="296">
        <v>22100</v>
      </c>
      <c r="I3864" s="296">
        <v>12000</v>
      </c>
    </row>
    <row r="3865" spans="1:9" hidden="1" x14ac:dyDescent="0.25">
      <c r="A3865" t="s">
        <v>45</v>
      </c>
      <c r="B3865" s="7">
        <v>451367</v>
      </c>
      <c r="C3865" s="8">
        <v>44866</v>
      </c>
      <c r="D3865" s="9">
        <f t="shared" si="60"/>
        <v>44866</v>
      </c>
      <c r="E3865" s="7" t="s">
        <v>13</v>
      </c>
      <c r="F3865" s="7" t="s">
        <v>464</v>
      </c>
      <c r="G3865" s="464">
        <v>11.76</v>
      </c>
      <c r="H3865" s="296">
        <v>22100</v>
      </c>
      <c r="I3865" s="296">
        <v>12000</v>
      </c>
    </row>
    <row r="3866" spans="1:9" hidden="1" x14ac:dyDescent="0.25">
      <c r="A3866" t="s">
        <v>42</v>
      </c>
      <c r="B3866" s="7">
        <v>451422</v>
      </c>
      <c r="C3866" s="8">
        <v>44866</v>
      </c>
      <c r="D3866" s="9">
        <f t="shared" si="60"/>
        <v>44866</v>
      </c>
      <c r="E3866" s="7" t="s">
        <v>817</v>
      </c>
      <c r="F3866" s="7" t="s">
        <v>59</v>
      </c>
      <c r="G3866" s="464">
        <v>9.52</v>
      </c>
      <c r="H3866" s="296">
        <v>22100</v>
      </c>
      <c r="I3866" s="296">
        <v>12000</v>
      </c>
    </row>
    <row r="3867" spans="1:9" hidden="1" x14ac:dyDescent="0.25">
      <c r="A3867" t="s">
        <v>42</v>
      </c>
      <c r="B3867" s="7">
        <v>451427</v>
      </c>
      <c r="C3867" s="8">
        <v>44866</v>
      </c>
      <c r="D3867" s="9">
        <f t="shared" si="60"/>
        <v>44866</v>
      </c>
      <c r="E3867" s="7" t="s">
        <v>430</v>
      </c>
      <c r="F3867" s="7" t="s">
        <v>896</v>
      </c>
      <c r="G3867" s="464">
        <v>8.58</v>
      </c>
      <c r="H3867" s="296">
        <v>22100</v>
      </c>
      <c r="I3867" s="296">
        <v>12000</v>
      </c>
    </row>
    <row r="3868" spans="1:9" hidden="1" x14ac:dyDescent="0.25">
      <c r="A3868" t="s">
        <v>41</v>
      </c>
      <c r="B3868" s="7">
        <v>451431</v>
      </c>
      <c r="C3868" s="8">
        <v>44866</v>
      </c>
      <c r="D3868" s="9">
        <f t="shared" si="60"/>
        <v>44866</v>
      </c>
      <c r="E3868" s="7" t="s">
        <v>78</v>
      </c>
      <c r="F3868" s="7" t="s">
        <v>928</v>
      </c>
      <c r="G3868" s="464">
        <v>12.46</v>
      </c>
      <c r="H3868" s="296">
        <v>22100</v>
      </c>
      <c r="I3868" s="296">
        <v>12000</v>
      </c>
    </row>
    <row r="3869" spans="1:9" hidden="1" x14ac:dyDescent="0.25">
      <c r="A3869" t="s">
        <v>39</v>
      </c>
      <c r="B3869" s="7">
        <v>451432</v>
      </c>
      <c r="C3869" s="8">
        <v>44866</v>
      </c>
      <c r="D3869" s="9">
        <f t="shared" si="60"/>
        <v>44866</v>
      </c>
      <c r="E3869" s="7" t="s">
        <v>10</v>
      </c>
      <c r="F3869" s="7" t="s">
        <v>1082</v>
      </c>
      <c r="G3869" s="464">
        <v>6.97</v>
      </c>
      <c r="H3869" s="296">
        <v>22100</v>
      </c>
      <c r="I3869" s="296">
        <v>12000</v>
      </c>
    </row>
    <row r="3870" spans="1:9" hidden="1" x14ac:dyDescent="0.25">
      <c r="A3870" t="s">
        <v>41</v>
      </c>
      <c r="B3870" s="7">
        <v>451433</v>
      </c>
      <c r="C3870" s="8">
        <v>44866</v>
      </c>
      <c r="D3870" s="9">
        <f t="shared" si="60"/>
        <v>44866</v>
      </c>
      <c r="E3870" s="7" t="s">
        <v>16</v>
      </c>
      <c r="F3870" s="7" t="s">
        <v>1032</v>
      </c>
      <c r="G3870" s="464">
        <v>6.42</v>
      </c>
      <c r="H3870" s="296">
        <v>22100</v>
      </c>
      <c r="I3870" s="296">
        <v>12000</v>
      </c>
    </row>
    <row r="3871" spans="1:9" hidden="1" x14ac:dyDescent="0.25">
      <c r="A3871" t="s">
        <v>45</v>
      </c>
      <c r="B3871" s="7">
        <v>451434</v>
      </c>
      <c r="C3871" s="8">
        <v>44866</v>
      </c>
      <c r="D3871" s="9">
        <f t="shared" si="60"/>
        <v>44866</v>
      </c>
      <c r="E3871" s="7" t="s">
        <v>13</v>
      </c>
      <c r="F3871" s="7" t="s">
        <v>1032</v>
      </c>
      <c r="G3871" s="464">
        <v>5.77</v>
      </c>
      <c r="H3871" s="296">
        <v>22100</v>
      </c>
      <c r="I3871" s="296">
        <v>12000</v>
      </c>
    </row>
    <row r="3872" spans="1:9" hidden="1" x14ac:dyDescent="0.25">
      <c r="A3872" t="s">
        <v>63</v>
      </c>
      <c r="B3872" s="7">
        <v>451469</v>
      </c>
      <c r="C3872" s="8">
        <v>44867</v>
      </c>
      <c r="D3872" s="9">
        <f t="shared" si="60"/>
        <v>44867</v>
      </c>
      <c r="E3872" s="7" t="s">
        <v>237</v>
      </c>
      <c r="F3872" s="7" t="s">
        <v>257</v>
      </c>
      <c r="G3872" s="466">
        <v>15.48</v>
      </c>
      <c r="H3872" s="296">
        <v>22100</v>
      </c>
      <c r="I3872" s="296">
        <v>12000</v>
      </c>
    </row>
    <row r="3873" spans="1:9" hidden="1" x14ac:dyDescent="0.25">
      <c r="A3873" t="s">
        <v>65</v>
      </c>
      <c r="B3873" s="7">
        <v>451486</v>
      </c>
      <c r="C3873" s="8">
        <v>44867</v>
      </c>
      <c r="D3873" s="9">
        <f t="shared" si="60"/>
        <v>44867</v>
      </c>
      <c r="E3873" s="7" t="s">
        <v>16</v>
      </c>
      <c r="F3873" s="7" t="s">
        <v>44</v>
      </c>
      <c r="G3873" s="466">
        <v>16.36</v>
      </c>
      <c r="H3873" s="296">
        <v>22100</v>
      </c>
      <c r="I3873" s="296">
        <v>12000</v>
      </c>
    </row>
    <row r="3874" spans="1:9" hidden="1" x14ac:dyDescent="0.25">
      <c r="A3874" t="s">
        <v>67</v>
      </c>
      <c r="B3874" s="7">
        <v>451494</v>
      </c>
      <c r="C3874" s="8">
        <v>44867</v>
      </c>
      <c r="D3874" s="9">
        <f t="shared" si="60"/>
        <v>44867</v>
      </c>
      <c r="E3874" s="7" t="s">
        <v>13</v>
      </c>
      <c r="F3874" s="7" t="s">
        <v>580</v>
      </c>
      <c r="G3874" s="466">
        <v>13.81</v>
      </c>
      <c r="H3874" s="296">
        <v>22100</v>
      </c>
      <c r="I3874" s="296">
        <v>12000</v>
      </c>
    </row>
    <row r="3875" spans="1:9" hidden="1" x14ac:dyDescent="0.25">
      <c r="A3875" t="s">
        <v>69</v>
      </c>
      <c r="B3875" s="7">
        <v>451499</v>
      </c>
      <c r="C3875" s="8">
        <v>44867</v>
      </c>
      <c r="D3875" s="9">
        <f t="shared" si="60"/>
        <v>44867</v>
      </c>
      <c r="E3875" s="7" t="s">
        <v>10</v>
      </c>
      <c r="F3875" s="7" t="s">
        <v>381</v>
      </c>
      <c r="G3875" s="466">
        <v>14.26</v>
      </c>
      <c r="H3875" s="296">
        <v>22100</v>
      </c>
      <c r="I3875" s="296">
        <v>12000</v>
      </c>
    </row>
    <row r="3876" spans="1:9" hidden="1" x14ac:dyDescent="0.25">
      <c r="A3876" s="13" t="s">
        <v>966</v>
      </c>
      <c r="B3876" s="14">
        <v>451510</v>
      </c>
      <c r="C3876" s="15">
        <v>44867</v>
      </c>
      <c r="D3876" s="9">
        <f t="shared" si="60"/>
        <v>44867</v>
      </c>
      <c r="E3876" s="14" t="s">
        <v>47</v>
      </c>
      <c r="F3876" s="14" t="s">
        <v>383</v>
      </c>
      <c r="G3876" s="467">
        <v>2.19</v>
      </c>
      <c r="H3876" s="296">
        <v>22100</v>
      </c>
      <c r="I3876" s="296">
        <v>12000</v>
      </c>
    </row>
    <row r="3877" spans="1:9" hidden="1" x14ac:dyDescent="0.25">
      <c r="A3877" t="s">
        <v>63</v>
      </c>
      <c r="B3877" s="7">
        <v>451542</v>
      </c>
      <c r="C3877" s="8">
        <v>44867</v>
      </c>
      <c r="D3877" s="9">
        <f t="shared" si="60"/>
        <v>44867</v>
      </c>
      <c r="E3877" s="7" t="s">
        <v>430</v>
      </c>
      <c r="F3877" s="7" t="s">
        <v>192</v>
      </c>
      <c r="G3877" s="466">
        <v>9.86</v>
      </c>
      <c r="H3877" s="296">
        <v>22100</v>
      </c>
      <c r="I3877" s="296">
        <v>12000</v>
      </c>
    </row>
    <row r="3878" spans="1:9" hidden="1" x14ac:dyDescent="0.25">
      <c r="A3878" t="s">
        <v>63</v>
      </c>
      <c r="B3878" s="7">
        <v>451567</v>
      </c>
      <c r="C3878" s="8">
        <v>44867</v>
      </c>
      <c r="D3878" s="9">
        <f t="shared" si="60"/>
        <v>44867</v>
      </c>
      <c r="E3878" s="7" t="s">
        <v>1083</v>
      </c>
      <c r="F3878" s="7" t="s">
        <v>384</v>
      </c>
      <c r="G3878" s="466">
        <v>11.07</v>
      </c>
      <c r="H3878" s="296">
        <v>22100</v>
      </c>
      <c r="I3878" s="296">
        <v>12000</v>
      </c>
    </row>
    <row r="3879" spans="1:9" hidden="1" x14ac:dyDescent="0.25">
      <c r="A3879" t="s">
        <v>63</v>
      </c>
      <c r="B3879" s="7">
        <v>451568</v>
      </c>
      <c r="C3879" s="8">
        <v>44867</v>
      </c>
      <c r="D3879" s="9">
        <f t="shared" si="60"/>
        <v>44867</v>
      </c>
      <c r="E3879" s="7" t="s">
        <v>237</v>
      </c>
      <c r="F3879" s="7" t="s">
        <v>249</v>
      </c>
      <c r="G3879" s="466">
        <v>11.07</v>
      </c>
      <c r="H3879" s="296">
        <v>22100</v>
      </c>
      <c r="I3879" s="296">
        <v>12000</v>
      </c>
    </row>
    <row r="3880" spans="1:9" hidden="1" x14ac:dyDescent="0.25">
      <c r="A3880" t="s">
        <v>67</v>
      </c>
      <c r="B3880" s="7">
        <v>451587</v>
      </c>
      <c r="C3880" s="8">
        <v>44867</v>
      </c>
      <c r="D3880" s="9">
        <f t="shared" si="60"/>
        <v>44867</v>
      </c>
      <c r="E3880" s="7" t="s">
        <v>13</v>
      </c>
      <c r="F3880" s="7" t="s">
        <v>338</v>
      </c>
      <c r="G3880" s="466">
        <v>13.8</v>
      </c>
      <c r="H3880" s="296">
        <v>22100</v>
      </c>
      <c r="I3880" s="296">
        <v>12000</v>
      </c>
    </row>
    <row r="3881" spans="1:9" hidden="1" x14ac:dyDescent="0.25">
      <c r="A3881" t="s">
        <v>69</v>
      </c>
      <c r="B3881" s="7">
        <v>451590</v>
      </c>
      <c r="C3881" s="8">
        <v>44867</v>
      </c>
      <c r="D3881" s="9">
        <f t="shared" si="60"/>
        <v>44867</v>
      </c>
      <c r="E3881" s="7" t="s">
        <v>43</v>
      </c>
      <c r="F3881" s="7" t="s">
        <v>601</v>
      </c>
      <c r="G3881" s="466">
        <v>3.78</v>
      </c>
      <c r="H3881" s="296">
        <v>22100</v>
      </c>
      <c r="I3881" s="296">
        <v>12000</v>
      </c>
    </row>
    <row r="3882" spans="1:9" hidden="1" x14ac:dyDescent="0.25">
      <c r="A3882" t="s">
        <v>65</v>
      </c>
      <c r="B3882" s="7">
        <v>451591</v>
      </c>
      <c r="C3882" s="8">
        <v>44867</v>
      </c>
      <c r="D3882" s="9">
        <f t="shared" si="60"/>
        <v>44867</v>
      </c>
      <c r="E3882" s="7" t="s">
        <v>16</v>
      </c>
      <c r="F3882" s="7" t="s">
        <v>1054</v>
      </c>
      <c r="G3882" s="466">
        <v>15.05</v>
      </c>
      <c r="H3882" s="296">
        <v>22100</v>
      </c>
      <c r="I3882" s="296">
        <v>12000</v>
      </c>
    </row>
    <row r="3883" spans="1:9" hidden="1" x14ac:dyDescent="0.25">
      <c r="A3883" t="s">
        <v>69</v>
      </c>
      <c r="B3883" s="7">
        <v>451594</v>
      </c>
      <c r="C3883" s="8">
        <v>44867</v>
      </c>
      <c r="D3883" s="9">
        <f t="shared" si="60"/>
        <v>44867</v>
      </c>
      <c r="E3883" s="7" t="s">
        <v>10</v>
      </c>
      <c r="F3883" s="7" t="s">
        <v>968</v>
      </c>
      <c r="G3883" s="466">
        <v>8.6300000000000008</v>
      </c>
      <c r="H3883" s="296">
        <v>22100</v>
      </c>
      <c r="I3883" s="296">
        <v>12000</v>
      </c>
    </row>
    <row r="3884" spans="1:9" hidden="1" x14ac:dyDescent="0.25">
      <c r="A3884" s="13" t="s">
        <v>966</v>
      </c>
      <c r="B3884" s="14">
        <v>451621</v>
      </c>
      <c r="C3884" s="15">
        <v>44867</v>
      </c>
      <c r="D3884" s="9">
        <f t="shared" si="60"/>
        <v>44867</v>
      </c>
      <c r="E3884" s="14" t="s">
        <v>479</v>
      </c>
      <c r="F3884" s="14" t="s">
        <v>1084</v>
      </c>
      <c r="G3884" s="467">
        <v>3.14</v>
      </c>
      <c r="H3884" s="296">
        <v>22100</v>
      </c>
      <c r="I3884" s="296">
        <v>12000</v>
      </c>
    </row>
    <row r="3885" spans="1:9" hidden="1" x14ac:dyDescent="0.25">
      <c r="A3885" t="s">
        <v>30</v>
      </c>
      <c r="B3885" s="7">
        <v>451638</v>
      </c>
      <c r="C3885" s="8">
        <v>44867</v>
      </c>
      <c r="D3885" s="9">
        <f t="shared" si="60"/>
        <v>44867</v>
      </c>
      <c r="E3885" s="7" t="s">
        <v>10</v>
      </c>
      <c r="F3885" s="20">
        <v>0.87083333333333324</v>
      </c>
      <c r="G3885" s="466">
        <v>5.25</v>
      </c>
      <c r="H3885" s="296">
        <v>22100</v>
      </c>
      <c r="I3885" s="296">
        <v>12000</v>
      </c>
    </row>
    <row r="3886" spans="1:9" hidden="1" x14ac:dyDescent="0.25">
      <c r="A3886" t="s">
        <v>30</v>
      </c>
      <c r="B3886" s="7">
        <v>451639</v>
      </c>
      <c r="C3886" s="8">
        <v>44867</v>
      </c>
      <c r="D3886" s="9">
        <f t="shared" si="60"/>
        <v>44867</v>
      </c>
      <c r="E3886" s="7" t="s">
        <v>816</v>
      </c>
      <c r="F3886" s="20">
        <v>0.89513888888888893</v>
      </c>
      <c r="G3886" s="466">
        <v>8.3699999999999992</v>
      </c>
      <c r="H3886" s="296">
        <v>22100</v>
      </c>
      <c r="I3886" s="296">
        <v>12000</v>
      </c>
    </row>
    <row r="3887" spans="1:9" hidden="1" x14ac:dyDescent="0.25">
      <c r="A3887" t="s">
        <v>30</v>
      </c>
      <c r="B3887" s="7">
        <v>451642</v>
      </c>
      <c r="C3887" s="8">
        <v>44867</v>
      </c>
      <c r="D3887" s="9">
        <f t="shared" si="60"/>
        <v>44867</v>
      </c>
      <c r="E3887" s="7" t="s">
        <v>897</v>
      </c>
      <c r="F3887" s="20">
        <v>0.92083333333333339</v>
      </c>
      <c r="G3887" s="466">
        <v>6.71</v>
      </c>
      <c r="H3887" s="296">
        <v>22100</v>
      </c>
      <c r="I3887" s="296">
        <v>12000</v>
      </c>
    </row>
    <row r="3888" spans="1:9" hidden="1" x14ac:dyDescent="0.25">
      <c r="A3888" t="s">
        <v>30</v>
      </c>
      <c r="B3888" s="7">
        <v>451644</v>
      </c>
      <c r="C3888" s="8">
        <v>44867</v>
      </c>
      <c r="D3888" s="9">
        <f t="shared" si="60"/>
        <v>44867</v>
      </c>
      <c r="E3888" s="7" t="s">
        <v>16</v>
      </c>
      <c r="F3888" s="20">
        <v>0.9291666666666667</v>
      </c>
      <c r="G3888" s="466">
        <v>8.67</v>
      </c>
      <c r="H3888" s="296">
        <v>22100</v>
      </c>
      <c r="I3888" s="296">
        <v>12000</v>
      </c>
    </row>
    <row r="3889" spans="1:9" hidden="1" x14ac:dyDescent="0.25">
      <c r="A3889" s="13" t="s">
        <v>966</v>
      </c>
      <c r="B3889" s="14">
        <v>451661</v>
      </c>
      <c r="C3889" s="15">
        <v>44868</v>
      </c>
      <c r="D3889" s="9">
        <f t="shared" si="60"/>
        <v>44868</v>
      </c>
      <c r="E3889" s="14" t="s">
        <v>47</v>
      </c>
      <c r="F3889" s="14" t="s">
        <v>1027</v>
      </c>
      <c r="G3889" s="484">
        <v>2.0299999999999998</v>
      </c>
      <c r="H3889" s="296">
        <v>22100</v>
      </c>
      <c r="I3889" s="296">
        <v>12000</v>
      </c>
    </row>
    <row r="3890" spans="1:9" hidden="1" x14ac:dyDescent="0.25">
      <c r="A3890" t="s">
        <v>18</v>
      </c>
      <c r="B3890" s="7">
        <v>451678</v>
      </c>
      <c r="C3890" s="8">
        <v>44868</v>
      </c>
      <c r="D3890" s="9">
        <f t="shared" si="60"/>
        <v>44868</v>
      </c>
      <c r="E3890" s="7" t="s">
        <v>237</v>
      </c>
      <c r="F3890" s="7" t="s">
        <v>317</v>
      </c>
      <c r="G3890" s="485">
        <v>12.28</v>
      </c>
      <c r="H3890" s="296">
        <v>22100</v>
      </c>
      <c r="I3890" s="296">
        <v>12000</v>
      </c>
    </row>
    <row r="3891" spans="1:9" hidden="1" x14ac:dyDescent="0.25">
      <c r="A3891" t="s">
        <v>9</v>
      </c>
      <c r="B3891" s="7">
        <v>451679</v>
      </c>
      <c r="C3891" s="8">
        <v>44868</v>
      </c>
      <c r="D3891" s="9">
        <f t="shared" si="60"/>
        <v>44868</v>
      </c>
      <c r="E3891" s="7" t="s">
        <v>10</v>
      </c>
      <c r="F3891" s="7" t="s">
        <v>504</v>
      </c>
      <c r="G3891" s="485">
        <v>13.2</v>
      </c>
      <c r="H3891" s="296">
        <v>22100</v>
      </c>
      <c r="I3891" s="296">
        <v>12000</v>
      </c>
    </row>
    <row r="3892" spans="1:9" hidden="1" x14ac:dyDescent="0.25">
      <c r="A3892" t="s">
        <v>12</v>
      </c>
      <c r="B3892" s="7">
        <v>451688</v>
      </c>
      <c r="C3892" s="8">
        <v>44868</v>
      </c>
      <c r="D3892" s="9">
        <f t="shared" si="60"/>
        <v>44868</v>
      </c>
      <c r="E3892" s="7" t="s">
        <v>13</v>
      </c>
      <c r="F3892" s="7" t="s">
        <v>267</v>
      </c>
      <c r="G3892" s="485">
        <v>11.66</v>
      </c>
      <c r="H3892" s="296">
        <v>22100</v>
      </c>
      <c r="I3892" s="296">
        <v>12000</v>
      </c>
    </row>
    <row r="3893" spans="1:9" hidden="1" x14ac:dyDescent="0.25">
      <c r="A3893" t="s">
        <v>15</v>
      </c>
      <c r="B3893" s="7">
        <v>451706</v>
      </c>
      <c r="C3893" s="8">
        <v>44868</v>
      </c>
      <c r="D3893" s="9">
        <f t="shared" si="60"/>
        <v>44868</v>
      </c>
      <c r="E3893" s="7" t="s">
        <v>16</v>
      </c>
      <c r="F3893" s="7" t="s">
        <v>1018</v>
      </c>
      <c r="G3893" s="485">
        <v>16.14</v>
      </c>
      <c r="H3893" s="296">
        <v>22100</v>
      </c>
      <c r="I3893" s="296">
        <v>12000</v>
      </c>
    </row>
    <row r="3894" spans="1:9" hidden="1" x14ac:dyDescent="0.25">
      <c r="A3894" t="s">
        <v>9</v>
      </c>
      <c r="B3894" s="7">
        <v>451715</v>
      </c>
      <c r="C3894" s="8">
        <v>44868</v>
      </c>
      <c r="D3894" s="9">
        <f t="shared" si="60"/>
        <v>44868</v>
      </c>
      <c r="E3894" s="7" t="s">
        <v>10</v>
      </c>
      <c r="F3894" s="7" t="s">
        <v>599</v>
      </c>
      <c r="G3894" s="485">
        <v>6.13</v>
      </c>
      <c r="H3894" s="296">
        <v>22100</v>
      </c>
      <c r="I3894" s="296">
        <v>12000</v>
      </c>
    </row>
    <row r="3895" spans="1:9" hidden="1" x14ac:dyDescent="0.25">
      <c r="A3895" t="s">
        <v>18</v>
      </c>
      <c r="B3895" s="7">
        <v>451720</v>
      </c>
      <c r="C3895" s="8">
        <v>44868</v>
      </c>
      <c r="D3895" s="9">
        <f t="shared" si="60"/>
        <v>44868</v>
      </c>
      <c r="E3895" s="7" t="s">
        <v>237</v>
      </c>
      <c r="F3895" s="7" t="s">
        <v>376</v>
      </c>
      <c r="G3895" s="485">
        <v>7.04</v>
      </c>
      <c r="H3895" s="296">
        <v>22100</v>
      </c>
      <c r="I3895" s="296">
        <v>12000</v>
      </c>
    </row>
    <row r="3896" spans="1:9" hidden="1" x14ac:dyDescent="0.25">
      <c r="A3896" t="s">
        <v>12</v>
      </c>
      <c r="B3896" s="7">
        <v>451745</v>
      </c>
      <c r="C3896" s="8">
        <v>44868</v>
      </c>
      <c r="D3896" s="9">
        <f t="shared" si="60"/>
        <v>44868</v>
      </c>
      <c r="E3896" s="7" t="s">
        <v>13</v>
      </c>
      <c r="F3896" s="7" t="s">
        <v>548</v>
      </c>
      <c r="G3896" s="485">
        <v>5.68</v>
      </c>
      <c r="H3896" s="296">
        <v>22100</v>
      </c>
      <c r="I3896" s="296">
        <v>12000</v>
      </c>
    </row>
    <row r="3897" spans="1:9" hidden="1" x14ac:dyDescent="0.25">
      <c r="A3897" s="13" t="s">
        <v>966</v>
      </c>
      <c r="B3897" s="14">
        <v>451763</v>
      </c>
      <c r="C3897" s="15">
        <v>44868</v>
      </c>
      <c r="D3897" s="9">
        <f t="shared" si="60"/>
        <v>44868</v>
      </c>
      <c r="E3897" s="14" t="s">
        <v>47</v>
      </c>
      <c r="F3897" s="14" t="s">
        <v>309</v>
      </c>
      <c r="G3897" s="484">
        <v>1.85</v>
      </c>
      <c r="H3897" s="296">
        <v>22100</v>
      </c>
      <c r="I3897" s="296">
        <v>12000</v>
      </c>
    </row>
    <row r="3898" spans="1:9" hidden="1" x14ac:dyDescent="0.25">
      <c r="A3898" s="13" t="s">
        <v>966</v>
      </c>
      <c r="B3898" s="14">
        <v>451800</v>
      </c>
      <c r="C3898" s="15">
        <v>44868</v>
      </c>
      <c r="D3898" s="9">
        <f t="shared" si="60"/>
        <v>44868</v>
      </c>
      <c r="E3898" s="14" t="s">
        <v>47</v>
      </c>
      <c r="F3898" s="14" t="s">
        <v>842</v>
      </c>
      <c r="G3898" s="484">
        <v>2.0499999999999998</v>
      </c>
      <c r="H3898" s="296">
        <v>22100</v>
      </c>
      <c r="I3898" s="296">
        <v>12000</v>
      </c>
    </row>
    <row r="3899" spans="1:9" hidden="1" x14ac:dyDescent="0.25">
      <c r="A3899" t="s">
        <v>41</v>
      </c>
      <c r="B3899" s="7">
        <v>451847</v>
      </c>
      <c r="C3899" s="8">
        <v>44869</v>
      </c>
      <c r="D3899" s="9">
        <f t="shared" si="60"/>
        <v>44869</v>
      </c>
      <c r="E3899" s="7" t="s">
        <v>16</v>
      </c>
      <c r="F3899" s="7" t="s">
        <v>607</v>
      </c>
      <c r="G3899" s="486">
        <v>14.38</v>
      </c>
      <c r="H3899" s="296">
        <v>22100</v>
      </c>
      <c r="I3899" s="296">
        <v>12000</v>
      </c>
    </row>
    <row r="3900" spans="1:9" hidden="1" x14ac:dyDescent="0.25">
      <c r="A3900" t="s">
        <v>39</v>
      </c>
      <c r="B3900" s="7">
        <v>451849</v>
      </c>
      <c r="C3900" s="8">
        <v>44869</v>
      </c>
      <c r="D3900" s="9">
        <f t="shared" si="60"/>
        <v>44869</v>
      </c>
      <c r="E3900" s="7" t="s">
        <v>10</v>
      </c>
      <c r="F3900" s="7" t="s">
        <v>454</v>
      </c>
      <c r="G3900" s="486">
        <v>13.18</v>
      </c>
      <c r="H3900" s="296">
        <v>22100</v>
      </c>
      <c r="I3900" s="296">
        <v>12000</v>
      </c>
    </row>
    <row r="3901" spans="1:9" hidden="1" x14ac:dyDescent="0.25">
      <c r="A3901" t="s">
        <v>45</v>
      </c>
      <c r="B3901" s="7">
        <v>451851</v>
      </c>
      <c r="C3901" s="8">
        <v>44869</v>
      </c>
      <c r="D3901" s="9">
        <f t="shared" si="60"/>
        <v>44869</v>
      </c>
      <c r="E3901" s="7" t="s">
        <v>13</v>
      </c>
      <c r="F3901" s="7" t="s">
        <v>525</v>
      </c>
      <c r="G3901" s="486">
        <v>11.86</v>
      </c>
      <c r="H3901" s="296">
        <v>22100</v>
      </c>
      <c r="I3901" s="296">
        <v>12000</v>
      </c>
    </row>
    <row r="3902" spans="1:9" hidden="1" x14ac:dyDescent="0.25">
      <c r="A3902" t="s">
        <v>42</v>
      </c>
      <c r="B3902" s="7">
        <v>451861</v>
      </c>
      <c r="C3902" s="8">
        <v>44869</v>
      </c>
      <c r="D3902" s="9">
        <f t="shared" si="60"/>
        <v>44869</v>
      </c>
      <c r="E3902" s="7" t="s">
        <v>237</v>
      </c>
      <c r="F3902" s="7" t="s">
        <v>604</v>
      </c>
      <c r="G3902" s="486">
        <v>16.14</v>
      </c>
      <c r="H3902" s="296">
        <v>22100</v>
      </c>
      <c r="I3902" s="296">
        <v>12000</v>
      </c>
    </row>
    <row r="3903" spans="1:9" hidden="1" x14ac:dyDescent="0.25">
      <c r="A3903" t="s">
        <v>42</v>
      </c>
      <c r="B3903" s="7">
        <v>451866</v>
      </c>
      <c r="C3903" s="8">
        <v>44869</v>
      </c>
      <c r="D3903" s="9">
        <f t="shared" si="60"/>
        <v>44869</v>
      </c>
      <c r="E3903" s="7" t="s">
        <v>19</v>
      </c>
      <c r="F3903" s="7" t="s">
        <v>766</v>
      </c>
      <c r="G3903" s="486">
        <v>1.41</v>
      </c>
      <c r="H3903" s="296">
        <v>22100</v>
      </c>
      <c r="I3903" s="296">
        <v>12000</v>
      </c>
    </row>
    <row r="3904" spans="1:9" hidden="1" x14ac:dyDescent="0.25">
      <c r="A3904" t="s">
        <v>41</v>
      </c>
      <c r="B3904" s="7">
        <v>451926</v>
      </c>
      <c r="C3904" s="8">
        <v>44869</v>
      </c>
      <c r="D3904" s="9">
        <f t="shared" si="60"/>
        <v>44869</v>
      </c>
      <c r="E3904" s="7" t="s">
        <v>16</v>
      </c>
      <c r="F3904" s="7" t="s">
        <v>337</v>
      </c>
      <c r="G3904" s="486">
        <v>11.74</v>
      </c>
      <c r="H3904" s="296">
        <v>22100</v>
      </c>
      <c r="I3904" s="296">
        <v>12000</v>
      </c>
    </row>
    <row r="3905" spans="1:9" hidden="1" x14ac:dyDescent="0.25">
      <c r="A3905" t="s">
        <v>42</v>
      </c>
      <c r="B3905" s="7">
        <v>451940</v>
      </c>
      <c r="C3905" s="8">
        <v>44869</v>
      </c>
      <c r="D3905" s="9">
        <f t="shared" si="60"/>
        <v>44869</v>
      </c>
      <c r="E3905" s="7" t="s">
        <v>237</v>
      </c>
      <c r="F3905" s="7" t="s">
        <v>963</v>
      </c>
      <c r="G3905" s="486">
        <v>14.27</v>
      </c>
      <c r="H3905" s="296">
        <v>22100</v>
      </c>
      <c r="I3905" s="296">
        <v>12000</v>
      </c>
    </row>
    <row r="3906" spans="1:9" hidden="1" x14ac:dyDescent="0.25">
      <c r="A3906" t="s">
        <v>39</v>
      </c>
      <c r="B3906" s="7">
        <v>451942</v>
      </c>
      <c r="C3906" s="8">
        <v>44869</v>
      </c>
      <c r="D3906" s="9">
        <f t="shared" si="60"/>
        <v>44869</v>
      </c>
      <c r="E3906" s="7" t="s">
        <v>10</v>
      </c>
      <c r="F3906" s="7" t="s">
        <v>464</v>
      </c>
      <c r="G3906" s="486">
        <v>12.02</v>
      </c>
      <c r="H3906" s="296">
        <v>22100</v>
      </c>
      <c r="I3906" s="296">
        <v>12000</v>
      </c>
    </row>
    <row r="3907" spans="1:9" hidden="1" x14ac:dyDescent="0.25">
      <c r="A3907" t="s">
        <v>45</v>
      </c>
      <c r="B3907" s="7">
        <v>451950</v>
      </c>
      <c r="C3907" s="8">
        <v>44869</v>
      </c>
      <c r="D3907" s="9">
        <f t="shared" ref="D3907:D3970" si="61">+C3907</f>
        <v>44869</v>
      </c>
      <c r="E3907" s="7" t="s">
        <v>13</v>
      </c>
      <c r="F3907" s="7" t="s">
        <v>272</v>
      </c>
      <c r="G3907" s="486">
        <v>13.87</v>
      </c>
      <c r="H3907" s="296">
        <v>22100</v>
      </c>
      <c r="I3907" s="296">
        <v>12000</v>
      </c>
    </row>
    <row r="3908" spans="1:9" hidden="1" x14ac:dyDescent="0.25">
      <c r="A3908" s="13" t="s">
        <v>966</v>
      </c>
      <c r="B3908" s="14">
        <v>451983</v>
      </c>
      <c r="C3908" s="15">
        <v>44869</v>
      </c>
      <c r="D3908" s="9">
        <f t="shared" si="61"/>
        <v>44869</v>
      </c>
      <c r="E3908" s="14" t="s">
        <v>47</v>
      </c>
      <c r="F3908" s="14" t="s">
        <v>978</v>
      </c>
      <c r="G3908" s="484">
        <v>1.02</v>
      </c>
      <c r="H3908" s="296">
        <v>22100</v>
      </c>
      <c r="I3908" s="296">
        <v>12000</v>
      </c>
    </row>
    <row r="3909" spans="1:9" hidden="1" x14ac:dyDescent="0.25">
      <c r="A3909" t="s">
        <v>30</v>
      </c>
      <c r="B3909" s="7">
        <v>451990</v>
      </c>
      <c r="C3909" s="8">
        <v>44869</v>
      </c>
      <c r="D3909" s="9">
        <f t="shared" si="61"/>
        <v>44869</v>
      </c>
      <c r="E3909" s="7" t="s">
        <v>752</v>
      </c>
      <c r="F3909" s="20">
        <v>0.83958333333333324</v>
      </c>
      <c r="G3909" s="486">
        <v>5.78</v>
      </c>
      <c r="H3909" s="296">
        <v>22100</v>
      </c>
      <c r="I3909" s="296">
        <v>12000</v>
      </c>
    </row>
    <row r="3910" spans="1:9" hidden="1" x14ac:dyDescent="0.25">
      <c r="A3910" t="s">
        <v>30</v>
      </c>
      <c r="B3910" s="7">
        <v>451991</v>
      </c>
      <c r="C3910" s="8">
        <v>44869</v>
      </c>
      <c r="D3910" s="9">
        <f t="shared" si="61"/>
        <v>44869</v>
      </c>
      <c r="E3910" s="7" t="s">
        <v>35</v>
      </c>
      <c r="F3910" s="7" t="s">
        <v>1085</v>
      </c>
      <c r="G3910" s="487">
        <v>8.19</v>
      </c>
      <c r="H3910" s="296">
        <v>22100</v>
      </c>
      <c r="I3910" s="296">
        <v>12000</v>
      </c>
    </row>
    <row r="3911" spans="1:9" hidden="1" x14ac:dyDescent="0.25">
      <c r="A3911" t="s">
        <v>30</v>
      </c>
      <c r="B3911" s="7">
        <v>451992</v>
      </c>
      <c r="C3911" s="8">
        <v>44869</v>
      </c>
      <c r="D3911" s="9">
        <f t="shared" si="61"/>
        <v>44869</v>
      </c>
      <c r="E3911" s="7" t="s">
        <v>212</v>
      </c>
      <c r="F3911" s="7" t="s">
        <v>916</v>
      </c>
      <c r="G3911" s="487">
        <v>8.77</v>
      </c>
      <c r="H3911" s="296">
        <v>22100</v>
      </c>
      <c r="I3911" s="296">
        <v>12000</v>
      </c>
    </row>
    <row r="3912" spans="1:9" hidden="1" x14ac:dyDescent="0.25">
      <c r="A3912" t="s">
        <v>30</v>
      </c>
      <c r="B3912" s="7">
        <v>451994</v>
      </c>
      <c r="C3912" s="8">
        <v>44869</v>
      </c>
      <c r="D3912" s="9">
        <f t="shared" si="61"/>
        <v>44869</v>
      </c>
      <c r="E3912" s="7" t="s">
        <v>897</v>
      </c>
      <c r="F3912" s="7" t="s">
        <v>1021</v>
      </c>
      <c r="G3912" s="487">
        <v>7.76</v>
      </c>
      <c r="H3912" s="296">
        <v>22100</v>
      </c>
      <c r="I3912" s="296">
        <v>12000</v>
      </c>
    </row>
    <row r="3913" spans="1:9" hidden="1" x14ac:dyDescent="0.25">
      <c r="A3913" t="s">
        <v>65</v>
      </c>
      <c r="B3913" s="7">
        <v>452001</v>
      </c>
      <c r="C3913" s="8">
        <v>44870</v>
      </c>
      <c r="D3913" s="9">
        <f t="shared" si="61"/>
        <v>44870</v>
      </c>
      <c r="E3913" s="7" t="s">
        <v>16</v>
      </c>
      <c r="F3913" s="7" t="s">
        <v>668</v>
      </c>
      <c r="G3913" s="488">
        <v>11.63</v>
      </c>
      <c r="H3913" s="296">
        <v>22100</v>
      </c>
      <c r="I3913" s="296">
        <v>12000</v>
      </c>
    </row>
    <row r="3914" spans="1:9" hidden="1" x14ac:dyDescent="0.25">
      <c r="A3914" t="s">
        <v>63</v>
      </c>
      <c r="B3914" s="7">
        <v>452002</v>
      </c>
      <c r="C3914" s="8">
        <v>44870</v>
      </c>
      <c r="D3914" s="9">
        <f t="shared" si="61"/>
        <v>44870</v>
      </c>
      <c r="E3914" s="7" t="s">
        <v>237</v>
      </c>
      <c r="F3914" s="7" t="s">
        <v>1086</v>
      </c>
      <c r="G3914" s="488">
        <v>10.78</v>
      </c>
      <c r="H3914" s="296">
        <v>22100</v>
      </c>
      <c r="I3914" s="296">
        <v>12000</v>
      </c>
    </row>
    <row r="3915" spans="1:9" hidden="1" x14ac:dyDescent="0.25">
      <c r="A3915" t="s">
        <v>67</v>
      </c>
      <c r="B3915" s="7">
        <v>452027</v>
      </c>
      <c r="C3915" s="8">
        <v>44870</v>
      </c>
      <c r="D3915" s="9">
        <f t="shared" si="61"/>
        <v>44870</v>
      </c>
      <c r="E3915" s="7" t="s">
        <v>13</v>
      </c>
      <c r="F3915" s="7" t="s">
        <v>325</v>
      </c>
      <c r="G3915" s="488">
        <v>14.54</v>
      </c>
      <c r="H3915" s="296">
        <v>22100</v>
      </c>
      <c r="I3915" s="296">
        <v>12000</v>
      </c>
    </row>
    <row r="3916" spans="1:9" hidden="1" x14ac:dyDescent="0.25">
      <c r="A3916" t="s">
        <v>69</v>
      </c>
      <c r="B3916" s="7">
        <v>452038</v>
      </c>
      <c r="C3916" s="8">
        <v>44870</v>
      </c>
      <c r="D3916" s="9">
        <f t="shared" si="61"/>
        <v>44870</v>
      </c>
      <c r="E3916" s="7" t="s">
        <v>10</v>
      </c>
      <c r="F3916" s="7" t="s">
        <v>224</v>
      </c>
      <c r="G3916" s="488">
        <v>14.37</v>
      </c>
      <c r="H3916" s="296">
        <v>22100</v>
      </c>
      <c r="I3916" s="296">
        <v>12000</v>
      </c>
    </row>
    <row r="3917" spans="1:9" hidden="1" x14ac:dyDescent="0.25">
      <c r="A3917" t="s">
        <v>65</v>
      </c>
      <c r="B3917" s="7">
        <v>452051</v>
      </c>
      <c r="C3917" s="8">
        <v>44870</v>
      </c>
      <c r="D3917" s="9">
        <f t="shared" si="61"/>
        <v>44870</v>
      </c>
      <c r="E3917" s="7" t="s">
        <v>16</v>
      </c>
      <c r="F3917" s="7" t="s">
        <v>754</v>
      </c>
      <c r="G3917" s="488">
        <v>11.84</v>
      </c>
      <c r="H3917" s="296">
        <v>22100</v>
      </c>
      <c r="I3917" s="296">
        <v>12000</v>
      </c>
    </row>
    <row r="3918" spans="1:9" hidden="1" x14ac:dyDescent="0.25">
      <c r="A3918" s="13" t="s">
        <v>966</v>
      </c>
      <c r="B3918" s="14">
        <v>452082</v>
      </c>
      <c r="C3918" s="15">
        <v>44870</v>
      </c>
      <c r="D3918" s="9">
        <f t="shared" si="61"/>
        <v>44870</v>
      </c>
      <c r="E3918" s="14" t="s">
        <v>47</v>
      </c>
      <c r="F3918" s="14" t="s">
        <v>25</v>
      </c>
      <c r="G3918" s="484">
        <v>1.87</v>
      </c>
      <c r="H3918" s="296">
        <v>22100</v>
      </c>
      <c r="I3918" s="296">
        <v>12000</v>
      </c>
    </row>
    <row r="3919" spans="1:9" hidden="1" x14ac:dyDescent="0.25">
      <c r="A3919" t="s">
        <v>67</v>
      </c>
      <c r="B3919" s="7">
        <v>452092</v>
      </c>
      <c r="C3919" s="8">
        <v>44870</v>
      </c>
      <c r="D3919" s="9">
        <f t="shared" si="61"/>
        <v>44870</v>
      </c>
      <c r="E3919" s="7" t="s">
        <v>13</v>
      </c>
      <c r="F3919" s="7" t="s">
        <v>632</v>
      </c>
      <c r="G3919" s="488">
        <v>7.7</v>
      </c>
      <c r="H3919" s="296">
        <v>22100</v>
      </c>
      <c r="I3919" s="296">
        <v>12000</v>
      </c>
    </row>
    <row r="3920" spans="1:9" hidden="1" x14ac:dyDescent="0.25">
      <c r="A3920" t="s">
        <v>63</v>
      </c>
      <c r="B3920" s="7">
        <v>452093</v>
      </c>
      <c r="C3920" s="8">
        <v>44870</v>
      </c>
      <c r="D3920" s="9">
        <f t="shared" si="61"/>
        <v>44870</v>
      </c>
      <c r="E3920" s="7" t="s">
        <v>237</v>
      </c>
      <c r="F3920" s="7" t="s">
        <v>632</v>
      </c>
      <c r="G3920" s="488">
        <v>15.51</v>
      </c>
      <c r="H3920" s="296">
        <v>22100</v>
      </c>
      <c r="I3920" s="296">
        <v>12000</v>
      </c>
    </row>
    <row r="3921" spans="1:9" hidden="1" x14ac:dyDescent="0.25">
      <c r="A3921" t="s">
        <v>69</v>
      </c>
      <c r="B3921" s="7">
        <v>452110</v>
      </c>
      <c r="C3921" s="8">
        <v>44870</v>
      </c>
      <c r="D3921" s="9">
        <f t="shared" si="61"/>
        <v>44870</v>
      </c>
      <c r="E3921" s="7" t="s">
        <v>10</v>
      </c>
      <c r="F3921" s="7" t="s">
        <v>465</v>
      </c>
      <c r="G3921" s="488">
        <v>12.54</v>
      </c>
      <c r="H3921" s="296">
        <v>22100</v>
      </c>
      <c r="I3921" s="296">
        <v>12000</v>
      </c>
    </row>
    <row r="3922" spans="1:9" hidden="1" x14ac:dyDescent="0.25">
      <c r="A3922" t="s">
        <v>453</v>
      </c>
      <c r="B3922" s="7">
        <v>452137</v>
      </c>
      <c r="C3922" s="8">
        <v>44871</v>
      </c>
      <c r="D3922" s="9">
        <f t="shared" si="61"/>
        <v>44871</v>
      </c>
      <c r="E3922" s="7" t="s">
        <v>13</v>
      </c>
      <c r="F3922" s="20">
        <v>0.32361111111111113</v>
      </c>
      <c r="G3922" s="488">
        <v>7.71</v>
      </c>
      <c r="H3922" s="296">
        <v>22100</v>
      </c>
      <c r="I3922" s="296">
        <v>12000</v>
      </c>
    </row>
    <row r="3923" spans="1:9" hidden="1" x14ac:dyDescent="0.25">
      <c r="A3923" t="s">
        <v>453</v>
      </c>
      <c r="B3923" s="7">
        <v>452141</v>
      </c>
      <c r="C3923" s="8">
        <v>44871</v>
      </c>
      <c r="D3923" s="9">
        <f t="shared" si="61"/>
        <v>44871</v>
      </c>
      <c r="E3923" s="7" t="s">
        <v>43</v>
      </c>
      <c r="F3923" s="20">
        <v>0.35416666666666669</v>
      </c>
      <c r="G3923" s="488">
        <v>4.04</v>
      </c>
      <c r="H3923" s="296">
        <v>22100</v>
      </c>
      <c r="I3923" s="296">
        <v>12000</v>
      </c>
    </row>
    <row r="3924" spans="1:9" hidden="1" x14ac:dyDescent="0.25">
      <c r="A3924" t="s">
        <v>453</v>
      </c>
      <c r="B3924" s="7">
        <v>452145</v>
      </c>
      <c r="C3924" s="8">
        <v>44871</v>
      </c>
      <c r="D3924" s="9">
        <f t="shared" si="61"/>
        <v>44871</v>
      </c>
      <c r="E3924" s="7" t="s">
        <v>237</v>
      </c>
      <c r="F3924" s="20">
        <v>0.37083333333333335</v>
      </c>
      <c r="G3924" s="488">
        <v>7.01</v>
      </c>
      <c r="H3924" s="296">
        <v>22100</v>
      </c>
      <c r="I3924" s="296">
        <v>12000</v>
      </c>
    </row>
    <row r="3925" spans="1:9" hidden="1" x14ac:dyDescent="0.25">
      <c r="A3925" t="s">
        <v>453</v>
      </c>
      <c r="B3925" s="7">
        <v>452146</v>
      </c>
      <c r="C3925" s="8">
        <v>44871</v>
      </c>
      <c r="D3925" s="9">
        <f t="shared" si="61"/>
        <v>44871</v>
      </c>
      <c r="E3925" s="7" t="s">
        <v>16</v>
      </c>
      <c r="F3925" s="20">
        <v>0.38750000000000001</v>
      </c>
      <c r="G3925" s="488">
        <v>3.95</v>
      </c>
      <c r="H3925" s="296">
        <v>22100</v>
      </c>
      <c r="I3925" s="296">
        <v>12000</v>
      </c>
    </row>
    <row r="3926" spans="1:9" hidden="1" x14ac:dyDescent="0.25">
      <c r="A3926" t="s">
        <v>453</v>
      </c>
      <c r="B3926" s="7">
        <v>452148</v>
      </c>
      <c r="C3926" s="8">
        <v>44871</v>
      </c>
      <c r="D3926" s="9">
        <f t="shared" si="61"/>
        <v>44871</v>
      </c>
      <c r="E3926" s="7" t="s">
        <v>10</v>
      </c>
      <c r="F3926" s="20">
        <v>0.39513888888888887</v>
      </c>
      <c r="G3926" s="488">
        <v>7.1</v>
      </c>
      <c r="H3926" s="296">
        <v>22100</v>
      </c>
      <c r="I3926" s="296">
        <v>12000</v>
      </c>
    </row>
    <row r="3927" spans="1:9" hidden="1" x14ac:dyDescent="0.25">
      <c r="A3927" t="s">
        <v>453</v>
      </c>
      <c r="B3927" s="7">
        <v>452149</v>
      </c>
      <c r="C3927" s="8">
        <v>44871</v>
      </c>
      <c r="D3927" s="9">
        <f t="shared" si="61"/>
        <v>44871</v>
      </c>
      <c r="E3927" s="7" t="s">
        <v>78</v>
      </c>
      <c r="F3927" s="7" t="s">
        <v>511</v>
      </c>
      <c r="G3927" s="489">
        <v>3.59</v>
      </c>
      <c r="H3927" s="296">
        <v>22100</v>
      </c>
      <c r="I3927" s="296">
        <v>12000</v>
      </c>
    </row>
    <row r="3928" spans="1:9" hidden="1" x14ac:dyDescent="0.25">
      <c r="A3928" t="s">
        <v>453</v>
      </c>
      <c r="B3928" s="7">
        <v>452154</v>
      </c>
      <c r="C3928" s="8">
        <v>44871</v>
      </c>
      <c r="D3928" s="9">
        <f t="shared" si="61"/>
        <v>44871</v>
      </c>
      <c r="E3928" s="7" t="s">
        <v>798</v>
      </c>
      <c r="F3928" s="7" t="s">
        <v>636</v>
      </c>
      <c r="G3928" s="489">
        <v>5.24</v>
      </c>
      <c r="H3928" s="296">
        <v>22100</v>
      </c>
      <c r="I3928" s="296">
        <v>12000</v>
      </c>
    </row>
    <row r="3929" spans="1:9" hidden="1" x14ac:dyDescent="0.25">
      <c r="A3929" t="s">
        <v>453</v>
      </c>
      <c r="B3929" s="7">
        <v>452159</v>
      </c>
      <c r="C3929" s="8">
        <v>44871</v>
      </c>
      <c r="D3929" s="9">
        <f t="shared" si="61"/>
        <v>44871</v>
      </c>
      <c r="E3929" s="7" t="s">
        <v>778</v>
      </c>
      <c r="F3929" s="7" t="s">
        <v>378</v>
      </c>
      <c r="G3929" s="489">
        <v>6.89</v>
      </c>
      <c r="H3929" s="296">
        <v>22100</v>
      </c>
      <c r="I3929" s="296">
        <v>12000</v>
      </c>
    </row>
    <row r="3930" spans="1:9" hidden="1" x14ac:dyDescent="0.25">
      <c r="A3930" t="s">
        <v>453</v>
      </c>
      <c r="B3930" s="7">
        <v>452171</v>
      </c>
      <c r="C3930" s="8">
        <v>44871</v>
      </c>
      <c r="D3930" s="9">
        <f t="shared" si="61"/>
        <v>44871</v>
      </c>
      <c r="E3930" s="7" t="s">
        <v>13</v>
      </c>
      <c r="F3930" s="7" t="s">
        <v>440</v>
      </c>
      <c r="G3930" s="489">
        <v>6.14</v>
      </c>
      <c r="H3930" s="296">
        <v>22100</v>
      </c>
      <c r="I3930" s="296">
        <v>12000</v>
      </c>
    </row>
    <row r="3931" spans="1:9" hidden="1" x14ac:dyDescent="0.25">
      <c r="A3931" t="s">
        <v>453</v>
      </c>
      <c r="B3931" s="7">
        <v>452172</v>
      </c>
      <c r="C3931" s="8">
        <v>44871</v>
      </c>
      <c r="D3931" s="9">
        <f t="shared" si="61"/>
        <v>44871</v>
      </c>
      <c r="E3931" s="7" t="s">
        <v>43</v>
      </c>
      <c r="F3931" s="7" t="s">
        <v>513</v>
      </c>
      <c r="G3931" s="489">
        <v>5.74</v>
      </c>
      <c r="H3931" s="296">
        <v>22100</v>
      </c>
      <c r="I3931" s="296">
        <v>12000</v>
      </c>
    </row>
    <row r="3932" spans="1:9" hidden="1" x14ac:dyDescent="0.25">
      <c r="A3932" t="s">
        <v>453</v>
      </c>
      <c r="B3932" s="7">
        <v>452174</v>
      </c>
      <c r="C3932" s="8">
        <v>44871</v>
      </c>
      <c r="D3932" s="9">
        <f t="shared" si="61"/>
        <v>44871</v>
      </c>
      <c r="E3932" s="7" t="s">
        <v>237</v>
      </c>
      <c r="F3932" s="7" t="s">
        <v>734</v>
      </c>
      <c r="G3932" s="489">
        <v>6.6</v>
      </c>
      <c r="H3932" s="296">
        <v>22100</v>
      </c>
      <c r="I3932" s="296">
        <v>12000</v>
      </c>
    </row>
    <row r="3933" spans="1:9" hidden="1" x14ac:dyDescent="0.25">
      <c r="A3933" t="s">
        <v>453</v>
      </c>
      <c r="B3933" s="7">
        <v>452176</v>
      </c>
      <c r="C3933" s="8">
        <v>44871</v>
      </c>
      <c r="D3933" s="9">
        <f t="shared" si="61"/>
        <v>44871</v>
      </c>
      <c r="E3933" s="7" t="s">
        <v>799</v>
      </c>
      <c r="F3933" s="7" t="s">
        <v>272</v>
      </c>
      <c r="G3933" s="489">
        <v>6.8</v>
      </c>
      <c r="H3933" s="296">
        <v>22100</v>
      </c>
      <c r="I3933" s="296">
        <v>12000</v>
      </c>
    </row>
    <row r="3934" spans="1:9" hidden="1" x14ac:dyDescent="0.25">
      <c r="A3934" t="s">
        <v>453</v>
      </c>
      <c r="B3934" s="7">
        <v>452179</v>
      </c>
      <c r="C3934" s="8">
        <v>44871</v>
      </c>
      <c r="D3934" s="9">
        <f t="shared" si="61"/>
        <v>44871</v>
      </c>
      <c r="E3934" s="7" t="s">
        <v>10</v>
      </c>
      <c r="F3934" s="7" t="s">
        <v>558</v>
      </c>
      <c r="G3934" s="489">
        <v>5.54</v>
      </c>
      <c r="H3934" s="296">
        <v>22100</v>
      </c>
      <c r="I3934" s="296">
        <v>12000</v>
      </c>
    </row>
    <row r="3935" spans="1:9" hidden="1" x14ac:dyDescent="0.25">
      <c r="A3935" t="s">
        <v>453</v>
      </c>
      <c r="B3935" s="7">
        <v>452180</v>
      </c>
      <c r="C3935" s="8">
        <v>44871</v>
      </c>
      <c r="D3935" s="9">
        <f t="shared" si="61"/>
        <v>44871</v>
      </c>
      <c r="E3935" s="7" t="s">
        <v>16</v>
      </c>
      <c r="F3935" s="7" t="s">
        <v>1050</v>
      </c>
      <c r="G3935" s="489">
        <v>7.3</v>
      </c>
      <c r="H3935" s="296">
        <v>22100</v>
      </c>
      <c r="I3935" s="296">
        <v>12000</v>
      </c>
    </row>
    <row r="3936" spans="1:9" hidden="1" x14ac:dyDescent="0.25">
      <c r="A3936" t="s">
        <v>453</v>
      </c>
      <c r="B3936" s="7">
        <v>452183</v>
      </c>
      <c r="C3936" s="8">
        <v>44871</v>
      </c>
      <c r="D3936" s="9">
        <f t="shared" si="61"/>
        <v>44871</v>
      </c>
      <c r="E3936" s="7" t="s">
        <v>78</v>
      </c>
      <c r="F3936" s="7" t="s">
        <v>750</v>
      </c>
      <c r="G3936" s="489">
        <v>5.67</v>
      </c>
      <c r="H3936" s="296">
        <v>22100</v>
      </c>
      <c r="I3936" s="296">
        <v>12000</v>
      </c>
    </row>
    <row r="3937" spans="1:9" hidden="1" x14ac:dyDescent="0.25">
      <c r="A3937" t="s">
        <v>453</v>
      </c>
      <c r="B3937" s="7">
        <v>452184</v>
      </c>
      <c r="C3937" s="8">
        <v>44871</v>
      </c>
      <c r="D3937" s="9">
        <f t="shared" si="61"/>
        <v>44871</v>
      </c>
      <c r="E3937" s="7" t="s">
        <v>798</v>
      </c>
      <c r="F3937" s="7" t="s">
        <v>469</v>
      </c>
      <c r="G3937" s="489">
        <v>6.61</v>
      </c>
      <c r="H3937" s="296">
        <v>22100</v>
      </c>
      <c r="I3937" s="296">
        <v>12000</v>
      </c>
    </row>
    <row r="3938" spans="1:9" hidden="1" x14ac:dyDescent="0.25">
      <c r="A3938" t="s">
        <v>453</v>
      </c>
      <c r="B3938" s="7">
        <v>452185</v>
      </c>
      <c r="C3938" s="8">
        <v>44871</v>
      </c>
      <c r="D3938" s="9">
        <f t="shared" si="61"/>
        <v>44871</v>
      </c>
      <c r="E3938" s="7" t="s">
        <v>43</v>
      </c>
      <c r="F3938" s="7" t="s">
        <v>842</v>
      </c>
      <c r="G3938" s="489">
        <v>5.38</v>
      </c>
      <c r="H3938" s="296">
        <v>22100</v>
      </c>
      <c r="I3938" s="296">
        <v>12000</v>
      </c>
    </row>
    <row r="3939" spans="1:9" hidden="1" x14ac:dyDescent="0.25">
      <c r="A3939" t="s">
        <v>453</v>
      </c>
      <c r="B3939" s="7">
        <v>452186</v>
      </c>
      <c r="C3939" s="8">
        <v>44871</v>
      </c>
      <c r="D3939" s="9">
        <f t="shared" si="61"/>
        <v>44871</v>
      </c>
      <c r="E3939" s="7" t="s">
        <v>10</v>
      </c>
      <c r="F3939" s="7" t="s">
        <v>84</v>
      </c>
      <c r="G3939" s="489">
        <v>6.59</v>
      </c>
      <c r="H3939" s="296">
        <v>22100</v>
      </c>
      <c r="I3939" s="296">
        <v>12000</v>
      </c>
    </row>
    <row r="3940" spans="1:9" hidden="1" x14ac:dyDescent="0.25">
      <c r="A3940" t="s">
        <v>453</v>
      </c>
      <c r="B3940" s="7">
        <v>452187</v>
      </c>
      <c r="C3940" s="8">
        <v>44871</v>
      </c>
      <c r="D3940" s="9">
        <f t="shared" si="61"/>
        <v>44871</v>
      </c>
      <c r="E3940" s="7" t="s">
        <v>13</v>
      </c>
      <c r="F3940" s="7" t="s">
        <v>726</v>
      </c>
      <c r="G3940" s="489">
        <v>6.6</v>
      </c>
      <c r="H3940" s="296">
        <v>22100</v>
      </c>
      <c r="I3940" s="296">
        <v>12000</v>
      </c>
    </row>
    <row r="3941" spans="1:9" hidden="1" x14ac:dyDescent="0.25">
      <c r="A3941" t="s">
        <v>453</v>
      </c>
      <c r="B3941" s="7">
        <v>452188</v>
      </c>
      <c r="C3941" s="8">
        <v>44871</v>
      </c>
      <c r="D3941" s="9">
        <f t="shared" si="61"/>
        <v>44871</v>
      </c>
      <c r="E3941" s="7" t="s">
        <v>799</v>
      </c>
      <c r="F3941" s="7" t="s">
        <v>1084</v>
      </c>
      <c r="G3941" s="489">
        <v>6.27</v>
      </c>
      <c r="H3941" s="296">
        <v>22100</v>
      </c>
      <c r="I3941" s="296">
        <v>12000</v>
      </c>
    </row>
    <row r="3942" spans="1:9" hidden="1" x14ac:dyDescent="0.25">
      <c r="A3942" t="s">
        <v>453</v>
      </c>
      <c r="B3942" s="7">
        <v>452189</v>
      </c>
      <c r="C3942" s="8">
        <v>44871</v>
      </c>
      <c r="D3942" s="9">
        <f t="shared" si="61"/>
        <v>44871</v>
      </c>
      <c r="E3942" s="7" t="s">
        <v>237</v>
      </c>
      <c r="F3942" s="7" t="s">
        <v>907</v>
      </c>
      <c r="G3942" s="489">
        <v>3.59</v>
      </c>
      <c r="H3942" s="296">
        <v>22100</v>
      </c>
      <c r="I3942" s="296">
        <v>12000</v>
      </c>
    </row>
    <row r="3943" spans="1:9" hidden="1" x14ac:dyDescent="0.25">
      <c r="A3943" t="s">
        <v>453</v>
      </c>
      <c r="B3943" s="7">
        <v>452190</v>
      </c>
      <c r="C3943" s="8">
        <v>44871</v>
      </c>
      <c r="D3943" s="9">
        <f t="shared" si="61"/>
        <v>44871</v>
      </c>
      <c r="E3943" s="7" t="s">
        <v>778</v>
      </c>
      <c r="F3943" s="7" t="s">
        <v>597</v>
      </c>
      <c r="G3943" s="489">
        <v>7.16</v>
      </c>
      <c r="H3943" s="296">
        <v>22100</v>
      </c>
      <c r="I3943" s="296">
        <v>12000</v>
      </c>
    </row>
    <row r="3944" spans="1:9" hidden="1" x14ac:dyDescent="0.25">
      <c r="A3944" t="s">
        <v>453</v>
      </c>
      <c r="B3944" s="7">
        <v>452191</v>
      </c>
      <c r="C3944" s="8">
        <v>44871</v>
      </c>
      <c r="D3944" s="9">
        <f t="shared" si="61"/>
        <v>44871</v>
      </c>
      <c r="E3944" s="7" t="s">
        <v>78</v>
      </c>
      <c r="F3944" s="7" t="s">
        <v>1087</v>
      </c>
      <c r="G3944" s="489">
        <v>5.51</v>
      </c>
      <c r="H3944" s="296">
        <v>22100</v>
      </c>
      <c r="I3944" s="296">
        <v>12000</v>
      </c>
    </row>
    <row r="3945" spans="1:9" hidden="1" x14ac:dyDescent="0.25">
      <c r="A3945" t="s">
        <v>453</v>
      </c>
      <c r="B3945" s="7">
        <v>452192</v>
      </c>
      <c r="C3945" s="8">
        <v>44871</v>
      </c>
      <c r="D3945" s="9">
        <f t="shared" si="61"/>
        <v>44871</v>
      </c>
      <c r="E3945" s="7" t="s">
        <v>798</v>
      </c>
      <c r="F3945" s="7" t="s">
        <v>718</v>
      </c>
      <c r="G3945" s="489">
        <v>2.2400000000000002</v>
      </c>
      <c r="H3945" s="296">
        <v>22100</v>
      </c>
      <c r="I3945" s="296">
        <v>12000</v>
      </c>
    </row>
    <row r="3946" spans="1:9" hidden="1" x14ac:dyDescent="0.25">
      <c r="A3946" t="s">
        <v>967</v>
      </c>
      <c r="B3946" s="7">
        <v>452207</v>
      </c>
      <c r="C3946" s="8">
        <v>44872</v>
      </c>
      <c r="D3946" s="9">
        <f t="shared" si="61"/>
        <v>44872</v>
      </c>
      <c r="E3946" s="7" t="s">
        <v>396</v>
      </c>
      <c r="F3946" s="7" t="s">
        <v>473</v>
      </c>
      <c r="G3946" s="490">
        <v>8.52</v>
      </c>
      <c r="H3946" s="296">
        <v>22100</v>
      </c>
      <c r="I3946" s="296">
        <v>12000</v>
      </c>
    </row>
    <row r="3947" spans="1:9" hidden="1" x14ac:dyDescent="0.25">
      <c r="A3947" t="s">
        <v>18</v>
      </c>
      <c r="B3947" s="7">
        <v>452217</v>
      </c>
      <c r="C3947" s="8">
        <v>44872</v>
      </c>
      <c r="D3947" s="9">
        <f t="shared" si="61"/>
        <v>44872</v>
      </c>
      <c r="E3947" s="7" t="s">
        <v>817</v>
      </c>
      <c r="F3947" s="7" t="s">
        <v>193</v>
      </c>
      <c r="G3947" s="490">
        <v>10.27</v>
      </c>
      <c r="H3947" s="296">
        <v>22100</v>
      </c>
      <c r="I3947" s="296">
        <v>12000</v>
      </c>
    </row>
    <row r="3948" spans="1:9" hidden="1" x14ac:dyDescent="0.25">
      <c r="A3948" t="s">
        <v>9</v>
      </c>
      <c r="B3948" s="7">
        <v>452226</v>
      </c>
      <c r="C3948" s="8">
        <v>44872</v>
      </c>
      <c r="D3948" s="9">
        <f t="shared" si="61"/>
        <v>44872</v>
      </c>
      <c r="E3948" s="7" t="s">
        <v>10</v>
      </c>
      <c r="F3948" s="7" t="s">
        <v>429</v>
      </c>
      <c r="G3948" s="490">
        <v>14.43</v>
      </c>
      <c r="H3948" s="296">
        <v>22100</v>
      </c>
      <c r="I3948" s="296">
        <v>12000</v>
      </c>
    </row>
    <row r="3949" spans="1:9" hidden="1" x14ac:dyDescent="0.25">
      <c r="A3949" t="s">
        <v>15</v>
      </c>
      <c r="B3949" s="7">
        <v>452228</v>
      </c>
      <c r="C3949" s="8">
        <v>44872</v>
      </c>
      <c r="D3949" s="9">
        <f t="shared" si="61"/>
        <v>44872</v>
      </c>
      <c r="E3949" s="7" t="s">
        <v>16</v>
      </c>
      <c r="F3949" s="7" t="s">
        <v>259</v>
      </c>
      <c r="G3949" s="490">
        <v>15.84</v>
      </c>
      <c r="H3949" s="296">
        <v>22100</v>
      </c>
      <c r="I3949" s="296">
        <v>12000</v>
      </c>
    </row>
    <row r="3950" spans="1:9" hidden="1" x14ac:dyDescent="0.25">
      <c r="A3950" t="s">
        <v>12</v>
      </c>
      <c r="B3950" s="7">
        <v>452230</v>
      </c>
      <c r="C3950" s="8">
        <v>44872</v>
      </c>
      <c r="D3950" s="9">
        <f t="shared" si="61"/>
        <v>44872</v>
      </c>
      <c r="E3950" s="7" t="s">
        <v>13</v>
      </c>
      <c r="F3950" s="7" t="s">
        <v>457</v>
      </c>
      <c r="G3950" s="490">
        <v>12.84</v>
      </c>
      <c r="H3950" s="296">
        <v>22100</v>
      </c>
      <c r="I3950" s="296">
        <v>12000</v>
      </c>
    </row>
    <row r="3951" spans="1:9" hidden="1" x14ac:dyDescent="0.25">
      <c r="A3951" t="s">
        <v>18</v>
      </c>
      <c r="B3951" s="7">
        <v>452287</v>
      </c>
      <c r="C3951" s="8">
        <v>44872</v>
      </c>
      <c r="D3951" s="9">
        <f t="shared" si="61"/>
        <v>44872</v>
      </c>
      <c r="E3951" s="7" t="s">
        <v>817</v>
      </c>
      <c r="F3951" s="7" t="s">
        <v>527</v>
      </c>
      <c r="G3951" s="490">
        <v>10.62</v>
      </c>
      <c r="H3951" s="296">
        <v>22100</v>
      </c>
      <c r="I3951" s="296">
        <v>12000</v>
      </c>
    </row>
    <row r="3952" spans="1:9" hidden="1" x14ac:dyDescent="0.25">
      <c r="A3952" t="s">
        <v>15</v>
      </c>
      <c r="B3952" s="7">
        <v>452295</v>
      </c>
      <c r="C3952" s="8">
        <v>44872</v>
      </c>
      <c r="D3952" s="9">
        <f t="shared" si="61"/>
        <v>44872</v>
      </c>
      <c r="E3952" s="7" t="s">
        <v>16</v>
      </c>
      <c r="F3952" s="7" t="s">
        <v>620</v>
      </c>
      <c r="G3952" s="490">
        <v>11.5</v>
      </c>
      <c r="H3952" s="296">
        <v>22100</v>
      </c>
      <c r="I3952" s="296">
        <v>12000</v>
      </c>
    </row>
    <row r="3953" spans="1:9" hidden="1" x14ac:dyDescent="0.25">
      <c r="A3953" t="s">
        <v>9</v>
      </c>
      <c r="B3953" s="7">
        <v>452297</v>
      </c>
      <c r="C3953" s="8">
        <v>44872</v>
      </c>
      <c r="D3953" s="9">
        <f t="shared" si="61"/>
        <v>44872</v>
      </c>
      <c r="E3953" s="7" t="s">
        <v>10</v>
      </c>
      <c r="F3953" s="7" t="s">
        <v>464</v>
      </c>
      <c r="G3953" s="490">
        <v>11.14</v>
      </c>
      <c r="H3953" s="296">
        <v>22100</v>
      </c>
      <c r="I3953" s="296">
        <v>12000</v>
      </c>
    </row>
    <row r="3954" spans="1:9" hidden="1" x14ac:dyDescent="0.25">
      <c r="A3954" t="s">
        <v>12</v>
      </c>
      <c r="B3954" s="7">
        <v>452305</v>
      </c>
      <c r="C3954" s="8">
        <v>44872</v>
      </c>
      <c r="D3954" s="9">
        <f t="shared" si="61"/>
        <v>44872</v>
      </c>
      <c r="E3954" s="7" t="s">
        <v>13</v>
      </c>
      <c r="F3954" s="7" t="s">
        <v>452</v>
      </c>
      <c r="G3954" s="490">
        <v>12.43</v>
      </c>
      <c r="H3954" s="296">
        <v>22100</v>
      </c>
      <c r="I3954" s="296">
        <v>12000</v>
      </c>
    </row>
    <row r="3955" spans="1:9" hidden="1" x14ac:dyDescent="0.25">
      <c r="A3955" t="s">
        <v>18</v>
      </c>
      <c r="B3955" s="7">
        <v>452311</v>
      </c>
      <c r="C3955" s="8">
        <v>44872</v>
      </c>
      <c r="D3955" s="9">
        <f t="shared" si="61"/>
        <v>44872</v>
      </c>
      <c r="E3955" s="7" t="s">
        <v>78</v>
      </c>
      <c r="F3955" s="7" t="s">
        <v>1088</v>
      </c>
      <c r="G3955" s="490">
        <v>8.5500000000000007</v>
      </c>
      <c r="H3955" s="296">
        <v>22100</v>
      </c>
      <c r="I3955" s="296">
        <v>12000</v>
      </c>
    </row>
    <row r="3956" spans="1:9" hidden="1" x14ac:dyDescent="0.25">
      <c r="A3956" t="s">
        <v>30</v>
      </c>
      <c r="B3956" s="7">
        <v>452373</v>
      </c>
      <c r="C3956" s="8">
        <v>44872</v>
      </c>
      <c r="D3956" s="9">
        <f t="shared" si="61"/>
        <v>44872</v>
      </c>
      <c r="E3956" s="7" t="s">
        <v>313</v>
      </c>
      <c r="F3956" s="7" t="s">
        <v>560</v>
      </c>
      <c r="G3956" s="491">
        <v>10.1</v>
      </c>
      <c r="H3956" s="296">
        <v>22100</v>
      </c>
      <c r="I3956" s="296">
        <v>12000</v>
      </c>
    </row>
    <row r="3957" spans="1:9" hidden="1" x14ac:dyDescent="0.25">
      <c r="A3957" t="s">
        <v>30</v>
      </c>
      <c r="B3957" s="7">
        <v>452374</v>
      </c>
      <c r="C3957" s="8">
        <v>44872</v>
      </c>
      <c r="D3957" s="9">
        <f t="shared" si="61"/>
        <v>44872</v>
      </c>
      <c r="E3957" s="7" t="s">
        <v>237</v>
      </c>
      <c r="F3957" s="7" t="s">
        <v>1089</v>
      </c>
      <c r="G3957" s="491">
        <v>10.35</v>
      </c>
      <c r="H3957" s="296">
        <v>22100</v>
      </c>
      <c r="I3957" s="296">
        <v>12000</v>
      </c>
    </row>
    <row r="3958" spans="1:9" hidden="1" x14ac:dyDescent="0.25">
      <c r="A3958" t="s">
        <v>30</v>
      </c>
      <c r="B3958" s="7">
        <v>452375</v>
      </c>
      <c r="C3958" s="8">
        <v>44872</v>
      </c>
      <c r="D3958" s="9">
        <f t="shared" si="61"/>
        <v>44872</v>
      </c>
      <c r="E3958" s="7" t="s">
        <v>10</v>
      </c>
      <c r="F3958" s="20">
        <v>0.95277777777777783</v>
      </c>
      <c r="G3958" s="491">
        <v>11.32</v>
      </c>
      <c r="H3958" s="296">
        <v>22100</v>
      </c>
      <c r="I3958" s="296">
        <v>12000</v>
      </c>
    </row>
    <row r="3959" spans="1:9" hidden="1" x14ac:dyDescent="0.25">
      <c r="A3959" t="s">
        <v>30</v>
      </c>
      <c r="B3959" s="7">
        <v>452376</v>
      </c>
      <c r="C3959" s="8">
        <v>44873</v>
      </c>
      <c r="D3959" s="9">
        <f t="shared" si="61"/>
        <v>44873</v>
      </c>
      <c r="E3959" s="7" t="s">
        <v>816</v>
      </c>
      <c r="F3959" s="7" t="s">
        <v>1090</v>
      </c>
      <c r="G3959" s="492">
        <v>10.07</v>
      </c>
      <c r="H3959" s="296">
        <v>22100</v>
      </c>
      <c r="I3959" s="296">
        <v>12000</v>
      </c>
    </row>
    <row r="3960" spans="1:9" hidden="1" x14ac:dyDescent="0.25">
      <c r="A3960" t="s">
        <v>39</v>
      </c>
      <c r="B3960" s="7">
        <v>452410</v>
      </c>
      <c r="C3960" s="8">
        <v>44873</v>
      </c>
      <c r="D3960" s="9">
        <f t="shared" si="61"/>
        <v>44873</v>
      </c>
      <c r="E3960" s="7" t="s">
        <v>10</v>
      </c>
      <c r="F3960" s="7" t="s">
        <v>730</v>
      </c>
      <c r="G3960" s="492">
        <v>12.72</v>
      </c>
      <c r="H3960" s="296">
        <v>22100</v>
      </c>
      <c r="I3960" s="296">
        <v>12000</v>
      </c>
    </row>
    <row r="3961" spans="1:9" hidden="1" x14ac:dyDescent="0.25">
      <c r="A3961" t="s">
        <v>42</v>
      </c>
      <c r="B3961" s="7">
        <v>452411</v>
      </c>
      <c r="C3961" s="8">
        <v>44873</v>
      </c>
      <c r="D3961" s="9">
        <f t="shared" si="61"/>
        <v>44873</v>
      </c>
      <c r="E3961" s="7" t="s">
        <v>430</v>
      </c>
      <c r="F3961" s="7" t="s">
        <v>659</v>
      </c>
      <c r="G3961" s="492">
        <v>10.119999999999999</v>
      </c>
      <c r="H3961" s="296">
        <v>22100</v>
      </c>
      <c r="I3961" s="296">
        <v>12000</v>
      </c>
    </row>
    <row r="3962" spans="1:9" hidden="1" x14ac:dyDescent="0.25">
      <c r="A3962" t="s">
        <v>45</v>
      </c>
      <c r="B3962" s="7">
        <v>452426</v>
      </c>
      <c r="C3962" s="8">
        <v>44873</v>
      </c>
      <c r="D3962" s="9">
        <f t="shared" si="61"/>
        <v>44873</v>
      </c>
      <c r="E3962" s="7" t="s">
        <v>13</v>
      </c>
      <c r="F3962" s="7" t="s">
        <v>526</v>
      </c>
      <c r="G3962" s="492">
        <v>11.43</v>
      </c>
      <c r="H3962" s="296">
        <v>22100</v>
      </c>
      <c r="I3962" s="296">
        <v>12000</v>
      </c>
    </row>
    <row r="3963" spans="1:9" hidden="1" x14ac:dyDescent="0.25">
      <c r="A3963" t="s">
        <v>41</v>
      </c>
      <c r="B3963" s="7">
        <v>452436</v>
      </c>
      <c r="C3963" s="8">
        <v>44873</v>
      </c>
      <c r="D3963" s="9">
        <f t="shared" si="61"/>
        <v>44873</v>
      </c>
      <c r="E3963" s="7" t="s">
        <v>16</v>
      </c>
      <c r="F3963" s="7" t="s">
        <v>612</v>
      </c>
      <c r="G3963" s="492">
        <v>15.39</v>
      </c>
      <c r="H3963" s="296">
        <v>22100</v>
      </c>
      <c r="I3963" s="296">
        <v>12000</v>
      </c>
    </row>
    <row r="3964" spans="1:9" hidden="1" x14ac:dyDescent="0.25">
      <c r="A3964" s="13" t="s">
        <v>966</v>
      </c>
      <c r="B3964" s="14">
        <v>452458</v>
      </c>
      <c r="C3964" s="15">
        <v>44873</v>
      </c>
      <c r="D3964" s="9">
        <f t="shared" si="61"/>
        <v>44873</v>
      </c>
      <c r="E3964" s="14" t="s">
        <v>47</v>
      </c>
      <c r="F3964" s="14" t="s">
        <v>335</v>
      </c>
      <c r="G3964" s="484">
        <v>1.6</v>
      </c>
      <c r="H3964" s="296">
        <v>22100</v>
      </c>
      <c r="I3964" s="296">
        <v>12000</v>
      </c>
    </row>
    <row r="3965" spans="1:9" hidden="1" x14ac:dyDescent="0.25">
      <c r="A3965" t="s">
        <v>42</v>
      </c>
      <c r="B3965" s="7">
        <v>452484</v>
      </c>
      <c r="C3965" s="8">
        <v>44873</v>
      </c>
      <c r="D3965" s="9">
        <f t="shared" si="61"/>
        <v>44873</v>
      </c>
      <c r="E3965" s="7" t="s">
        <v>430</v>
      </c>
      <c r="F3965" s="7" t="s">
        <v>733</v>
      </c>
      <c r="G3965" s="492">
        <v>9.74</v>
      </c>
      <c r="H3965" s="296">
        <v>22100</v>
      </c>
      <c r="I3965" s="296">
        <v>12000</v>
      </c>
    </row>
    <row r="3966" spans="1:9" hidden="1" x14ac:dyDescent="0.25">
      <c r="A3966" t="s">
        <v>39</v>
      </c>
      <c r="B3966" s="7">
        <v>452488</v>
      </c>
      <c r="C3966" s="8">
        <v>44873</v>
      </c>
      <c r="D3966" s="9">
        <f t="shared" si="61"/>
        <v>44873</v>
      </c>
      <c r="E3966" s="7" t="s">
        <v>10</v>
      </c>
      <c r="F3966" s="7" t="s">
        <v>308</v>
      </c>
      <c r="G3966" s="492">
        <v>13.07</v>
      </c>
      <c r="H3966" s="296">
        <v>22100</v>
      </c>
      <c r="I3966" s="296">
        <v>12000</v>
      </c>
    </row>
    <row r="3967" spans="1:9" hidden="1" x14ac:dyDescent="0.25">
      <c r="A3967" t="s">
        <v>45</v>
      </c>
      <c r="B3967" s="7">
        <v>452502</v>
      </c>
      <c r="C3967" s="8">
        <v>44873</v>
      </c>
      <c r="D3967" s="9">
        <f t="shared" si="61"/>
        <v>44873</v>
      </c>
      <c r="E3967" s="7" t="s">
        <v>13</v>
      </c>
      <c r="F3967" s="7" t="s">
        <v>756</v>
      </c>
      <c r="G3967" s="492">
        <v>14.63</v>
      </c>
      <c r="H3967" s="296">
        <v>22100</v>
      </c>
      <c r="I3967" s="296">
        <v>12000</v>
      </c>
    </row>
    <row r="3968" spans="1:9" hidden="1" x14ac:dyDescent="0.25">
      <c r="A3968" t="s">
        <v>981</v>
      </c>
      <c r="B3968" s="7">
        <v>452526</v>
      </c>
      <c r="C3968" s="8">
        <v>44873</v>
      </c>
      <c r="D3968" s="9">
        <f t="shared" si="61"/>
        <v>44873</v>
      </c>
      <c r="E3968" s="7" t="s">
        <v>396</v>
      </c>
      <c r="F3968" s="7" t="s">
        <v>1054</v>
      </c>
      <c r="G3968" s="492">
        <v>4.34</v>
      </c>
      <c r="H3968" s="296">
        <v>22100</v>
      </c>
      <c r="I3968" s="296">
        <v>12000</v>
      </c>
    </row>
    <row r="3969" spans="1:9" hidden="1" x14ac:dyDescent="0.25">
      <c r="A3969" t="s">
        <v>42</v>
      </c>
      <c r="B3969" s="7">
        <v>452545</v>
      </c>
      <c r="C3969" s="8">
        <v>44873</v>
      </c>
      <c r="D3969" s="9">
        <f t="shared" si="61"/>
        <v>44873</v>
      </c>
      <c r="E3969" s="7" t="s">
        <v>78</v>
      </c>
      <c r="F3969" s="7" t="s">
        <v>952</v>
      </c>
      <c r="G3969" s="492">
        <v>15.41</v>
      </c>
      <c r="H3969" s="296">
        <v>22100</v>
      </c>
      <c r="I3969" s="296">
        <v>12000</v>
      </c>
    </row>
    <row r="3970" spans="1:9" hidden="1" x14ac:dyDescent="0.25">
      <c r="A3970" t="s">
        <v>41</v>
      </c>
      <c r="B3970" s="7">
        <v>452550</v>
      </c>
      <c r="C3970" s="8">
        <v>44873</v>
      </c>
      <c r="D3970" s="9">
        <f t="shared" si="61"/>
        <v>44873</v>
      </c>
      <c r="E3970" s="7" t="s">
        <v>174</v>
      </c>
      <c r="F3970" s="7" t="s">
        <v>287</v>
      </c>
      <c r="G3970" s="492">
        <v>15.32</v>
      </c>
      <c r="H3970" s="296">
        <v>22100</v>
      </c>
      <c r="I3970" s="296">
        <v>12000</v>
      </c>
    </row>
    <row r="3971" spans="1:9" hidden="1" x14ac:dyDescent="0.25">
      <c r="A3971" t="s">
        <v>41</v>
      </c>
      <c r="B3971" s="7">
        <v>452551</v>
      </c>
      <c r="C3971" s="8">
        <v>44873</v>
      </c>
      <c r="D3971" s="9">
        <f t="shared" ref="D3971:D4034" si="62">+C3971</f>
        <v>44873</v>
      </c>
      <c r="E3971" s="7" t="s">
        <v>16</v>
      </c>
      <c r="F3971" s="7" t="s">
        <v>1091</v>
      </c>
      <c r="G3971" s="492">
        <v>15.5</v>
      </c>
      <c r="H3971" s="296">
        <v>22100</v>
      </c>
      <c r="I3971" s="296">
        <v>12000</v>
      </c>
    </row>
    <row r="3972" spans="1:9" hidden="1" x14ac:dyDescent="0.25">
      <c r="A3972" t="s">
        <v>42</v>
      </c>
      <c r="B3972" s="7">
        <v>452564</v>
      </c>
      <c r="C3972" s="8">
        <v>44873</v>
      </c>
      <c r="D3972" s="9">
        <f t="shared" si="62"/>
        <v>44873</v>
      </c>
      <c r="E3972" s="7" t="s">
        <v>21</v>
      </c>
      <c r="F3972" s="7" t="s">
        <v>1082</v>
      </c>
      <c r="G3972" s="492">
        <v>12.96</v>
      </c>
      <c r="H3972" s="296">
        <v>22100</v>
      </c>
      <c r="I3972" s="296">
        <v>12000</v>
      </c>
    </row>
    <row r="3973" spans="1:9" hidden="1" x14ac:dyDescent="0.25">
      <c r="A3973" t="s">
        <v>39</v>
      </c>
      <c r="B3973" s="7">
        <v>452566</v>
      </c>
      <c r="C3973" s="8">
        <v>44873</v>
      </c>
      <c r="D3973" s="9">
        <f t="shared" si="62"/>
        <v>44873</v>
      </c>
      <c r="E3973" s="7" t="s">
        <v>10</v>
      </c>
      <c r="F3973" s="7" t="s">
        <v>1092</v>
      </c>
      <c r="G3973" s="492">
        <v>6.58</v>
      </c>
      <c r="H3973" s="296">
        <v>22100</v>
      </c>
      <c r="I3973" s="296">
        <v>12000</v>
      </c>
    </row>
    <row r="3974" spans="1:9" hidden="1" x14ac:dyDescent="0.25">
      <c r="A3974" t="s">
        <v>63</v>
      </c>
      <c r="B3974" s="7">
        <v>452610</v>
      </c>
      <c r="C3974" s="8">
        <v>44874</v>
      </c>
      <c r="D3974" s="9">
        <f t="shared" si="62"/>
        <v>44874</v>
      </c>
      <c r="E3974" s="7" t="s">
        <v>21</v>
      </c>
      <c r="F3974" s="7" t="s">
        <v>182</v>
      </c>
      <c r="G3974" s="493">
        <v>14.32</v>
      </c>
      <c r="H3974" s="296">
        <v>22100</v>
      </c>
      <c r="I3974" s="296">
        <v>12000</v>
      </c>
    </row>
    <row r="3975" spans="1:9" hidden="1" x14ac:dyDescent="0.25">
      <c r="A3975" t="s">
        <v>69</v>
      </c>
      <c r="B3975" s="7">
        <v>452623</v>
      </c>
      <c r="C3975" s="8">
        <v>44874</v>
      </c>
      <c r="D3975" s="9">
        <f t="shared" si="62"/>
        <v>44874</v>
      </c>
      <c r="E3975" s="7" t="s">
        <v>10</v>
      </c>
      <c r="F3975" s="7" t="s">
        <v>238</v>
      </c>
      <c r="G3975" s="493">
        <v>13.14</v>
      </c>
      <c r="H3975" s="296">
        <v>22100</v>
      </c>
      <c r="I3975" s="296">
        <v>12000</v>
      </c>
    </row>
    <row r="3976" spans="1:9" hidden="1" x14ac:dyDescent="0.25">
      <c r="A3976" t="s">
        <v>67</v>
      </c>
      <c r="B3976" s="7">
        <v>452625</v>
      </c>
      <c r="C3976" s="8">
        <v>44874</v>
      </c>
      <c r="D3976" s="9">
        <f t="shared" si="62"/>
        <v>44874</v>
      </c>
      <c r="E3976" s="7" t="s">
        <v>13</v>
      </c>
      <c r="F3976" s="7" t="s">
        <v>165</v>
      </c>
      <c r="G3976" s="493">
        <v>15.57</v>
      </c>
      <c r="H3976" s="296">
        <v>22100</v>
      </c>
      <c r="I3976" s="296">
        <v>12000</v>
      </c>
    </row>
    <row r="3977" spans="1:9" hidden="1" x14ac:dyDescent="0.25">
      <c r="A3977" t="s">
        <v>65</v>
      </c>
      <c r="B3977" s="7">
        <v>452642</v>
      </c>
      <c r="C3977" s="8">
        <v>44874</v>
      </c>
      <c r="D3977" s="9">
        <f t="shared" si="62"/>
        <v>44874</v>
      </c>
      <c r="E3977" s="7" t="s">
        <v>16</v>
      </c>
      <c r="F3977" s="7" t="s">
        <v>919</v>
      </c>
      <c r="G3977" s="493">
        <v>15.69</v>
      </c>
      <c r="H3977" s="296">
        <v>22100</v>
      </c>
      <c r="I3977" s="296">
        <v>12000</v>
      </c>
    </row>
    <row r="3978" spans="1:9" hidden="1" x14ac:dyDescent="0.25">
      <c r="A3978" t="s">
        <v>69</v>
      </c>
      <c r="B3978" s="7">
        <v>452669</v>
      </c>
      <c r="C3978" s="8">
        <v>44874</v>
      </c>
      <c r="D3978" s="9">
        <f t="shared" si="62"/>
        <v>44874</v>
      </c>
      <c r="E3978" s="7" t="s">
        <v>430</v>
      </c>
      <c r="F3978" s="7" t="s">
        <v>520</v>
      </c>
      <c r="G3978" s="493">
        <v>9.59</v>
      </c>
      <c r="H3978" s="296">
        <v>22100</v>
      </c>
      <c r="I3978" s="296">
        <v>12000</v>
      </c>
    </row>
    <row r="3979" spans="1:9" hidden="1" x14ac:dyDescent="0.25">
      <c r="A3979" t="s">
        <v>63</v>
      </c>
      <c r="B3979" s="7">
        <v>452677</v>
      </c>
      <c r="C3979" s="8">
        <v>44874</v>
      </c>
      <c r="D3979" s="9">
        <f t="shared" si="62"/>
        <v>44874</v>
      </c>
      <c r="E3979" s="7" t="s">
        <v>21</v>
      </c>
      <c r="F3979" s="7" t="s">
        <v>384</v>
      </c>
      <c r="G3979" s="493">
        <v>15.45</v>
      </c>
      <c r="H3979" s="296">
        <v>22100</v>
      </c>
      <c r="I3979" s="296">
        <v>12000</v>
      </c>
    </row>
    <row r="3980" spans="1:9" hidden="1" x14ac:dyDescent="0.25">
      <c r="A3980" t="s">
        <v>67</v>
      </c>
      <c r="B3980" s="7">
        <v>452678</v>
      </c>
      <c r="C3980" s="8">
        <v>44874</v>
      </c>
      <c r="D3980" s="9">
        <f t="shared" si="62"/>
        <v>44874</v>
      </c>
      <c r="E3980" s="7" t="s">
        <v>13</v>
      </c>
      <c r="F3980" s="7" t="s">
        <v>346</v>
      </c>
      <c r="G3980" s="493">
        <v>15.71</v>
      </c>
      <c r="H3980" s="296">
        <v>22100</v>
      </c>
      <c r="I3980" s="296">
        <v>12000</v>
      </c>
    </row>
    <row r="3981" spans="1:9" hidden="1" x14ac:dyDescent="0.25">
      <c r="A3981" t="s">
        <v>63</v>
      </c>
      <c r="B3981" s="7">
        <v>452693</v>
      </c>
      <c r="C3981" s="8">
        <v>44874</v>
      </c>
      <c r="D3981" s="9">
        <f t="shared" si="62"/>
        <v>44874</v>
      </c>
      <c r="E3981" s="7" t="s">
        <v>78</v>
      </c>
      <c r="F3981" s="7" t="s">
        <v>1093</v>
      </c>
      <c r="G3981" s="493">
        <v>6.87</v>
      </c>
      <c r="H3981" s="296">
        <v>22100</v>
      </c>
      <c r="I3981" s="296">
        <v>12000</v>
      </c>
    </row>
    <row r="3982" spans="1:9" hidden="1" x14ac:dyDescent="0.25">
      <c r="A3982" t="s">
        <v>69</v>
      </c>
      <c r="B3982" s="7">
        <v>452694</v>
      </c>
      <c r="C3982" s="8">
        <v>44874</v>
      </c>
      <c r="D3982" s="9">
        <f t="shared" si="62"/>
        <v>44874</v>
      </c>
      <c r="E3982" s="7" t="s">
        <v>10</v>
      </c>
      <c r="F3982" s="7" t="s">
        <v>1094</v>
      </c>
      <c r="G3982" s="493">
        <v>15.75</v>
      </c>
      <c r="H3982" s="296">
        <v>22100</v>
      </c>
      <c r="I3982" s="296">
        <v>12000</v>
      </c>
    </row>
    <row r="3983" spans="1:9" hidden="1" x14ac:dyDescent="0.25">
      <c r="A3983" t="s">
        <v>65</v>
      </c>
      <c r="B3983" s="7">
        <v>452696</v>
      </c>
      <c r="C3983" s="8">
        <v>44874</v>
      </c>
      <c r="D3983" s="9">
        <f t="shared" si="62"/>
        <v>44874</v>
      </c>
      <c r="E3983" s="7" t="s">
        <v>16</v>
      </c>
      <c r="F3983" s="7" t="s">
        <v>549</v>
      </c>
      <c r="G3983" s="493">
        <v>14.41</v>
      </c>
      <c r="H3983" s="296">
        <v>22100</v>
      </c>
      <c r="I3983" s="296">
        <v>12000</v>
      </c>
    </row>
    <row r="3984" spans="1:9" hidden="1" x14ac:dyDescent="0.25">
      <c r="A3984" t="s">
        <v>30</v>
      </c>
      <c r="B3984" s="7">
        <v>452766</v>
      </c>
      <c r="C3984" s="8">
        <v>44874</v>
      </c>
      <c r="D3984" s="9">
        <f t="shared" si="62"/>
        <v>44874</v>
      </c>
      <c r="E3984" s="7" t="s">
        <v>87</v>
      </c>
      <c r="F3984" s="7" t="s">
        <v>90</v>
      </c>
      <c r="G3984" s="494">
        <v>6.47</v>
      </c>
      <c r="H3984" s="296">
        <v>22100</v>
      </c>
      <c r="I3984" s="296">
        <v>12000</v>
      </c>
    </row>
    <row r="3985" spans="1:9" hidden="1" x14ac:dyDescent="0.25">
      <c r="A3985" t="s">
        <v>30</v>
      </c>
      <c r="B3985" s="7">
        <v>452768</v>
      </c>
      <c r="C3985" s="8">
        <v>44874</v>
      </c>
      <c r="D3985" s="9">
        <f t="shared" si="62"/>
        <v>44874</v>
      </c>
      <c r="E3985" s="7" t="s">
        <v>174</v>
      </c>
      <c r="F3985" s="7" t="s">
        <v>1051</v>
      </c>
      <c r="G3985" s="494">
        <v>7.25</v>
      </c>
      <c r="H3985" s="296">
        <v>22100</v>
      </c>
      <c r="I3985" s="296">
        <v>12000</v>
      </c>
    </row>
    <row r="3986" spans="1:9" hidden="1" x14ac:dyDescent="0.25">
      <c r="A3986" t="s">
        <v>30</v>
      </c>
      <c r="B3986" s="7">
        <v>452769</v>
      </c>
      <c r="C3986" s="8">
        <v>44874</v>
      </c>
      <c r="D3986" s="9">
        <f t="shared" si="62"/>
        <v>44874</v>
      </c>
      <c r="E3986" s="7" t="s">
        <v>256</v>
      </c>
      <c r="F3986" s="7" t="s">
        <v>727</v>
      </c>
      <c r="G3986" s="494">
        <v>7.67</v>
      </c>
      <c r="H3986" s="296">
        <v>22100</v>
      </c>
      <c r="I3986" s="296">
        <v>12000</v>
      </c>
    </row>
    <row r="3987" spans="1:9" hidden="1" x14ac:dyDescent="0.25">
      <c r="A3987" t="s">
        <v>30</v>
      </c>
      <c r="B3987" s="7">
        <v>452770</v>
      </c>
      <c r="C3987" s="8">
        <v>44874</v>
      </c>
      <c r="D3987" s="9">
        <f t="shared" si="62"/>
        <v>44874</v>
      </c>
      <c r="E3987" s="7" t="s">
        <v>816</v>
      </c>
      <c r="F3987" s="7" t="s">
        <v>916</v>
      </c>
      <c r="G3987" s="494">
        <v>6.3</v>
      </c>
      <c r="H3987" s="296">
        <v>22100</v>
      </c>
      <c r="I3987" s="296">
        <v>12000</v>
      </c>
    </row>
    <row r="3988" spans="1:9" hidden="1" x14ac:dyDescent="0.25">
      <c r="A3988" t="s">
        <v>18</v>
      </c>
      <c r="B3988" s="7">
        <v>452813</v>
      </c>
      <c r="C3988" s="8">
        <v>44875</v>
      </c>
      <c r="D3988" s="9">
        <f t="shared" si="62"/>
        <v>44875</v>
      </c>
      <c r="E3988" s="7" t="s">
        <v>21</v>
      </c>
      <c r="F3988" s="7" t="s">
        <v>358</v>
      </c>
      <c r="G3988" s="495">
        <v>13.1</v>
      </c>
      <c r="H3988" s="296">
        <v>22100</v>
      </c>
      <c r="I3988" s="296">
        <v>12000</v>
      </c>
    </row>
    <row r="3989" spans="1:9" hidden="1" x14ac:dyDescent="0.25">
      <c r="A3989" t="s">
        <v>9</v>
      </c>
      <c r="B3989" s="7">
        <v>452815</v>
      </c>
      <c r="C3989" s="8">
        <v>44875</v>
      </c>
      <c r="D3989" s="9">
        <f t="shared" si="62"/>
        <v>44875</v>
      </c>
      <c r="E3989" s="7" t="s">
        <v>10</v>
      </c>
      <c r="F3989" s="7" t="s">
        <v>194</v>
      </c>
      <c r="G3989" s="495">
        <v>12.94</v>
      </c>
      <c r="H3989" s="296">
        <v>22100</v>
      </c>
      <c r="I3989" s="296">
        <v>12000</v>
      </c>
    </row>
    <row r="3990" spans="1:9" hidden="1" x14ac:dyDescent="0.25">
      <c r="A3990" t="s">
        <v>15</v>
      </c>
      <c r="B3990" s="7">
        <v>452817</v>
      </c>
      <c r="C3990" s="8">
        <v>44875</v>
      </c>
      <c r="D3990" s="9">
        <f t="shared" si="62"/>
        <v>44875</v>
      </c>
      <c r="E3990" s="7" t="s">
        <v>16</v>
      </c>
      <c r="F3990" s="7" t="s">
        <v>165</v>
      </c>
      <c r="G3990" s="495">
        <v>10.73</v>
      </c>
      <c r="H3990" s="296">
        <v>22100</v>
      </c>
      <c r="I3990" s="296">
        <v>12000</v>
      </c>
    </row>
    <row r="3991" spans="1:9" hidden="1" x14ac:dyDescent="0.25">
      <c r="A3991" t="s">
        <v>12</v>
      </c>
      <c r="B3991" s="7">
        <v>452820</v>
      </c>
      <c r="C3991" s="8">
        <v>44875</v>
      </c>
      <c r="D3991" s="9">
        <f t="shared" si="62"/>
        <v>44875</v>
      </c>
      <c r="E3991" s="7" t="s">
        <v>13</v>
      </c>
      <c r="F3991" s="7" t="s">
        <v>518</v>
      </c>
      <c r="G3991" s="495">
        <v>11.11</v>
      </c>
      <c r="H3991" s="296">
        <v>22100</v>
      </c>
      <c r="I3991" s="296">
        <v>12000</v>
      </c>
    </row>
    <row r="3992" spans="1:9" hidden="1" x14ac:dyDescent="0.25">
      <c r="A3992" t="s">
        <v>9</v>
      </c>
      <c r="B3992" s="7">
        <v>452858</v>
      </c>
      <c r="C3992" s="8">
        <v>44875</v>
      </c>
      <c r="D3992" s="9">
        <f t="shared" si="62"/>
        <v>44875</v>
      </c>
      <c r="E3992" s="7" t="s">
        <v>10</v>
      </c>
      <c r="F3992" s="7" t="s">
        <v>584</v>
      </c>
      <c r="G3992" s="495">
        <v>5.84</v>
      </c>
      <c r="H3992" s="296">
        <v>22100</v>
      </c>
      <c r="I3992" s="296">
        <v>12000</v>
      </c>
    </row>
    <row r="3993" spans="1:9" hidden="1" x14ac:dyDescent="0.25">
      <c r="A3993" t="s">
        <v>18</v>
      </c>
      <c r="B3993" s="7">
        <v>452859</v>
      </c>
      <c r="C3993" s="8">
        <v>44875</v>
      </c>
      <c r="D3993" s="9">
        <f t="shared" si="62"/>
        <v>44875</v>
      </c>
      <c r="E3993" s="7" t="s">
        <v>21</v>
      </c>
      <c r="F3993" s="7" t="s">
        <v>639</v>
      </c>
      <c r="G3993" s="495">
        <v>8.35</v>
      </c>
      <c r="H3993" s="296">
        <v>22100</v>
      </c>
      <c r="I3993" s="296">
        <v>12000</v>
      </c>
    </row>
    <row r="3994" spans="1:9" hidden="1" x14ac:dyDescent="0.25">
      <c r="A3994" t="s">
        <v>12</v>
      </c>
      <c r="B3994" s="7">
        <v>452880</v>
      </c>
      <c r="C3994" s="8">
        <v>44875</v>
      </c>
      <c r="D3994" s="9">
        <f t="shared" si="62"/>
        <v>44875</v>
      </c>
      <c r="E3994" s="7" t="s">
        <v>13</v>
      </c>
      <c r="F3994" s="7" t="s">
        <v>329</v>
      </c>
      <c r="G3994" s="495">
        <v>6.24</v>
      </c>
      <c r="H3994" s="296">
        <v>22100</v>
      </c>
      <c r="I3994" s="296">
        <v>12000</v>
      </c>
    </row>
    <row r="3995" spans="1:9" hidden="1" x14ac:dyDescent="0.25">
      <c r="A3995" t="s">
        <v>15</v>
      </c>
      <c r="B3995" s="7">
        <v>452882</v>
      </c>
      <c r="C3995" s="8">
        <v>44875</v>
      </c>
      <c r="D3995" s="9">
        <f t="shared" si="62"/>
        <v>44875</v>
      </c>
      <c r="E3995" s="7" t="s">
        <v>16</v>
      </c>
      <c r="F3995" s="7" t="s">
        <v>262</v>
      </c>
      <c r="G3995" s="495">
        <v>8.59</v>
      </c>
      <c r="H3995" s="296">
        <v>22100</v>
      </c>
      <c r="I3995" s="296">
        <v>12000</v>
      </c>
    </row>
    <row r="3996" spans="1:9" hidden="1" x14ac:dyDescent="0.25">
      <c r="A3996" t="s">
        <v>39</v>
      </c>
      <c r="B3996" s="7">
        <v>452981</v>
      </c>
      <c r="C3996" s="8">
        <v>44876</v>
      </c>
      <c r="D3996" s="9">
        <f t="shared" si="62"/>
        <v>44876</v>
      </c>
      <c r="E3996" s="7" t="s">
        <v>10</v>
      </c>
      <c r="F3996" s="7" t="s">
        <v>659</v>
      </c>
      <c r="G3996" s="496">
        <v>14.39</v>
      </c>
      <c r="H3996" s="296">
        <v>22100</v>
      </c>
      <c r="I3996" s="296">
        <v>12000</v>
      </c>
    </row>
    <row r="3997" spans="1:9" hidden="1" x14ac:dyDescent="0.25">
      <c r="A3997" t="s">
        <v>45</v>
      </c>
      <c r="B3997" s="7">
        <v>452988</v>
      </c>
      <c r="C3997" s="8">
        <v>44876</v>
      </c>
      <c r="D3997" s="9">
        <f t="shared" si="62"/>
        <v>44876</v>
      </c>
      <c r="E3997" s="7" t="s">
        <v>13</v>
      </c>
      <c r="F3997" s="7" t="s">
        <v>267</v>
      </c>
      <c r="G3997" s="496">
        <v>13.27</v>
      </c>
      <c r="H3997" s="296">
        <v>22100</v>
      </c>
      <c r="I3997" s="296">
        <v>12000</v>
      </c>
    </row>
    <row r="3998" spans="1:9" hidden="1" x14ac:dyDescent="0.25">
      <c r="A3998" t="s">
        <v>42</v>
      </c>
      <c r="B3998" s="7">
        <v>452993</v>
      </c>
      <c r="C3998" s="8">
        <v>44876</v>
      </c>
      <c r="D3998" s="9">
        <f t="shared" si="62"/>
        <v>44876</v>
      </c>
      <c r="E3998" s="7" t="s">
        <v>21</v>
      </c>
      <c r="F3998" s="7" t="s">
        <v>500</v>
      </c>
      <c r="G3998" s="496">
        <v>16.34</v>
      </c>
      <c r="H3998" s="296">
        <v>22100</v>
      </c>
      <c r="I3998" s="296">
        <v>12000</v>
      </c>
    </row>
    <row r="3999" spans="1:9" hidden="1" x14ac:dyDescent="0.25">
      <c r="A3999" t="s">
        <v>41</v>
      </c>
      <c r="B3999" s="7">
        <v>452998</v>
      </c>
      <c r="C3999" s="8">
        <v>44876</v>
      </c>
      <c r="D3999" s="9">
        <f t="shared" si="62"/>
        <v>44876</v>
      </c>
      <c r="E3999" s="7" t="s">
        <v>714</v>
      </c>
      <c r="F3999" s="7" t="s">
        <v>664</v>
      </c>
      <c r="G3999" s="496">
        <v>12.94</v>
      </c>
      <c r="H3999" s="296">
        <v>22100</v>
      </c>
      <c r="I3999" s="296">
        <v>12000</v>
      </c>
    </row>
    <row r="4000" spans="1:9" hidden="1" x14ac:dyDescent="0.25">
      <c r="A4000" t="s">
        <v>42</v>
      </c>
      <c r="B4000" s="7">
        <v>453006</v>
      </c>
      <c r="C4000" s="8">
        <v>44876</v>
      </c>
      <c r="D4000" s="9">
        <f t="shared" si="62"/>
        <v>44876</v>
      </c>
      <c r="E4000" s="7" t="s">
        <v>19</v>
      </c>
      <c r="F4000" s="7" t="s">
        <v>1067</v>
      </c>
      <c r="G4000" s="496">
        <v>1.84</v>
      </c>
      <c r="H4000" s="296">
        <v>22100</v>
      </c>
      <c r="I4000" s="296">
        <v>12000</v>
      </c>
    </row>
    <row r="4001" spans="1:9" hidden="1" x14ac:dyDescent="0.25">
      <c r="A4001" t="s">
        <v>39</v>
      </c>
      <c r="B4001" s="7">
        <v>453049</v>
      </c>
      <c r="C4001" s="8">
        <v>44876</v>
      </c>
      <c r="D4001" s="9">
        <f t="shared" si="62"/>
        <v>44876</v>
      </c>
      <c r="E4001" s="7" t="s">
        <v>10</v>
      </c>
      <c r="F4001" s="7" t="s">
        <v>463</v>
      </c>
      <c r="G4001" s="496">
        <v>13.18</v>
      </c>
      <c r="H4001" s="296">
        <v>22100</v>
      </c>
      <c r="I4001" s="296">
        <v>12000</v>
      </c>
    </row>
    <row r="4002" spans="1:9" hidden="1" x14ac:dyDescent="0.25">
      <c r="A4002" t="s">
        <v>42</v>
      </c>
      <c r="B4002" s="7">
        <v>453051</v>
      </c>
      <c r="C4002" s="8">
        <v>44876</v>
      </c>
      <c r="D4002" s="9">
        <f t="shared" si="62"/>
        <v>44876</v>
      </c>
      <c r="E4002" s="7" t="s">
        <v>21</v>
      </c>
      <c r="F4002" s="7" t="s">
        <v>171</v>
      </c>
      <c r="G4002" s="496">
        <v>14.73</v>
      </c>
      <c r="H4002" s="296">
        <v>22100</v>
      </c>
      <c r="I4002" s="296">
        <v>12000</v>
      </c>
    </row>
    <row r="4003" spans="1:9" hidden="1" x14ac:dyDescent="0.25">
      <c r="A4003" t="s">
        <v>41</v>
      </c>
      <c r="B4003" s="7">
        <v>453060</v>
      </c>
      <c r="C4003" s="8">
        <v>44876</v>
      </c>
      <c r="D4003" s="9">
        <f t="shared" si="62"/>
        <v>44876</v>
      </c>
      <c r="E4003" s="7" t="s">
        <v>714</v>
      </c>
      <c r="F4003" s="7" t="s">
        <v>585</v>
      </c>
      <c r="G4003" s="496">
        <v>12.84</v>
      </c>
      <c r="H4003" s="296">
        <v>22100</v>
      </c>
      <c r="I4003" s="296">
        <v>12000</v>
      </c>
    </row>
    <row r="4004" spans="1:9" hidden="1" x14ac:dyDescent="0.25">
      <c r="A4004" t="s">
        <v>45</v>
      </c>
      <c r="B4004" s="7">
        <v>453061</v>
      </c>
      <c r="C4004" s="8">
        <v>44876</v>
      </c>
      <c r="D4004" s="9">
        <f t="shared" si="62"/>
        <v>44876</v>
      </c>
      <c r="E4004" s="7" t="s">
        <v>13</v>
      </c>
      <c r="F4004" s="7" t="s">
        <v>592</v>
      </c>
      <c r="G4004" s="496">
        <v>14.26</v>
      </c>
      <c r="H4004" s="296">
        <v>22100</v>
      </c>
      <c r="I4004" s="296">
        <v>12000</v>
      </c>
    </row>
    <row r="4005" spans="1:9" hidden="1" x14ac:dyDescent="0.25">
      <c r="A4005" t="s">
        <v>30</v>
      </c>
      <c r="B4005" s="7">
        <v>453113</v>
      </c>
      <c r="C4005" s="8">
        <v>44876</v>
      </c>
      <c r="D4005" s="9">
        <f t="shared" si="62"/>
        <v>44876</v>
      </c>
      <c r="E4005" s="7" t="s">
        <v>174</v>
      </c>
      <c r="F4005" s="7" t="s">
        <v>254</v>
      </c>
      <c r="G4005" s="497">
        <v>6.38</v>
      </c>
      <c r="H4005" s="296">
        <v>22100</v>
      </c>
      <c r="I4005" s="296">
        <v>12000</v>
      </c>
    </row>
    <row r="4006" spans="1:9" hidden="1" x14ac:dyDescent="0.25">
      <c r="A4006" t="s">
        <v>30</v>
      </c>
      <c r="B4006" s="7">
        <v>453116</v>
      </c>
      <c r="C4006" s="8">
        <v>44876</v>
      </c>
      <c r="D4006" s="9">
        <f t="shared" si="62"/>
        <v>44876</v>
      </c>
      <c r="E4006" s="7" t="s">
        <v>33</v>
      </c>
      <c r="F4006" s="7" t="s">
        <v>629</v>
      </c>
      <c r="G4006" s="497">
        <v>8.6300000000000008</v>
      </c>
      <c r="H4006" s="296">
        <v>22100</v>
      </c>
      <c r="I4006" s="296">
        <v>12000</v>
      </c>
    </row>
    <row r="4007" spans="1:9" hidden="1" x14ac:dyDescent="0.25">
      <c r="A4007" t="s">
        <v>30</v>
      </c>
      <c r="B4007" s="7">
        <v>453117</v>
      </c>
      <c r="C4007" s="8">
        <v>44876</v>
      </c>
      <c r="D4007" s="9">
        <f t="shared" si="62"/>
        <v>44876</v>
      </c>
      <c r="E4007" s="7" t="s">
        <v>35</v>
      </c>
      <c r="F4007" s="7" t="s">
        <v>866</v>
      </c>
      <c r="G4007" s="497">
        <v>8.56</v>
      </c>
      <c r="H4007" s="296">
        <v>22100</v>
      </c>
      <c r="I4007" s="296">
        <v>12000</v>
      </c>
    </row>
    <row r="4008" spans="1:9" hidden="1" x14ac:dyDescent="0.25">
      <c r="A4008" t="s">
        <v>30</v>
      </c>
      <c r="B4008" s="7">
        <v>453119</v>
      </c>
      <c r="C4008" s="8">
        <v>44876</v>
      </c>
      <c r="D4008" s="9">
        <f t="shared" si="62"/>
        <v>44876</v>
      </c>
      <c r="E4008" s="7" t="s">
        <v>816</v>
      </c>
      <c r="F4008" s="20">
        <v>0.93194444444444446</v>
      </c>
      <c r="G4008" s="497">
        <v>7.83</v>
      </c>
      <c r="H4008" s="296">
        <v>22100</v>
      </c>
      <c r="I4008" s="296">
        <v>12000</v>
      </c>
    </row>
    <row r="4009" spans="1:9" hidden="1" x14ac:dyDescent="0.25">
      <c r="A4009" t="s">
        <v>65</v>
      </c>
      <c r="B4009" s="7">
        <v>453143</v>
      </c>
      <c r="C4009" s="8">
        <v>44877</v>
      </c>
      <c r="D4009" s="9">
        <f t="shared" si="62"/>
        <v>44877</v>
      </c>
      <c r="E4009" s="7" t="s">
        <v>237</v>
      </c>
      <c r="F4009" s="7" t="s">
        <v>927</v>
      </c>
      <c r="G4009" s="498">
        <v>13.15</v>
      </c>
      <c r="H4009" s="296">
        <v>22100</v>
      </c>
      <c r="I4009" s="296">
        <v>12000</v>
      </c>
    </row>
    <row r="4010" spans="1:9" hidden="1" x14ac:dyDescent="0.25">
      <c r="A4010" t="s">
        <v>63</v>
      </c>
      <c r="B4010" s="7">
        <v>453151</v>
      </c>
      <c r="C4010" s="8">
        <v>44877</v>
      </c>
      <c r="D4010" s="9">
        <f t="shared" si="62"/>
        <v>44877</v>
      </c>
      <c r="E4010" s="7" t="s">
        <v>21</v>
      </c>
      <c r="F4010" s="7" t="s">
        <v>11</v>
      </c>
      <c r="G4010" s="498">
        <v>14.46</v>
      </c>
      <c r="H4010" s="296">
        <v>22100</v>
      </c>
      <c r="I4010" s="296">
        <v>12000</v>
      </c>
    </row>
    <row r="4011" spans="1:9" hidden="1" x14ac:dyDescent="0.25">
      <c r="A4011" t="s">
        <v>69</v>
      </c>
      <c r="B4011" s="7">
        <v>453157</v>
      </c>
      <c r="C4011" s="8">
        <v>44877</v>
      </c>
      <c r="D4011" s="9">
        <f t="shared" si="62"/>
        <v>44877</v>
      </c>
      <c r="E4011" s="7" t="s">
        <v>10</v>
      </c>
      <c r="F4011" s="7" t="s">
        <v>525</v>
      </c>
      <c r="G4011" s="498">
        <v>13.44</v>
      </c>
      <c r="H4011" s="296">
        <v>22100</v>
      </c>
      <c r="I4011" s="296">
        <v>12000</v>
      </c>
    </row>
    <row r="4012" spans="1:9" hidden="1" x14ac:dyDescent="0.25">
      <c r="A4012" t="s">
        <v>67</v>
      </c>
      <c r="B4012" s="7">
        <v>453159</v>
      </c>
      <c r="C4012" s="8">
        <v>44877</v>
      </c>
      <c r="D4012" s="9">
        <f t="shared" si="62"/>
        <v>44877</v>
      </c>
      <c r="E4012" s="7" t="s">
        <v>13</v>
      </c>
      <c r="F4012" s="7" t="s">
        <v>236</v>
      </c>
      <c r="G4012" s="498">
        <v>15.15</v>
      </c>
      <c r="H4012" s="296">
        <v>22100</v>
      </c>
      <c r="I4012" s="296">
        <v>12000</v>
      </c>
    </row>
    <row r="4013" spans="1:9" hidden="1" x14ac:dyDescent="0.25">
      <c r="A4013" s="13" t="s">
        <v>966</v>
      </c>
      <c r="B4013" s="14">
        <v>453181</v>
      </c>
      <c r="C4013" s="15">
        <v>44877</v>
      </c>
      <c r="D4013" s="9">
        <f t="shared" si="62"/>
        <v>44877</v>
      </c>
      <c r="E4013" s="14" t="s">
        <v>47</v>
      </c>
      <c r="F4013" s="14" t="s">
        <v>655</v>
      </c>
      <c r="G4013" s="499">
        <v>1.97</v>
      </c>
      <c r="H4013" s="296">
        <v>22100</v>
      </c>
      <c r="I4013" s="296">
        <v>12000</v>
      </c>
    </row>
    <row r="4014" spans="1:9" hidden="1" x14ac:dyDescent="0.25">
      <c r="A4014" t="s">
        <v>63</v>
      </c>
      <c r="B4014" s="7">
        <v>453194</v>
      </c>
      <c r="C4014" s="8">
        <v>44877</v>
      </c>
      <c r="D4014" s="9">
        <f t="shared" si="62"/>
        <v>44877</v>
      </c>
      <c r="E4014" s="7" t="s">
        <v>21</v>
      </c>
      <c r="F4014" s="7" t="s">
        <v>450</v>
      </c>
      <c r="G4014" s="498">
        <v>0.16</v>
      </c>
      <c r="H4014" s="296">
        <v>22100</v>
      </c>
      <c r="I4014" s="296">
        <v>12000</v>
      </c>
    </row>
    <row r="4015" spans="1:9" hidden="1" x14ac:dyDescent="0.25">
      <c r="A4015" t="s">
        <v>67</v>
      </c>
      <c r="B4015" s="7">
        <v>453214</v>
      </c>
      <c r="C4015" s="8">
        <v>44877</v>
      </c>
      <c r="D4015" s="9">
        <f t="shared" si="62"/>
        <v>44877</v>
      </c>
      <c r="E4015" s="7" t="s">
        <v>13</v>
      </c>
      <c r="F4015" s="7" t="s">
        <v>527</v>
      </c>
      <c r="G4015" s="498">
        <v>8.1199999999999992</v>
      </c>
      <c r="H4015" s="296">
        <v>22100</v>
      </c>
      <c r="I4015" s="296">
        <v>12000</v>
      </c>
    </row>
    <row r="4016" spans="1:9" hidden="1" x14ac:dyDescent="0.25">
      <c r="A4016" t="s">
        <v>65</v>
      </c>
      <c r="B4016" s="7">
        <v>453215</v>
      </c>
      <c r="C4016" s="8">
        <v>44877</v>
      </c>
      <c r="D4016" s="9">
        <f t="shared" si="62"/>
        <v>44877</v>
      </c>
      <c r="E4016" s="7" t="s">
        <v>237</v>
      </c>
      <c r="F4016" s="7" t="s">
        <v>564</v>
      </c>
      <c r="G4016" s="498">
        <v>14.45</v>
      </c>
      <c r="H4016" s="296">
        <v>22100</v>
      </c>
      <c r="I4016" s="296">
        <v>12000</v>
      </c>
    </row>
    <row r="4017" spans="1:9" hidden="1" x14ac:dyDescent="0.25">
      <c r="A4017" t="s">
        <v>69</v>
      </c>
      <c r="B4017" s="7">
        <v>453233</v>
      </c>
      <c r="C4017" s="8">
        <v>44877</v>
      </c>
      <c r="D4017" s="9">
        <f t="shared" si="62"/>
        <v>44877</v>
      </c>
      <c r="E4017" s="7" t="s">
        <v>10</v>
      </c>
      <c r="F4017" s="7" t="s">
        <v>442</v>
      </c>
      <c r="G4017" s="498">
        <v>9.2899999999999991</v>
      </c>
      <c r="H4017" s="296">
        <v>22100</v>
      </c>
      <c r="I4017" s="296">
        <v>12000</v>
      </c>
    </row>
    <row r="4018" spans="1:9" hidden="1" x14ac:dyDescent="0.25">
      <c r="A4018" t="s">
        <v>63</v>
      </c>
      <c r="B4018" s="7">
        <v>453237</v>
      </c>
      <c r="C4018" s="8">
        <v>44877</v>
      </c>
      <c r="D4018" s="9">
        <f t="shared" si="62"/>
        <v>44877</v>
      </c>
      <c r="E4018" s="7" t="s">
        <v>16</v>
      </c>
      <c r="F4018" s="7" t="s">
        <v>227</v>
      </c>
      <c r="G4018" s="498">
        <v>11.22</v>
      </c>
      <c r="H4018" s="296">
        <v>22100</v>
      </c>
      <c r="I4018" s="296">
        <v>12000</v>
      </c>
    </row>
    <row r="4019" spans="1:9" hidden="1" x14ac:dyDescent="0.25">
      <c r="A4019" t="s">
        <v>453</v>
      </c>
      <c r="B4019" s="7">
        <v>453271</v>
      </c>
      <c r="C4019" s="8">
        <v>44878</v>
      </c>
      <c r="D4019" s="9">
        <f t="shared" si="62"/>
        <v>44878</v>
      </c>
      <c r="E4019" s="7" t="s">
        <v>10</v>
      </c>
      <c r="F4019" s="7" t="s">
        <v>447</v>
      </c>
      <c r="G4019" s="500">
        <v>5.36</v>
      </c>
      <c r="H4019" s="296">
        <v>22100</v>
      </c>
      <c r="I4019" s="296">
        <v>12000</v>
      </c>
    </row>
    <row r="4020" spans="1:9" hidden="1" x14ac:dyDescent="0.25">
      <c r="A4020" t="s">
        <v>453</v>
      </c>
      <c r="B4020" s="7">
        <v>453278</v>
      </c>
      <c r="C4020" s="8">
        <v>44878</v>
      </c>
      <c r="D4020" s="9">
        <f t="shared" si="62"/>
        <v>44878</v>
      </c>
      <c r="E4020" s="7" t="s">
        <v>43</v>
      </c>
      <c r="F4020" s="7" t="s">
        <v>539</v>
      </c>
      <c r="G4020" s="500">
        <v>3.76</v>
      </c>
      <c r="H4020" s="296">
        <v>22100</v>
      </c>
      <c r="I4020" s="296">
        <v>12000</v>
      </c>
    </row>
    <row r="4021" spans="1:9" hidden="1" x14ac:dyDescent="0.25">
      <c r="A4021" t="s">
        <v>453</v>
      </c>
      <c r="B4021" s="7">
        <v>453280</v>
      </c>
      <c r="C4021" s="8">
        <v>44878</v>
      </c>
      <c r="D4021" s="9">
        <f t="shared" si="62"/>
        <v>44878</v>
      </c>
      <c r="E4021" s="7" t="s">
        <v>21</v>
      </c>
      <c r="F4021" s="7" t="s">
        <v>303</v>
      </c>
      <c r="G4021" s="500">
        <v>6.79</v>
      </c>
      <c r="H4021" s="296">
        <v>22100</v>
      </c>
      <c r="I4021" s="296">
        <v>12000</v>
      </c>
    </row>
    <row r="4022" spans="1:9" hidden="1" x14ac:dyDescent="0.25">
      <c r="A4022" t="s">
        <v>453</v>
      </c>
      <c r="B4022" s="7">
        <v>453281</v>
      </c>
      <c r="C4022" s="8">
        <v>44878</v>
      </c>
      <c r="D4022" s="9">
        <f t="shared" si="62"/>
        <v>44878</v>
      </c>
      <c r="E4022" s="7" t="s">
        <v>78</v>
      </c>
      <c r="F4022" s="7" t="s">
        <v>390</v>
      </c>
      <c r="G4022" s="500">
        <v>4.53</v>
      </c>
      <c r="H4022" s="296">
        <v>22100</v>
      </c>
      <c r="I4022" s="296">
        <v>12000</v>
      </c>
    </row>
    <row r="4023" spans="1:9" hidden="1" x14ac:dyDescent="0.25">
      <c r="A4023" t="s">
        <v>453</v>
      </c>
      <c r="B4023" s="7">
        <v>453283</v>
      </c>
      <c r="C4023" s="8">
        <v>44878</v>
      </c>
      <c r="D4023" s="9">
        <f t="shared" si="62"/>
        <v>44878</v>
      </c>
      <c r="E4023" s="7" t="s">
        <v>798</v>
      </c>
      <c r="F4023" s="7" t="s">
        <v>457</v>
      </c>
      <c r="G4023" s="500">
        <v>5.99</v>
      </c>
      <c r="H4023" s="296">
        <v>22100</v>
      </c>
      <c r="I4023" s="296">
        <v>12000</v>
      </c>
    </row>
    <row r="4024" spans="1:9" hidden="1" x14ac:dyDescent="0.25">
      <c r="A4024" t="s">
        <v>453</v>
      </c>
      <c r="B4024" s="7">
        <v>453285</v>
      </c>
      <c r="C4024" s="8">
        <v>44878</v>
      </c>
      <c r="D4024" s="9">
        <f t="shared" si="62"/>
        <v>44878</v>
      </c>
      <c r="E4024" s="7" t="s">
        <v>778</v>
      </c>
      <c r="F4024" s="7" t="s">
        <v>878</v>
      </c>
      <c r="G4024" s="500">
        <v>6.49</v>
      </c>
      <c r="H4024" s="296">
        <v>22100</v>
      </c>
      <c r="I4024" s="296">
        <v>12000</v>
      </c>
    </row>
    <row r="4025" spans="1:9" hidden="1" x14ac:dyDescent="0.25">
      <c r="A4025" t="s">
        <v>453</v>
      </c>
      <c r="B4025" s="7">
        <v>453286</v>
      </c>
      <c r="C4025" s="8">
        <v>44878</v>
      </c>
      <c r="D4025" s="9">
        <f t="shared" si="62"/>
        <v>44878</v>
      </c>
      <c r="E4025" s="7" t="s">
        <v>16</v>
      </c>
      <c r="F4025" s="7" t="s">
        <v>246</v>
      </c>
      <c r="G4025" s="500">
        <v>4.57</v>
      </c>
      <c r="H4025" s="296">
        <v>22100</v>
      </c>
      <c r="I4025" s="296">
        <v>12000</v>
      </c>
    </row>
    <row r="4026" spans="1:9" hidden="1" x14ac:dyDescent="0.25">
      <c r="A4026" t="s">
        <v>453</v>
      </c>
      <c r="B4026" s="7">
        <v>453292</v>
      </c>
      <c r="C4026" s="8">
        <v>44878</v>
      </c>
      <c r="D4026" s="9">
        <f t="shared" si="62"/>
        <v>44878</v>
      </c>
      <c r="E4026" s="7" t="s">
        <v>93</v>
      </c>
      <c r="F4026" s="7" t="s">
        <v>410</v>
      </c>
      <c r="G4026" s="500">
        <v>6.53</v>
      </c>
      <c r="H4026" s="296">
        <v>22100</v>
      </c>
      <c r="I4026" s="296">
        <v>12000</v>
      </c>
    </row>
    <row r="4027" spans="1:9" hidden="1" x14ac:dyDescent="0.25">
      <c r="A4027" t="s">
        <v>453</v>
      </c>
      <c r="B4027" s="7">
        <v>453297</v>
      </c>
      <c r="C4027" s="8">
        <v>44878</v>
      </c>
      <c r="D4027" s="9">
        <f t="shared" si="62"/>
        <v>44878</v>
      </c>
      <c r="E4027" s="7" t="s">
        <v>43</v>
      </c>
      <c r="F4027" s="7" t="s">
        <v>494</v>
      </c>
      <c r="G4027" s="500">
        <v>3.28</v>
      </c>
      <c r="H4027" s="296">
        <v>22100</v>
      </c>
      <c r="I4027" s="296">
        <v>12000</v>
      </c>
    </row>
    <row r="4028" spans="1:9" hidden="1" x14ac:dyDescent="0.25">
      <c r="A4028" t="s">
        <v>453</v>
      </c>
      <c r="B4028" s="7">
        <v>453314</v>
      </c>
      <c r="C4028" s="8">
        <v>44878</v>
      </c>
      <c r="D4028" s="9">
        <f t="shared" si="62"/>
        <v>44878</v>
      </c>
      <c r="E4028" s="7" t="s">
        <v>43</v>
      </c>
      <c r="F4028" s="7" t="s">
        <v>600</v>
      </c>
      <c r="G4028" s="500">
        <v>1.17</v>
      </c>
      <c r="H4028" s="296">
        <v>22100</v>
      </c>
      <c r="I4028" s="296">
        <v>12000</v>
      </c>
    </row>
    <row r="4029" spans="1:9" hidden="1" x14ac:dyDescent="0.25">
      <c r="A4029" t="s">
        <v>453</v>
      </c>
      <c r="B4029" s="7">
        <v>453316</v>
      </c>
      <c r="C4029" s="8">
        <v>44878</v>
      </c>
      <c r="D4029" s="9">
        <f t="shared" si="62"/>
        <v>44878</v>
      </c>
      <c r="E4029" s="7" t="s">
        <v>21</v>
      </c>
      <c r="F4029" s="7" t="s">
        <v>452</v>
      </c>
      <c r="G4029" s="500">
        <v>6.83</v>
      </c>
      <c r="H4029" s="296">
        <v>22100</v>
      </c>
      <c r="I4029" s="296">
        <v>12000</v>
      </c>
    </row>
    <row r="4030" spans="1:9" hidden="1" x14ac:dyDescent="0.25">
      <c r="A4030" t="s">
        <v>453</v>
      </c>
      <c r="B4030" s="7">
        <v>453317</v>
      </c>
      <c r="C4030" s="8">
        <v>44878</v>
      </c>
      <c r="D4030" s="9">
        <f t="shared" si="62"/>
        <v>44878</v>
      </c>
      <c r="E4030" s="7" t="s">
        <v>778</v>
      </c>
      <c r="F4030" s="7" t="s">
        <v>556</v>
      </c>
      <c r="G4030" s="500">
        <v>4.8499999999999996</v>
      </c>
      <c r="H4030" s="296">
        <v>22100</v>
      </c>
      <c r="I4030" s="296">
        <v>12000</v>
      </c>
    </row>
    <row r="4031" spans="1:9" hidden="1" x14ac:dyDescent="0.25">
      <c r="A4031" t="s">
        <v>453</v>
      </c>
      <c r="B4031" s="7">
        <v>453319</v>
      </c>
      <c r="C4031" s="8">
        <v>44878</v>
      </c>
      <c r="D4031" s="9">
        <f t="shared" si="62"/>
        <v>44878</v>
      </c>
      <c r="E4031" s="7" t="s">
        <v>16</v>
      </c>
      <c r="F4031" s="7" t="s">
        <v>1088</v>
      </c>
      <c r="G4031" s="500">
        <v>3.48</v>
      </c>
      <c r="H4031" s="296">
        <v>22100</v>
      </c>
      <c r="I4031" s="296">
        <v>12000</v>
      </c>
    </row>
    <row r="4032" spans="1:9" hidden="1" x14ac:dyDescent="0.25">
      <c r="A4032" t="s">
        <v>453</v>
      </c>
      <c r="B4032" s="7">
        <v>453320</v>
      </c>
      <c r="C4032" s="8">
        <v>44878</v>
      </c>
      <c r="D4032" s="9">
        <f t="shared" si="62"/>
        <v>44878</v>
      </c>
      <c r="E4032" s="7" t="s">
        <v>798</v>
      </c>
      <c r="F4032" s="7" t="s">
        <v>558</v>
      </c>
      <c r="G4032" s="500">
        <v>7.58</v>
      </c>
      <c r="H4032" s="296">
        <v>22100</v>
      </c>
      <c r="I4032" s="296">
        <v>12000</v>
      </c>
    </row>
    <row r="4033" spans="1:9" hidden="1" x14ac:dyDescent="0.25">
      <c r="A4033" t="s">
        <v>453</v>
      </c>
      <c r="B4033" s="7">
        <v>453321</v>
      </c>
      <c r="C4033" s="8">
        <v>44878</v>
      </c>
      <c r="D4033" s="9">
        <f t="shared" si="62"/>
        <v>44878</v>
      </c>
      <c r="E4033" s="7" t="s">
        <v>78</v>
      </c>
      <c r="F4033" s="7" t="s">
        <v>404</v>
      </c>
      <c r="G4033" s="500">
        <v>3.6</v>
      </c>
      <c r="H4033" s="296">
        <v>22100</v>
      </c>
      <c r="I4033" s="296">
        <v>12000</v>
      </c>
    </row>
    <row r="4034" spans="1:9" hidden="1" x14ac:dyDescent="0.25">
      <c r="A4034" t="s">
        <v>453</v>
      </c>
      <c r="B4034" s="7">
        <v>453324</v>
      </c>
      <c r="C4034" s="8">
        <v>44878</v>
      </c>
      <c r="D4034" s="9">
        <f t="shared" si="62"/>
        <v>44878</v>
      </c>
      <c r="E4034" s="7" t="s">
        <v>93</v>
      </c>
      <c r="F4034" s="20">
        <v>0.63472222222222219</v>
      </c>
      <c r="G4034" s="500">
        <v>4.34</v>
      </c>
      <c r="H4034" s="296">
        <v>22100</v>
      </c>
      <c r="I4034" s="296">
        <v>12000</v>
      </c>
    </row>
    <row r="4035" spans="1:9" hidden="1" x14ac:dyDescent="0.25">
      <c r="A4035" t="s">
        <v>453</v>
      </c>
      <c r="B4035" s="7">
        <v>453325</v>
      </c>
      <c r="C4035" s="8">
        <v>44878</v>
      </c>
      <c r="D4035" s="9">
        <f t="shared" ref="D4035:D4098" si="63">+C4035</f>
        <v>44878</v>
      </c>
      <c r="E4035" s="7" t="s">
        <v>10</v>
      </c>
      <c r="F4035" s="20">
        <v>0.66180555555555554</v>
      </c>
      <c r="G4035" s="500">
        <v>5.15</v>
      </c>
      <c r="H4035" s="296">
        <v>22100</v>
      </c>
      <c r="I4035" s="296">
        <v>12000</v>
      </c>
    </row>
    <row r="4036" spans="1:9" hidden="1" x14ac:dyDescent="0.25">
      <c r="A4036" t="s">
        <v>967</v>
      </c>
      <c r="B4036" s="7">
        <v>453334</v>
      </c>
      <c r="C4036" s="8">
        <v>44879</v>
      </c>
      <c r="D4036" s="9">
        <f t="shared" si="63"/>
        <v>44879</v>
      </c>
      <c r="E4036" s="7" t="s">
        <v>396</v>
      </c>
      <c r="F4036" s="7" t="s">
        <v>1076</v>
      </c>
      <c r="G4036" s="501">
        <v>7.91</v>
      </c>
      <c r="H4036" s="296">
        <v>22100</v>
      </c>
      <c r="I4036" s="296">
        <v>12000</v>
      </c>
    </row>
    <row r="4037" spans="1:9" hidden="1" x14ac:dyDescent="0.25">
      <c r="A4037" t="s">
        <v>18</v>
      </c>
      <c r="B4037" s="7">
        <v>453357</v>
      </c>
      <c r="C4037" s="8">
        <v>44879</v>
      </c>
      <c r="D4037" s="9">
        <f t="shared" si="63"/>
        <v>44879</v>
      </c>
      <c r="E4037" s="7" t="s">
        <v>21</v>
      </c>
      <c r="F4037" s="7" t="s">
        <v>518</v>
      </c>
      <c r="G4037" s="501">
        <v>15.98</v>
      </c>
      <c r="H4037" s="296">
        <v>22100</v>
      </c>
      <c r="I4037" s="296">
        <v>12000</v>
      </c>
    </row>
    <row r="4038" spans="1:9" hidden="1" x14ac:dyDescent="0.25">
      <c r="A4038" t="s">
        <v>15</v>
      </c>
      <c r="B4038" s="7">
        <v>453358</v>
      </c>
      <c r="C4038" s="8">
        <v>44879</v>
      </c>
      <c r="D4038" s="9">
        <f t="shared" si="63"/>
        <v>44879</v>
      </c>
      <c r="E4038" s="7" t="s">
        <v>16</v>
      </c>
      <c r="F4038" s="7" t="s">
        <v>157</v>
      </c>
      <c r="G4038" s="501">
        <v>14.85</v>
      </c>
      <c r="H4038" s="296">
        <v>22100</v>
      </c>
      <c r="I4038" s="296">
        <v>12000</v>
      </c>
    </row>
    <row r="4039" spans="1:9" hidden="1" x14ac:dyDescent="0.25">
      <c r="A4039" t="s">
        <v>12</v>
      </c>
      <c r="B4039" s="7">
        <v>453361</v>
      </c>
      <c r="C4039" s="8">
        <v>44879</v>
      </c>
      <c r="D4039" s="9">
        <f t="shared" si="63"/>
        <v>44879</v>
      </c>
      <c r="E4039" s="7" t="s">
        <v>13</v>
      </c>
      <c r="F4039" s="7" t="s">
        <v>670</v>
      </c>
      <c r="G4039" s="501">
        <v>13.86</v>
      </c>
      <c r="H4039" s="296">
        <v>22100</v>
      </c>
      <c r="I4039" s="296">
        <v>12000</v>
      </c>
    </row>
    <row r="4040" spans="1:9" hidden="1" x14ac:dyDescent="0.25">
      <c r="A4040" t="s">
        <v>9</v>
      </c>
      <c r="B4040" s="7">
        <v>453366</v>
      </c>
      <c r="C4040" s="8">
        <v>44879</v>
      </c>
      <c r="D4040" s="9">
        <f t="shared" si="63"/>
        <v>44879</v>
      </c>
      <c r="E4040" s="7" t="s">
        <v>10</v>
      </c>
      <c r="F4040" s="7" t="s">
        <v>431</v>
      </c>
      <c r="G4040" s="501">
        <v>13.62</v>
      </c>
      <c r="H4040" s="296">
        <v>22100</v>
      </c>
      <c r="I4040" s="296">
        <v>12000</v>
      </c>
    </row>
    <row r="4041" spans="1:9" hidden="1" x14ac:dyDescent="0.25">
      <c r="A4041" t="s">
        <v>9</v>
      </c>
      <c r="B4041" s="7">
        <v>453420</v>
      </c>
      <c r="C4041" s="8">
        <v>44879</v>
      </c>
      <c r="D4041" s="9">
        <f t="shared" si="63"/>
        <v>44879</v>
      </c>
      <c r="E4041" s="7" t="s">
        <v>1083</v>
      </c>
      <c r="F4041" s="7" t="s">
        <v>438</v>
      </c>
      <c r="G4041" s="501">
        <v>9.33</v>
      </c>
      <c r="H4041" s="296">
        <v>22100</v>
      </c>
      <c r="I4041" s="296">
        <v>12000</v>
      </c>
    </row>
    <row r="4042" spans="1:9" hidden="1" x14ac:dyDescent="0.25">
      <c r="A4042" t="s">
        <v>18</v>
      </c>
      <c r="B4042" s="7">
        <v>453444</v>
      </c>
      <c r="C4042" s="8">
        <v>44879</v>
      </c>
      <c r="D4042" s="9">
        <f t="shared" si="63"/>
        <v>44879</v>
      </c>
      <c r="E4042" s="7" t="s">
        <v>21</v>
      </c>
      <c r="F4042" s="7" t="s">
        <v>227</v>
      </c>
      <c r="G4042" s="501">
        <v>15.31</v>
      </c>
      <c r="H4042" s="296">
        <v>22100</v>
      </c>
      <c r="I4042" s="296">
        <v>12000</v>
      </c>
    </row>
    <row r="4043" spans="1:9" hidden="1" x14ac:dyDescent="0.25">
      <c r="A4043" t="s">
        <v>15</v>
      </c>
      <c r="B4043" s="7">
        <v>453446</v>
      </c>
      <c r="C4043" s="8">
        <v>44879</v>
      </c>
      <c r="D4043" s="9">
        <f t="shared" si="63"/>
        <v>44879</v>
      </c>
      <c r="E4043" s="7" t="s">
        <v>16</v>
      </c>
      <c r="F4043" s="7" t="s">
        <v>556</v>
      </c>
      <c r="G4043" s="501">
        <v>13.25</v>
      </c>
      <c r="H4043" s="296">
        <v>22100</v>
      </c>
      <c r="I4043" s="296">
        <v>12000</v>
      </c>
    </row>
    <row r="4044" spans="1:9" hidden="1" x14ac:dyDescent="0.25">
      <c r="A4044" t="s">
        <v>12</v>
      </c>
      <c r="B4044" s="7">
        <v>453450</v>
      </c>
      <c r="C4044" s="8">
        <v>44879</v>
      </c>
      <c r="D4044" s="9">
        <f t="shared" si="63"/>
        <v>44879</v>
      </c>
      <c r="E4044" s="7" t="s">
        <v>13</v>
      </c>
      <c r="F4044" s="7" t="s">
        <v>368</v>
      </c>
      <c r="G4044" s="501">
        <v>12.44</v>
      </c>
      <c r="H4044" s="296">
        <v>22100</v>
      </c>
      <c r="I4044" s="296">
        <v>12000</v>
      </c>
    </row>
    <row r="4045" spans="1:9" hidden="1" x14ac:dyDescent="0.25">
      <c r="A4045" t="s">
        <v>9</v>
      </c>
      <c r="B4045" s="7">
        <v>453451</v>
      </c>
      <c r="C4045" s="8">
        <v>44879</v>
      </c>
      <c r="D4045" s="9">
        <f t="shared" si="63"/>
        <v>44879</v>
      </c>
      <c r="E4045" s="7" t="s">
        <v>10</v>
      </c>
      <c r="F4045" s="7" t="s">
        <v>346</v>
      </c>
      <c r="G4045" s="501">
        <v>6.94</v>
      </c>
      <c r="H4045" s="296">
        <v>22100</v>
      </c>
      <c r="I4045" s="296">
        <v>12000</v>
      </c>
    </row>
    <row r="4046" spans="1:9" hidden="1" x14ac:dyDescent="0.25">
      <c r="A4046" t="s">
        <v>30</v>
      </c>
      <c r="B4046" s="7">
        <v>453516</v>
      </c>
      <c r="C4046" s="8">
        <v>44879</v>
      </c>
      <c r="D4046" s="9">
        <f t="shared" si="63"/>
        <v>44879</v>
      </c>
      <c r="E4046" s="7" t="s">
        <v>313</v>
      </c>
      <c r="F4046" s="7" t="s">
        <v>1029</v>
      </c>
      <c r="G4046" s="502">
        <v>8.57</v>
      </c>
      <c r="H4046" s="296">
        <v>22100</v>
      </c>
      <c r="I4046" s="296">
        <v>12000</v>
      </c>
    </row>
    <row r="4047" spans="1:9" hidden="1" x14ac:dyDescent="0.25">
      <c r="A4047" t="s">
        <v>30</v>
      </c>
      <c r="B4047" s="7">
        <v>453517</v>
      </c>
      <c r="C4047" s="8">
        <v>44879</v>
      </c>
      <c r="D4047" s="9">
        <f t="shared" si="63"/>
        <v>44879</v>
      </c>
      <c r="E4047" s="7" t="s">
        <v>897</v>
      </c>
      <c r="F4047" s="20">
        <v>0.91180555555555554</v>
      </c>
      <c r="G4047" s="502">
        <v>8.56</v>
      </c>
      <c r="H4047" s="296">
        <v>22100</v>
      </c>
      <c r="I4047" s="296">
        <v>12000</v>
      </c>
    </row>
    <row r="4048" spans="1:9" hidden="1" x14ac:dyDescent="0.25">
      <c r="A4048" t="s">
        <v>30</v>
      </c>
      <c r="B4048" s="7">
        <v>453518</v>
      </c>
      <c r="C4048" s="8">
        <v>44879</v>
      </c>
      <c r="D4048" s="9">
        <f t="shared" si="63"/>
        <v>44879</v>
      </c>
      <c r="E4048" s="503" t="s">
        <v>178</v>
      </c>
      <c r="F4048" s="504">
        <v>0.91805555555555562</v>
      </c>
      <c r="G4048" s="278">
        <v>10.79</v>
      </c>
      <c r="H4048" s="296">
        <v>22100</v>
      </c>
      <c r="I4048" s="296">
        <v>12000</v>
      </c>
    </row>
    <row r="4049" spans="1:9" hidden="1" x14ac:dyDescent="0.25">
      <c r="A4049" t="s">
        <v>30</v>
      </c>
      <c r="B4049" s="7">
        <v>453519</v>
      </c>
      <c r="C4049" s="8">
        <v>44879</v>
      </c>
      <c r="D4049" s="9">
        <f t="shared" si="63"/>
        <v>44879</v>
      </c>
      <c r="E4049" s="503" t="s">
        <v>35</v>
      </c>
      <c r="F4049" s="504">
        <v>0.92569444444444438</v>
      </c>
      <c r="G4049" s="278">
        <v>11.18</v>
      </c>
      <c r="H4049" s="296">
        <v>22100</v>
      </c>
      <c r="I4049" s="296">
        <v>12000</v>
      </c>
    </row>
    <row r="4050" spans="1:9" hidden="1" x14ac:dyDescent="0.25">
      <c r="A4050" t="s">
        <v>41</v>
      </c>
      <c r="B4050" s="7">
        <v>453546</v>
      </c>
      <c r="C4050" s="8">
        <v>44880</v>
      </c>
      <c r="D4050" s="9">
        <f t="shared" si="63"/>
        <v>44880</v>
      </c>
      <c r="E4050" s="7" t="s">
        <v>16</v>
      </c>
      <c r="F4050" s="7" t="s">
        <v>193</v>
      </c>
      <c r="G4050" s="505">
        <v>13.19</v>
      </c>
      <c r="H4050" s="296">
        <v>22100</v>
      </c>
      <c r="I4050" s="296">
        <v>12000</v>
      </c>
    </row>
    <row r="4051" spans="1:9" hidden="1" x14ac:dyDescent="0.25">
      <c r="A4051" t="s">
        <v>39</v>
      </c>
      <c r="B4051" s="7">
        <v>453551</v>
      </c>
      <c r="C4051" s="8">
        <v>44880</v>
      </c>
      <c r="D4051" s="9">
        <f t="shared" si="63"/>
        <v>44880</v>
      </c>
      <c r="E4051" s="7" t="s">
        <v>10</v>
      </c>
      <c r="F4051" s="7" t="s">
        <v>223</v>
      </c>
      <c r="G4051" s="505">
        <v>14.92</v>
      </c>
      <c r="H4051" s="296">
        <v>22100</v>
      </c>
      <c r="I4051" s="296">
        <v>12000</v>
      </c>
    </row>
    <row r="4052" spans="1:9" hidden="1" x14ac:dyDescent="0.25">
      <c r="A4052" t="s">
        <v>42</v>
      </c>
      <c r="B4052" s="7">
        <v>453561</v>
      </c>
      <c r="C4052" s="8">
        <v>44880</v>
      </c>
      <c r="D4052" s="9">
        <f t="shared" si="63"/>
        <v>44880</v>
      </c>
      <c r="E4052" s="7" t="s">
        <v>21</v>
      </c>
      <c r="F4052" s="7" t="s">
        <v>267</v>
      </c>
      <c r="G4052" s="505">
        <v>14.82</v>
      </c>
      <c r="H4052" s="296">
        <v>22100</v>
      </c>
      <c r="I4052" s="296">
        <v>12000</v>
      </c>
    </row>
    <row r="4053" spans="1:9" hidden="1" x14ac:dyDescent="0.25">
      <c r="A4053" t="s">
        <v>45</v>
      </c>
      <c r="B4053" s="7">
        <v>453565</v>
      </c>
      <c r="C4053" s="8">
        <v>44880</v>
      </c>
      <c r="D4053" s="9">
        <f t="shared" si="63"/>
        <v>44880</v>
      </c>
      <c r="E4053" s="7" t="s">
        <v>13</v>
      </c>
      <c r="F4053" s="7" t="s">
        <v>604</v>
      </c>
      <c r="G4053" s="505">
        <v>13.02</v>
      </c>
      <c r="H4053" s="296">
        <v>22100</v>
      </c>
      <c r="I4053" s="296">
        <v>12000</v>
      </c>
    </row>
    <row r="4054" spans="1:9" hidden="1" x14ac:dyDescent="0.25">
      <c r="A4054" s="13" t="s">
        <v>966</v>
      </c>
      <c r="B4054" s="14">
        <v>453585</v>
      </c>
      <c r="C4054" s="15">
        <v>44880</v>
      </c>
      <c r="D4054" s="9">
        <f t="shared" si="63"/>
        <v>44880</v>
      </c>
      <c r="E4054" s="14" t="s">
        <v>47</v>
      </c>
      <c r="F4054" s="14" t="s">
        <v>576</v>
      </c>
      <c r="G4054" s="499">
        <v>1.48</v>
      </c>
      <c r="H4054" s="296">
        <v>22100</v>
      </c>
      <c r="I4054" s="296">
        <v>12000</v>
      </c>
    </row>
    <row r="4055" spans="1:9" hidden="1" x14ac:dyDescent="0.25">
      <c r="A4055" t="s">
        <v>41</v>
      </c>
      <c r="B4055" s="7">
        <v>453635</v>
      </c>
      <c r="C4055" s="8">
        <v>44880</v>
      </c>
      <c r="D4055" s="9">
        <f t="shared" si="63"/>
        <v>44880</v>
      </c>
      <c r="E4055" s="7" t="s">
        <v>16</v>
      </c>
      <c r="F4055" s="7" t="s">
        <v>691</v>
      </c>
      <c r="G4055" s="505">
        <v>12.05</v>
      </c>
      <c r="H4055" s="296">
        <v>22100</v>
      </c>
      <c r="I4055" s="296">
        <v>12000</v>
      </c>
    </row>
    <row r="4056" spans="1:9" hidden="1" x14ac:dyDescent="0.25">
      <c r="A4056" t="s">
        <v>45</v>
      </c>
      <c r="B4056" s="7">
        <v>453644</v>
      </c>
      <c r="C4056" s="8">
        <v>44880</v>
      </c>
      <c r="D4056" s="9">
        <f t="shared" si="63"/>
        <v>44880</v>
      </c>
      <c r="E4056" s="7" t="s">
        <v>13</v>
      </c>
      <c r="F4056" s="7" t="s">
        <v>515</v>
      </c>
      <c r="G4056" s="505">
        <v>13.72</v>
      </c>
      <c r="H4056" s="296">
        <v>22100</v>
      </c>
      <c r="I4056" s="296">
        <v>12000</v>
      </c>
    </row>
    <row r="4057" spans="1:9" hidden="1" x14ac:dyDescent="0.25">
      <c r="A4057" t="s">
        <v>42</v>
      </c>
      <c r="B4057" s="7">
        <v>453673</v>
      </c>
      <c r="C4057" s="8">
        <v>44880</v>
      </c>
      <c r="D4057" s="9">
        <f t="shared" si="63"/>
        <v>44880</v>
      </c>
      <c r="E4057" s="7" t="s">
        <v>21</v>
      </c>
      <c r="F4057" s="7" t="s">
        <v>593</v>
      </c>
      <c r="G4057" s="505">
        <v>14.92</v>
      </c>
      <c r="H4057" s="296">
        <v>22100</v>
      </c>
      <c r="I4057" s="296">
        <v>12000</v>
      </c>
    </row>
    <row r="4058" spans="1:9" hidden="1" x14ac:dyDescent="0.25">
      <c r="A4058" t="s">
        <v>39</v>
      </c>
      <c r="B4058" s="7">
        <v>453678</v>
      </c>
      <c r="C4058" s="8">
        <v>44880</v>
      </c>
      <c r="D4058" s="9">
        <f t="shared" si="63"/>
        <v>44880</v>
      </c>
      <c r="E4058" s="7" t="s">
        <v>10</v>
      </c>
      <c r="F4058" s="7" t="s">
        <v>407</v>
      </c>
      <c r="G4058" s="505">
        <v>14.46</v>
      </c>
      <c r="H4058" s="296">
        <v>22100</v>
      </c>
      <c r="I4058" s="296">
        <v>12000</v>
      </c>
    </row>
    <row r="4059" spans="1:9" hidden="1" x14ac:dyDescent="0.25">
      <c r="A4059" t="s">
        <v>45</v>
      </c>
      <c r="B4059" s="7">
        <v>453683</v>
      </c>
      <c r="C4059" s="8">
        <v>44880</v>
      </c>
      <c r="D4059" s="9">
        <f t="shared" si="63"/>
        <v>44880</v>
      </c>
      <c r="E4059" s="7" t="s">
        <v>19</v>
      </c>
      <c r="F4059" s="7" t="s">
        <v>286</v>
      </c>
      <c r="G4059" s="505">
        <v>0.81</v>
      </c>
      <c r="H4059" s="296">
        <v>22100</v>
      </c>
      <c r="I4059" s="296">
        <v>12000</v>
      </c>
    </row>
    <row r="4060" spans="1:9" hidden="1" x14ac:dyDescent="0.25">
      <c r="A4060" t="s">
        <v>42</v>
      </c>
      <c r="B4060" s="7">
        <v>453701</v>
      </c>
      <c r="C4060" s="8">
        <v>44880</v>
      </c>
      <c r="D4060" s="9">
        <f t="shared" si="63"/>
        <v>44880</v>
      </c>
      <c r="E4060" s="7" t="s">
        <v>43</v>
      </c>
      <c r="F4060" s="7" t="s">
        <v>1095</v>
      </c>
      <c r="G4060" s="505">
        <v>12</v>
      </c>
      <c r="H4060" s="296">
        <v>22100</v>
      </c>
      <c r="I4060" s="296">
        <v>12000</v>
      </c>
    </row>
    <row r="4061" spans="1:9" hidden="1" x14ac:dyDescent="0.25">
      <c r="A4061" t="s">
        <v>42</v>
      </c>
      <c r="B4061" s="7">
        <v>453707</v>
      </c>
      <c r="C4061" s="8">
        <v>44880</v>
      </c>
      <c r="D4061" s="9">
        <f t="shared" si="63"/>
        <v>44880</v>
      </c>
      <c r="E4061" s="7" t="s">
        <v>21</v>
      </c>
      <c r="F4061" s="7" t="s">
        <v>793</v>
      </c>
      <c r="G4061" s="505">
        <v>4.3899999999999997</v>
      </c>
      <c r="H4061" s="296">
        <v>22100</v>
      </c>
      <c r="I4061" s="296">
        <v>12000</v>
      </c>
    </row>
    <row r="4062" spans="1:9" hidden="1" x14ac:dyDescent="0.25">
      <c r="A4062" t="s">
        <v>41</v>
      </c>
      <c r="B4062" s="7">
        <v>453712</v>
      </c>
      <c r="C4062" s="8">
        <v>44880</v>
      </c>
      <c r="D4062" s="9">
        <f t="shared" si="63"/>
        <v>44880</v>
      </c>
      <c r="E4062" s="7" t="s">
        <v>16</v>
      </c>
      <c r="F4062" s="7" t="s">
        <v>175</v>
      </c>
      <c r="G4062" s="506">
        <v>12.55</v>
      </c>
      <c r="H4062" s="296">
        <v>22100</v>
      </c>
      <c r="I4062" s="296">
        <v>12000</v>
      </c>
    </row>
    <row r="4063" spans="1:9" hidden="1" x14ac:dyDescent="0.25">
      <c r="A4063" t="s">
        <v>45</v>
      </c>
      <c r="B4063" s="7">
        <v>453713</v>
      </c>
      <c r="C4063" s="8">
        <v>44880</v>
      </c>
      <c r="D4063" s="9">
        <f t="shared" si="63"/>
        <v>44880</v>
      </c>
      <c r="E4063" s="7" t="s">
        <v>13</v>
      </c>
      <c r="F4063" s="7" t="s">
        <v>175</v>
      </c>
      <c r="G4063" s="506">
        <v>9.1199999999999992</v>
      </c>
      <c r="H4063" s="296">
        <v>22100</v>
      </c>
      <c r="I4063" s="296">
        <v>12000</v>
      </c>
    </row>
    <row r="4064" spans="1:9" hidden="1" x14ac:dyDescent="0.25">
      <c r="A4064" t="s">
        <v>63</v>
      </c>
      <c r="B4064" s="7">
        <v>453757</v>
      </c>
      <c r="C4064" s="8">
        <v>44881</v>
      </c>
      <c r="D4064" s="9">
        <f t="shared" si="63"/>
        <v>44881</v>
      </c>
      <c r="E4064" s="7" t="s">
        <v>21</v>
      </c>
      <c r="F4064" s="7" t="s">
        <v>208</v>
      </c>
      <c r="G4064" s="507">
        <v>13.65</v>
      </c>
      <c r="H4064" s="296">
        <v>22100</v>
      </c>
      <c r="I4064" s="296">
        <v>12000</v>
      </c>
    </row>
    <row r="4065" spans="1:9" hidden="1" x14ac:dyDescent="0.25">
      <c r="A4065" t="s">
        <v>65</v>
      </c>
      <c r="B4065" s="7">
        <v>453760</v>
      </c>
      <c r="C4065" s="8">
        <v>44881</v>
      </c>
      <c r="D4065" s="9">
        <f t="shared" si="63"/>
        <v>44881</v>
      </c>
      <c r="E4065" s="7" t="s">
        <v>16</v>
      </c>
      <c r="F4065" s="7" t="s">
        <v>648</v>
      </c>
      <c r="G4065" s="507">
        <v>15.9</v>
      </c>
      <c r="H4065" s="296">
        <v>22100</v>
      </c>
      <c r="I4065" s="296">
        <v>12000</v>
      </c>
    </row>
    <row r="4066" spans="1:9" hidden="1" x14ac:dyDescent="0.25">
      <c r="A4066" t="s">
        <v>69</v>
      </c>
      <c r="B4066" s="7">
        <v>453766</v>
      </c>
      <c r="C4066" s="8">
        <v>44881</v>
      </c>
      <c r="D4066" s="9">
        <f t="shared" si="63"/>
        <v>44881</v>
      </c>
      <c r="E4066" s="7" t="s">
        <v>10</v>
      </c>
      <c r="F4066" s="7" t="s">
        <v>539</v>
      </c>
      <c r="G4066" s="507">
        <v>12.14</v>
      </c>
      <c r="H4066" s="296">
        <v>22100</v>
      </c>
      <c r="I4066" s="296">
        <v>12000</v>
      </c>
    </row>
    <row r="4067" spans="1:9" hidden="1" x14ac:dyDescent="0.25">
      <c r="A4067" t="s">
        <v>67</v>
      </c>
      <c r="B4067" s="7">
        <v>453768</v>
      </c>
      <c r="C4067" s="8">
        <v>44881</v>
      </c>
      <c r="D4067" s="9">
        <f t="shared" si="63"/>
        <v>44881</v>
      </c>
      <c r="E4067" s="7" t="s">
        <v>13</v>
      </c>
      <c r="F4067" s="7" t="s">
        <v>210</v>
      </c>
      <c r="G4067" s="507">
        <v>13.91</v>
      </c>
      <c r="H4067" s="296">
        <v>22100</v>
      </c>
      <c r="I4067" s="296">
        <v>12000</v>
      </c>
    </row>
    <row r="4068" spans="1:9" hidden="1" x14ac:dyDescent="0.25">
      <c r="A4068" t="s">
        <v>67</v>
      </c>
      <c r="B4068" s="7">
        <v>453837</v>
      </c>
      <c r="C4068" s="8">
        <v>44881</v>
      </c>
      <c r="D4068" s="9">
        <f t="shared" si="63"/>
        <v>44881</v>
      </c>
      <c r="E4068" s="7" t="s">
        <v>817</v>
      </c>
      <c r="F4068" s="7" t="s">
        <v>465</v>
      </c>
      <c r="G4068" s="507">
        <v>8.1999999999999993</v>
      </c>
      <c r="H4068" s="296">
        <v>22100</v>
      </c>
      <c r="I4068" s="296">
        <v>12000</v>
      </c>
    </row>
    <row r="4069" spans="1:9" hidden="1" x14ac:dyDescent="0.25">
      <c r="A4069" t="s">
        <v>63</v>
      </c>
      <c r="B4069" s="7">
        <v>453840</v>
      </c>
      <c r="C4069" s="8">
        <v>44881</v>
      </c>
      <c r="D4069" s="9">
        <f t="shared" si="63"/>
        <v>44881</v>
      </c>
      <c r="E4069" s="7" t="s">
        <v>714</v>
      </c>
      <c r="F4069" s="7" t="s">
        <v>665</v>
      </c>
      <c r="G4069" s="507">
        <v>9.74</v>
      </c>
      <c r="H4069" s="296">
        <v>22100</v>
      </c>
      <c r="I4069" s="296">
        <v>12000</v>
      </c>
    </row>
    <row r="4070" spans="1:9" hidden="1" x14ac:dyDescent="0.25">
      <c r="A4070" t="s">
        <v>65</v>
      </c>
      <c r="B4070" s="7">
        <v>453851</v>
      </c>
      <c r="C4070" s="8">
        <v>44881</v>
      </c>
      <c r="D4070" s="9">
        <f t="shared" si="63"/>
        <v>44881</v>
      </c>
      <c r="E4070" s="7" t="s">
        <v>16</v>
      </c>
      <c r="F4070" s="7" t="s">
        <v>294</v>
      </c>
      <c r="G4070" s="507">
        <v>14.66</v>
      </c>
      <c r="H4070" s="296">
        <v>22100</v>
      </c>
      <c r="I4070" s="296">
        <v>12000</v>
      </c>
    </row>
    <row r="4071" spans="1:9" hidden="1" x14ac:dyDescent="0.25">
      <c r="A4071" t="s">
        <v>69</v>
      </c>
      <c r="B4071" s="7">
        <v>453868</v>
      </c>
      <c r="C4071" s="8">
        <v>44881</v>
      </c>
      <c r="D4071" s="9">
        <f t="shared" si="63"/>
        <v>44881</v>
      </c>
      <c r="E4071" s="7" t="s">
        <v>10</v>
      </c>
      <c r="F4071" s="7" t="s">
        <v>173</v>
      </c>
      <c r="G4071" s="507">
        <v>16.05</v>
      </c>
      <c r="H4071" s="296">
        <v>22100</v>
      </c>
      <c r="I4071" s="296">
        <v>12000</v>
      </c>
    </row>
    <row r="4072" spans="1:9" hidden="1" x14ac:dyDescent="0.25">
      <c r="A4072" t="s">
        <v>63</v>
      </c>
      <c r="B4072" s="7">
        <v>453877</v>
      </c>
      <c r="C4072" s="8">
        <v>44881</v>
      </c>
      <c r="D4072" s="9">
        <f t="shared" si="63"/>
        <v>44881</v>
      </c>
      <c r="E4072" s="7" t="s">
        <v>21</v>
      </c>
      <c r="F4072" s="7" t="s">
        <v>949</v>
      </c>
      <c r="G4072" s="507">
        <v>15.19</v>
      </c>
      <c r="H4072" s="296">
        <v>22100</v>
      </c>
      <c r="I4072" s="296">
        <v>12000</v>
      </c>
    </row>
    <row r="4073" spans="1:9" hidden="1" x14ac:dyDescent="0.25">
      <c r="A4073" t="s">
        <v>63</v>
      </c>
      <c r="B4073" s="7">
        <v>453888</v>
      </c>
      <c r="C4073" s="8">
        <v>44881</v>
      </c>
      <c r="D4073" s="9">
        <f t="shared" si="63"/>
        <v>44881</v>
      </c>
      <c r="E4073" s="7" t="s">
        <v>78</v>
      </c>
      <c r="F4073" s="7" t="s">
        <v>472</v>
      </c>
      <c r="G4073" s="507">
        <v>10.96</v>
      </c>
      <c r="H4073" s="296">
        <v>22100</v>
      </c>
      <c r="I4073" s="296">
        <v>12000</v>
      </c>
    </row>
    <row r="4074" spans="1:9" hidden="1" x14ac:dyDescent="0.25">
      <c r="A4074" t="s">
        <v>67</v>
      </c>
      <c r="B4074" s="7">
        <v>453889</v>
      </c>
      <c r="C4074" s="8">
        <v>44881</v>
      </c>
      <c r="D4074" s="9">
        <f t="shared" si="63"/>
        <v>44881</v>
      </c>
      <c r="E4074" s="7" t="s">
        <v>43</v>
      </c>
      <c r="F4074" s="7" t="s">
        <v>1001</v>
      </c>
      <c r="G4074" s="507">
        <v>7.22</v>
      </c>
      <c r="H4074" s="296">
        <v>22100</v>
      </c>
      <c r="I4074" s="296">
        <v>12000</v>
      </c>
    </row>
    <row r="4075" spans="1:9" hidden="1" x14ac:dyDescent="0.25">
      <c r="A4075" t="s">
        <v>30</v>
      </c>
      <c r="B4075" s="7">
        <v>453915</v>
      </c>
      <c r="C4075" s="8">
        <v>44881</v>
      </c>
      <c r="D4075" s="9">
        <f t="shared" si="63"/>
        <v>44881</v>
      </c>
      <c r="E4075" s="7" t="s">
        <v>87</v>
      </c>
      <c r="F4075" s="20">
        <v>0.8569444444444444</v>
      </c>
      <c r="G4075" s="507">
        <v>6.23</v>
      </c>
      <c r="H4075" s="296">
        <v>22100</v>
      </c>
      <c r="I4075" s="296">
        <v>12000</v>
      </c>
    </row>
    <row r="4076" spans="1:9" hidden="1" x14ac:dyDescent="0.25">
      <c r="A4076" t="s">
        <v>30</v>
      </c>
      <c r="B4076" s="7">
        <v>453918</v>
      </c>
      <c r="C4076" s="8">
        <v>44881</v>
      </c>
      <c r="D4076" s="9">
        <f t="shared" si="63"/>
        <v>44881</v>
      </c>
      <c r="E4076" s="7" t="s">
        <v>752</v>
      </c>
      <c r="F4076" s="20">
        <v>0.90069444444444446</v>
      </c>
      <c r="G4076" s="507">
        <v>6.97</v>
      </c>
      <c r="H4076" s="296">
        <v>22100</v>
      </c>
      <c r="I4076" s="296">
        <v>12000</v>
      </c>
    </row>
    <row r="4077" spans="1:9" hidden="1" x14ac:dyDescent="0.25">
      <c r="A4077" t="s">
        <v>30</v>
      </c>
      <c r="B4077" s="7">
        <v>453919</v>
      </c>
      <c r="C4077" s="8">
        <v>44881</v>
      </c>
      <c r="D4077" s="9">
        <f t="shared" si="63"/>
        <v>44881</v>
      </c>
      <c r="E4077" s="7" t="s">
        <v>176</v>
      </c>
      <c r="F4077" s="20">
        <v>0.90555555555555556</v>
      </c>
      <c r="G4077" s="507">
        <v>8.6300000000000008</v>
      </c>
      <c r="H4077" s="296">
        <v>22100</v>
      </c>
      <c r="I4077" s="296">
        <v>12000</v>
      </c>
    </row>
    <row r="4078" spans="1:9" hidden="1" x14ac:dyDescent="0.25">
      <c r="A4078" t="s">
        <v>30</v>
      </c>
      <c r="B4078" s="7">
        <v>453922</v>
      </c>
      <c r="C4078" s="8">
        <v>44881</v>
      </c>
      <c r="D4078" s="9">
        <f t="shared" si="63"/>
        <v>44881</v>
      </c>
      <c r="E4078" s="7" t="s">
        <v>897</v>
      </c>
      <c r="F4078" s="20">
        <v>0.92013888888888884</v>
      </c>
      <c r="G4078" s="507">
        <v>6.69</v>
      </c>
      <c r="H4078" s="296">
        <v>22100</v>
      </c>
      <c r="I4078" s="296">
        <v>12000</v>
      </c>
    </row>
    <row r="4079" spans="1:9" hidden="1" x14ac:dyDescent="0.25">
      <c r="A4079" t="s">
        <v>15</v>
      </c>
      <c r="B4079" s="7">
        <v>453959</v>
      </c>
      <c r="C4079" s="8">
        <v>44882</v>
      </c>
      <c r="D4079" s="9">
        <f t="shared" si="63"/>
        <v>44882</v>
      </c>
      <c r="E4079" s="7" t="s">
        <v>16</v>
      </c>
      <c r="F4079" s="7" t="s">
        <v>478</v>
      </c>
      <c r="G4079" s="508">
        <v>11.63</v>
      </c>
      <c r="H4079" s="296">
        <v>22100</v>
      </c>
      <c r="I4079" s="296">
        <v>12000</v>
      </c>
    </row>
    <row r="4080" spans="1:9" hidden="1" x14ac:dyDescent="0.25">
      <c r="A4080" t="s">
        <v>9</v>
      </c>
      <c r="B4080" s="7">
        <v>453967</v>
      </c>
      <c r="C4080" s="8">
        <v>44882</v>
      </c>
      <c r="D4080" s="9">
        <f t="shared" si="63"/>
        <v>44882</v>
      </c>
      <c r="E4080" s="7" t="s">
        <v>10</v>
      </c>
      <c r="F4080" s="7" t="s">
        <v>224</v>
      </c>
      <c r="G4080" s="508">
        <v>13.25</v>
      </c>
      <c r="H4080" s="296">
        <v>22100</v>
      </c>
      <c r="I4080" s="296">
        <v>12000</v>
      </c>
    </row>
    <row r="4081" spans="1:9" hidden="1" x14ac:dyDescent="0.25">
      <c r="A4081" t="s">
        <v>12</v>
      </c>
      <c r="B4081" s="7">
        <v>453968</v>
      </c>
      <c r="C4081" s="8">
        <v>44882</v>
      </c>
      <c r="D4081" s="9">
        <f t="shared" si="63"/>
        <v>44882</v>
      </c>
      <c r="E4081" s="7" t="s">
        <v>13</v>
      </c>
      <c r="F4081" s="7" t="s">
        <v>157</v>
      </c>
      <c r="G4081" s="508">
        <v>12.28</v>
      </c>
      <c r="H4081" s="296">
        <v>22100</v>
      </c>
      <c r="I4081" s="296">
        <v>12000</v>
      </c>
    </row>
    <row r="4082" spans="1:9" hidden="1" x14ac:dyDescent="0.25">
      <c r="A4082" t="s">
        <v>18</v>
      </c>
      <c r="B4082" s="7">
        <v>453970</v>
      </c>
      <c r="C4082" s="8">
        <v>44882</v>
      </c>
      <c r="D4082" s="9">
        <f t="shared" si="63"/>
        <v>44882</v>
      </c>
      <c r="E4082" s="7" t="s">
        <v>21</v>
      </c>
      <c r="F4082" s="7" t="s">
        <v>14</v>
      </c>
      <c r="G4082" s="508">
        <v>13.24</v>
      </c>
      <c r="H4082" s="296">
        <v>22100</v>
      </c>
      <c r="I4082" s="296">
        <v>12000</v>
      </c>
    </row>
    <row r="4083" spans="1:9" hidden="1" x14ac:dyDescent="0.25">
      <c r="A4083" t="s">
        <v>15</v>
      </c>
      <c r="B4083" s="7">
        <v>454024</v>
      </c>
      <c r="C4083" s="8">
        <v>44882</v>
      </c>
      <c r="D4083" s="9">
        <f t="shared" si="63"/>
        <v>44882</v>
      </c>
      <c r="E4083" s="7" t="s">
        <v>16</v>
      </c>
      <c r="F4083" s="7" t="s">
        <v>661</v>
      </c>
      <c r="G4083" s="508">
        <v>7.21</v>
      </c>
      <c r="H4083" s="296">
        <v>22100</v>
      </c>
      <c r="I4083" s="296">
        <v>12000</v>
      </c>
    </row>
    <row r="4084" spans="1:9" hidden="1" x14ac:dyDescent="0.25">
      <c r="A4084" t="s">
        <v>12</v>
      </c>
      <c r="B4084" s="7">
        <v>454025</v>
      </c>
      <c r="C4084" s="8">
        <v>44882</v>
      </c>
      <c r="D4084" s="9">
        <f t="shared" si="63"/>
        <v>44882</v>
      </c>
      <c r="E4084" s="7" t="s">
        <v>13</v>
      </c>
      <c r="F4084" s="7" t="s">
        <v>621</v>
      </c>
      <c r="G4084" s="508">
        <v>6.99</v>
      </c>
      <c r="H4084" s="296">
        <v>22100</v>
      </c>
      <c r="I4084" s="296">
        <v>12000</v>
      </c>
    </row>
    <row r="4085" spans="1:9" hidden="1" x14ac:dyDescent="0.25">
      <c r="A4085" t="s">
        <v>9</v>
      </c>
      <c r="B4085" s="7">
        <v>454067</v>
      </c>
      <c r="C4085" s="8">
        <v>44882</v>
      </c>
      <c r="D4085" s="9">
        <f t="shared" si="63"/>
        <v>44882</v>
      </c>
      <c r="E4085" s="7" t="s">
        <v>43</v>
      </c>
      <c r="F4085" s="7" t="s">
        <v>370</v>
      </c>
      <c r="G4085" s="508">
        <v>8.4700000000000006</v>
      </c>
      <c r="H4085" s="296">
        <v>22100</v>
      </c>
      <c r="I4085" s="296">
        <v>12000</v>
      </c>
    </row>
    <row r="4086" spans="1:9" hidden="1" x14ac:dyDescent="0.25">
      <c r="A4086" t="s">
        <v>18</v>
      </c>
      <c r="B4086" s="7">
        <v>454068</v>
      </c>
      <c r="C4086" s="8">
        <v>44882</v>
      </c>
      <c r="D4086" s="9">
        <f t="shared" si="63"/>
        <v>44882</v>
      </c>
      <c r="E4086" s="7" t="s">
        <v>78</v>
      </c>
      <c r="F4086" s="7" t="s">
        <v>680</v>
      </c>
      <c r="G4086" s="508">
        <v>7.34</v>
      </c>
      <c r="H4086" s="296">
        <v>22100</v>
      </c>
      <c r="I4086" s="296">
        <v>12000</v>
      </c>
    </row>
    <row r="4087" spans="1:9" hidden="1" x14ac:dyDescent="0.25">
      <c r="A4087" t="s">
        <v>39</v>
      </c>
      <c r="B4087" s="7">
        <v>454131</v>
      </c>
      <c r="C4087" s="8">
        <v>44883</v>
      </c>
      <c r="D4087" s="9">
        <f t="shared" si="63"/>
        <v>44883</v>
      </c>
      <c r="E4087" s="7" t="s">
        <v>10</v>
      </c>
      <c r="F4087" s="7" t="s">
        <v>365</v>
      </c>
      <c r="G4087" s="509">
        <v>13.19</v>
      </c>
      <c r="H4087" s="296">
        <v>22100</v>
      </c>
      <c r="I4087" s="296">
        <v>12000</v>
      </c>
    </row>
    <row r="4088" spans="1:9" hidden="1" x14ac:dyDescent="0.25">
      <c r="A4088" t="s">
        <v>41</v>
      </c>
      <c r="B4088" s="7">
        <v>454132</v>
      </c>
      <c r="C4088" s="8">
        <v>44883</v>
      </c>
      <c r="D4088" s="9">
        <f t="shared" si="63"/>
        <v>44883</v>
      </c>
      <c r="E4088" s="7" t="s">
        <v>16</v>
      </c>
      <c r="F4088" s="7" t="s">
        <v>659</v>
      </c>
      <c r="G4088" s="509">
        <v>13.94</v>
      </c>
      <c r="H4088" s="296">
        <v>22100</v>
      </c>
      <c r="I4088" s="296">
        <v>12000</v>
      </c>
    </row>
    <row r="4089" spans="1:9" hidden="1" x14ac:dyDescent="0.25">
      <c r="A4089" t="s">
        <v>45</v>
      </c>
      <c r="B4089" s="7">
        <v>454133</v>
      </c>
      <c r="C4089" s="8">
        <v>44883</v>
      </c>
      <c r="D4089" s="9">
        <f t="shared" si="63"/>
        <v>44883</v>
      </c>
      <c r="E4089" s="7" t="s">
        <v>13</v>
      </c>
      <c r="F4089" s="7" t="s">
        <v>236</v>
      </c>
      <c r="G4089" s="509">
        <v>12.76</v>
      </c>
      <c r="H4089" s="296">
        <v>22100</v>
      </c>
      <c r="I4089" s="296">
        <v>12000</v>
      </c>
    </row>
    <row r="4090" spans="1:9" hidden="1" x14ac:dyDescent="0.25">
      <c r="A4090" t="s">
        <v>42</v>
      </c>
      <c r="B4090" s="7">
        <v>454152</v>
      </c>
      <c r="C4090" s="8">
        <v>44883</v>
      </c>
      <c r="D4090" s="9">
        <f t="shared" si="63"/>
        <v>44883</v>
      </c>
      <c r="E4090" s="7" t="s">
        <v>19</v>
      </c>
      <c r="F4090" s="7" t="s">
        <v>382</v>
      </c>
      <c r="G4090" s="509">
        <v>1.35</v>
      </c>
      <c r="H4090" s="296">
        <v>22100</v>
      </c>
      <c r="I4090" s="296">
        <v>12000</v>
      </c>
    </row>
    <row r="4091" spans="1:9" hidden="1" x14ac:dyDescent="0.25">
      <c r="A4091" t="s">
        <v>42</v>
      </c>
      <c r="B4091" s="7">
        <v>454189</v>
      </c>
      <c r="C4091" s="8">
        <v>44883</v>
      </c>
      <c r="D4091" s="9">
        <f t="shared" si="63"/>
        <v>44883</v>
      </c>
      <c r="E4091" s="7" t="s">
        <v>21</v>
      </c>
      <c r="F4091" s="7" t="s">
        <v>667</v>
      </c>
      <c r="G4091" s="509">
        <v>16.350000000000001</v>
      </c>
      <c r="H4091" s="296">
        <v>22100</v>
      </c>
      <c r="I4091" s="296">
        <v>12000</v>
      </c>
    </row>
    <row r="4092" spans="1:9" hidden="1" x14ac:dyDescent="0.25">
      <c r="A4092" t="s">
        <v>39</v>
      </c>
      <c r="B4092" s="7">
        <v>454233</v>
      </c>
      <c r="C4092" s="8">
        <v>44883</v>
      </c>
      <c r="D4092" s="9">
        <f t="shared" si="63"/>
        <v>44883</v>
      </c>
      <c r="E4092" s="7" t="s">
        <v>10</v>
      </c>
      <c r="F4092" s="7" t="s">
        <v>384</v>
      </c>
      <c r="G4092" s="509">
        <v>12.85</v>
      </c>
      <c r="H4092" s="296">
        <v>22100</v>
      </c>
      <c r="I4092" s="296">
        <v>12000</v>
      </c>
    </row>
    <row r="4093" spans="1:9" hidden="1" x14ac:dyDescent="0.25">
      <c r="A4093" t="s">
        <v>45</v>
      </c>
      <c r="B4093" s="7">
        <v>454235</v>
      </c>
      <c r="C4093" s="8">
        <v>44883</v>
      </c>
      <c r="D4093" s="9">
        <f t="shared" si="63"/>
        <v>44883</v>
      </c>
      <c r="E4093" s="7" t="s">
        <v>13</v>
      </c>
      <c r="F4093" s="7" t="s">
        <v>757</v>
      </c>
      <c r="G4093" s="509">
        <v>12.21</v>
      </c>
      <c r="H4093" s="296">
        <v>22100</v>
      </c>
      <c r="I4093" s="296">
        <v>12000</v>
      </c>
    </row>
    <row r="4094" spans="1:9" hidden="1" x14ac:dyDescent="0.25">
      <c r="A4094" t="s">
        <v>41</v>
      </c>
      <c r="B4094" s="7">
        <v>454247</v>
      </c>
      <c r="C4094" s="8">
        <v>44883</v>
      </c>
      <c r="D4094" s="9">
        <f t="shared" si="63"/>
        <v>44883</v>
      </c>
      <c r="E4094" s="7" t="s">
        <v>16</v>
      </c>
      <c r="F4094" s="7" t="s">
        <v>77</v>
      </c>
      <c r="G4094" s="509">
        <v>13.36</v>
      </c>
      <c r="H4094" s="296">
        <v>22100</v>
      </c>
      <c r="I4094" s="296">
        <v>12000</v>
      </c>
    </row>
    <row r="4095" spans="1:9" hidden="1" x14ac:dyDescent="0.25">
      <c r="A4095" t="s">
        <v>42</v>
      </c>
      <c r="B4095" s="7">
        <v>454264</v>
      </c>
      <c r="C4095" s="8">
        <v>44883</v>
      </c>
      <c r="D4095" s="9">
        <f t="shared" si="63"/>
        <v>44883</v>
      </c>
      <c r="E4095" s="7" t="s">
        <v>78</v>
      </c>
      <c r="F4095" s="7" t="s">
        <v>940</v>
      </c>
      <c r="G4095" s="509">
        <v>13</v>
      </c>
      <c r="H4095" s="296">
        <v>22100</v>
      </c>
      <c r="I4095" s="296">
        <v>12000</v>
      </c>
    </row>
    <row r="4096" spans="1:9" hidden="1" x14ac:dyDescent="0.25">
      <c r="A4096" t="s">
        <v>30</v>
      </c>
      <c r="B4096" s="7">
        <v>454290</v>
      </c>
      <c r="C4096" s="8">
        <v>44883</v>
      </c>
      <c r="D4096" s="9">
        <f t="shared" si="63"/>
        <v>44883</v>
      </c>
      <c r="E4096" s="7" t="s">
        <v>33</v>
      </c>
      <c r="F4096" s="7" t="s">
        <v>445</v>
      </c>
      <c r="G4096" s="510">
        <v>4.54</v>
      </c>
      <c r="H4096" s="296">
        <v>22100</v>
      </c>
      <c r="I4096" s="296">
        <v>12000</v>
      </c>
    </row>
    <row r="4097" spans="1:9" hidden="1" x14ac:dyDescent="0.25">
      <c r="A4097" t="s">
        <v>30</v>
      </c>
      <c r="B4097" s="7">
        <v>454291</v>
      </c>
      <c r="C4097" s="8">
        <v>44883</v>
      </c>
      <c r="D4097" s="9">
        <f t="shared" si="63"/>
        <v>44883</v>
      </c>
      <c r="E4097" s="7" t="s">
        <v>752</v>
      </c>
      <c r="F4097" s="7" t="s">
        <v>1085</v>
      </c>
      <c r="G4097" s="510">
        <v>8.2100000000000009</v>
      </c>
      <c r="H4097" s="296">
        <v>22100</v>
      </c>
      <c r="I4097" s="296">
        <v>12000</v>
      </c>
    </row>
    <row r="4098" spans="1:9" hidden="1" x14ac:dyDescent="0.25">
      <c r="A4098" t="s">
        <v>30</v>
      </c>
      <c r="B4098" s="7">
        <v>454292</v>
      </c>
      <c r="C4098" s="8">
        <v>44883</v>
      </c>
      <c r="D4098" s="9">
        <f t="shared" si="63"/>
        <v>44883</v>
      </c>
      <c r="E4098" s="7" t="s">
        <v>591</v>
      </c>
      <c r="F4098" s="7" t="s">
        <v>745</v>
      </c>
      <c r="G4098" s="510">
        <v>7.46</v>
      </c>
      <c r="H4098" s="296">
        <v>22100</v>
      </c>
      <c r="I4098" s="296">
        <v>12000</v>
      </c>
    </row>
    <row r="4099" spans="1:9" hidden="1" x14ac:dyDescent="0.25">
      <c r="A4099" t="s">
        <v>30</v>
      </c>
      <c r="B4099" s="7">
        <v>454300</v>
      </c>
      <c r="C4099" s="8">
        <v>44883</v>
      </c>
      <c r="D4099" s="9">
        <f t="shared" ref="D4099:D4162" si="64">+C4099</f>
        <v>44883</v>
      </c>
      <c r="E4099" s="7" t="s">
        <v>176</v>
      </c>
      <c r="F4099" s="20">
        <v>0.9159722222222223</v>
      </c>
      <c r="G4099" s="510">
        <v>9.01</v>
      </c>
      <c r="H4099" s="296">
        <v>22100</v>
      </c>
      <c r="I4099" s="296">
        <v>12000</v>
      </c>
    </row>
    <row r="4100" spans="1:9" hidden="1" x14ac:dyDescent="0.25">
      <c r="A4100" t="s">
        <v>65</v>
      </c>
      <c r="B4100" s="7">
        <v>454319</v>
      </c>
      <c r="C4100" s="8">
        <v>44884</v>
      </c>
      <c r="D4100" s="9">
        <f t="shared" si="64"/>
        <v>44884</v>
      </c>
      <c r="E4100" s="7" t="s">
        <v>16</v>
      </c>
      <c r="F4100" s="7" t="s">
        <v>1019</v>
      </c>
      <c r="G4100" s="511">
        <v>11.89</v>
      </c>
      <c r="H4100" s="296">
        <v>22100</v>
      </c>
      <c r="I4100" s="296">
        <v>12000</v>
      </c>
    </row>
    <row r="4101" spans="1:9" hidden="1" x14ac:dyDescent="0.25">
      <c r="A4101" t="s">
        <v>63</v>
      </c>
      <c r="B4101" s="7">
        <v>454325</v>
      </c>
      <c r="C4101" s="8">
        <v>44884</v>
      </c>
      <c r="D4101" s="9">
        <f t="shared" si="64"/>
        <v>44884</v>
      </c>
      <c r="E4101" s="7" t="s">
        <v>1096</v>
      </c>
      <c r="F4101" s="7" t="s">
        <v>183</v>
      </c>
      <c r="G4101" s="511">
        <v>14.87</v>
      </c>
      <c r="H4101" s="296">
        <v>22100</v>
      </c>
      <c r="I4101" s="296">
        <v>12000</v>
      </c>
    </row>
    <row r="4102" spans="1:9" hidden="1" x14ac:dyDescent="0.25">
      <c r="A4102" t="s">
        <v>67</v>
      </c>
      <c r="B4102" s="7">
        <v>454337</v>
      </c>
      <c r="C4102" s="8">
        <v>44884</v>
      </c>
      <c r="D4102" s="9">
        <f t="shared" si="64"/>
        <v>44884</v>
      </c>
      <c r="E4102" s="7" t="s">
        <v>13</v>
      </c>
      <c r="F4102" s="7" t="s">
        <v>474</v>
      </c>
      <c r="G4102" s="511">
        <v>13.59</v>
      </c>
      <c r="H4102" s="296">
        <v>22100</v>
      </c>
      <c r="I4102" s="296">
        <v>12000</v>
      </c>
    </row>
    <row r="4103" spans="1:9" hidden="1" x14ac:dyDescent="0.25">
      <c r="A4103" t="s">
        <v>69</v>
      </c>
      <c r="B4103" s="7">
        <v>454338</v>
      </c>
      <c r="C4103" s="8">
        <v>44884</v>
      </c>
      <c r="D4103" s="9">
        <f t="shared" si="64"/>
        <v>44884</v>
      </c>
      <c r="E4103" s="7" t="s">
        <v>10</v>
      </c>
      <c r="F4103" s="7" t="s">
        <v>164</v>
      </c>
      <c r="G4103" s="511">
        <v>14.29</v>
      </c>
      <c r="H4103" s="296">
        <v>22100</v>
      </c>
      <c r="I4103" s="296">
        <v>12000</v>
      </c>
    </row>
    <row r="4104" spans="1:9" hidden="1" x14ac:dyDescent="0.25">
      <c r="A4104" s="13" t="s">
        <v>966</v>
      </c>
      <c r="B4104" s="14">
        <v>454353</v>
      </c>
      <c r="C4104" s="15">
        <v>44884</v>
      </c>
      <c r="D4104" s="9">
        <f t="shared" si="64"/>
        <v>44884</v>
      </c>
      <c r="E4104" s="14" t="s">
        <v>47</v>
      </c>
      <c r="F4104" s="94">
        <v>0.39305555555555555</v>
      </c>
      <c r="G4104" s="512">
        <v>2.08</v>
      </c>
      <c r="H4104" s="296">
        <v>22100</v>
      </c>
      <c r="I4104" s="296">
        <v>12000</v>
      </c>
    </row>
    <row r="4105" spans="1:9" hidden="1" x14ac:dyDescent="0.25">
      <c r="A4105" t="s">
        <v>63</v>
      </c>
      <c r="B4105" s="7">
        <v>454383</v>
      </c>
      <c r="C4105" s="8">
        <v>44884</v>
      </c>
      <c r="D4105" s="9">
        <f t="shared" si="64"/>
        <v>44884</v>
      </c>
      <c r="E4105" s="7" t="s">
        <v>21</v>
      </c>
      <c r="F4105" s="7" t="s">
        <v>226</v>
      </c>
      <c r="G4105" s="511">
        <v>10.67</v>
      </c>
      <c r="H4105" s="296">
        <v>22100</v>
      </c>
      <c r="I4105" s="296">
        <v>12000</v>
      </c>
    </row>
    <row r="4106" spans="1:9" hidden="1" x14ac:dyDescent="0.25">
      <c r="A4106" t="s">
        <v>65</v>
      </c>
      <c r="B4106" s="7">
        <v>454385</v>
      </c>
      <c r="C4106" s="8">
        <v>44884</v>
      </c>
      <c r="D4106" s="9">
        <f t="shared" si="64"/>
        <v>44884</v>
      </c>
      <c r="E4106" s="7" t="s">
        <v>16</v>
      </c>
      <c r="F4106" s="7" t="s">
        <v>74</v>
      </c>
      <c r="G4106" s="511">
        <v>12.78</v>
      </c>
      <c r="H4106" s="296">
        <v>22100</v>
      </c>
      <c r="I4106" s="296">
        <v>12000</v>
      </c>
    </row>
    <row r="4107" spans="1:9" hidden="1" x14ac:dyDescent="0.25">
      <c r="A4107" t="s">
        <v>67</v>
      </c>
      <c r="B4107" s="7">
        <v>454391</v>
      </c>
      <c r="C4107" s="8">
        <v>44884</v>
      </c>
      <c r="D4107" s="9">
        <f t="shared" si="64"/>
        <v>44884</v>
      </c>
      <c r="E4107" s="7" t="s">
        <v>13</v>
      </c>
      <c r="F4107" s="7" t="s">
        <v>159</v>
      </c>
      <c r="G4107" s="511">
        <v>9.43</v>
      </c>
      <c r="H4107" s="296">
        <v>22100</v>
      </c>
      <c r="I4107" s="296">
        <v>12000</v>
      </c>
    </row>
    <row r="4108" spans="1:9" hidden="1" x14ac:dyDescent="0.25">
      <c r="A4108" t="s">
        <v>69</v>
      </c>
      <c r="B4108" s="7">
        <v>454425</v>
      </c>
      <c r="C4108" s="8">
        <v>44884</v>
      </c>
      <c r="D4108" s="9">
        <f t="shared" si="64"/>
        <v>44884</v>
      </c>
      <c r="E4108" s="7" t="s">
        <v>10</v>
      </c>
      <c r="F4108" s="20">
        <v>0.64097222222222217</v>
      </c>
      <c r="G4108" s="511">
        <v>12.22</v>
      </c>
      <c r="H4108" s="296">
        <v>22100</v>
      </c>
      <c r="I4108" s="296">
        <v>12000</v>
      </c>
    </row>
    <row r="4109" spans="1:9" hidden="1" x14ac:dyDescent="0.25">
      <c r="A4109" t="s">
        <v>453</v>
      </c>
      <c r="B4109" s="7">
        <v>454438</v>
      </c>
      <c r="C4109" s="8">
        <v>44885</v>
      </c>
      <c r="D4109" s="9">
        <f t="shared" si="64"/>
        <v>44885</v>
      </c>
      <c r="E4109" s="7" t="s">
        <v>21</v>
      </c>
      <c r="F4109" s="7" t="s">
        <v>1097</v>
      </c>
      <c r="G4109" s="513">
        <v>7.2</v>
      </c>
      <c r="H4109" s="296">
        <v>22100</v>
      </c>
      <c r="I4109" s="296">
        <v>12000</v>
      </c>
    </row>
    <row r="4110" spans="1:9" hidden="1" x14ac:dyDescent="0.25">
      <c r="A4110" t="s">
        <v>453</v>
      </c>
      <c r="B4110" s="7">
        <v>454440</v>
      </c>
      <c r="C4110" s="8">
        <v>44885</v>
      </c>
      <c r="D4110" s="9">
        <f t="shared" si="64"/>
        <v>44885</v>
      </c>
      <c r="E4110" s="7" t="s">
        <v>313</v>
      </c>
      <c r="F4110" s="7" t="s">
        <v>290</v>
      </c>
      <c r="G4110" s="513">
        <v>2.97</v>
      </c>
      <c r="H4110" s="296">
        <v>22100</v>
      </c>
      <c r="I4110" s="296">
        <v>12000</v>
      </c>
    </row>
    <row r="4111" spans="1:9" hidden="1" x14ac:dyDescent="0.25">
      <c r="A4111" t="s">
        <v>453</v>
      </c>
      <c r="B4111" s="7">
        <v>454441</v>
      </c>
      <c r="C4111" s="8">
        <v>44885</v>
      </c>
      <c r="D4111" s="9">
        <f t="shared" si="64"/>
        <v>44885</v>
      </c>
      <c r="E4111" s="7" t="s">
        <v>16</v>
      </c>
      <c r="F4111" s="7" t="s">
        <v>193</v>
      </c>
      <c r="G4111" s="513">
        <v>6.67</v>
      </c>
      <c r="H4111" s="296">
        <v>22100</v>
      </c>
      <c r="I4111" s="296">
        <v>12000</v>
      </c>
    </row>
    <row r="4112" spans="1:9" hidden="1" x14ac:dyDescent="0.25">
      <c r="A4112" t="s">
        <v>453</v>
      </c>
      <c r="B4112" s="7">
        <v>454445</v>
      </c>
      <c r="C4112" s="8">
        <v>44885</v>
      </c>
      <c r="D4112" s="9">
        <f t="shared" si="64"/>
        <v>44885</v>
      </c>
      <c r="E4112" s="7" t="s">
        <v>798</v>
      </c>
      <c r="F4112" s="7" t="s">
        <v>429</v>
      </c>
      <c r="G4112" s="513">
        <v>5.25</v>
      </c>
      <c r="H4112" s="296">
        <v>22100</v>
      </c>
      <c r="I4112" s="296">
        <v>12000</v>
      </c>
    </row>
    <row r="4113" spans="1:9" hidden="1" x14ac:dyDescent="0.25">
      <c r="A4113" t="s">
        <v>453</v>
      </c>
      <c r="B4113" s="7">
        <v>454448</v>
      </c>
      <c r="C4113" s="8">
        <v>44885</v>
      </c>
      <c r="D4113" s="9">
        <f t="shared" si="64"/>
        <v>44885</v>
      </c>
      <c r="E4113" s="7" t="s">
        <v>78</v>
      </c>
      <c r="F4113" s="7" t="s">
        <v>604</v>
      </c>
      <c r="G4113" s="513">
        <v>7.17</v>
      </c>
      <c r="H4113" s="296">
        <v>22100</v>
      </c>
      <c r="I4113" s="296">
        <v>12000</v>
      </c>
    </row>
    <row r="4114" spans="1:9" hidden="1" x14ac:dyDescent="0.25">
      <c r="A4114" t="s">
        <v>453</v>
      </c>
      <c r="B4114" s="7">
        <v>454451</v>
      </c>
      <c r="C4114" s="8">
        <v>44885</v>
      </c>
      <c r="D4114" s="9">
        <f t="shared" si="64"/>
        <v>44885</v>
      </c>
      <c r="E4114" s="7" t="s">
        <v>10</v>
      </c>
      <c r="F4114" s="7" t="s">
        <v>409</v>
      </c>
      <c r="G4114" s="513">
        <v>5.13</v>
      </c>
      <c r="H4114" s="296">
        <v>22100</v>
      </c>
      <c r="I4114" s="296">
        <v>12000</v>
      </c>
    </row>
    <row r="4115" spans="1:9" hidden="1" x14ac:dyDescent="0.25">
      <c r="A4115" t="s">
        <v>453</v>
      </c>
      <c r="B4115" s="7">
        <v>454452</v>
      </c>
      <c r="C4115" s="8">
        <v>44885</v>
      </c>
      <c r="D4115" s="9">
        <f t="shared" si="64"/>
        <v>44885</v>
      </c>
      <c r="E4115" s="7" t="s">
        <v>13</v>
      </c>
      <c r="F4115" s="7" t="s">
        <v>307</v>
      </c>
      <c r="G4115" s="513">
        <v>5.73</v>
      </c>
      <c r="H4115" s="296">
        <v>22100</v>
      </c>
      <c r="I4115" s="296">
        <v>12000</v>
      </c>
    </row>
    <row r="4116" spans="1:9" hidden="1" x14ac:dyDescent="0.25">
      <c r="A4116" t="s">
        <v>453</v>
      </c>
      <c r="B4116" s="7">
        <v>454454</v>
      </c>
      <c r="C4116" s="8">
        <v>44885</v>
      </c>
      <c r="D4116" s="9">
        <f t="shared" si="64"/>
        <v>44885</v>
      </c>
      <c r="E4116" s="7" t="s">
        <v>778</v>
      </c>
      <c r="F4116" s="7" t="s">
        <v>1080</v>
      </c>
      <c r="G4116" s="513">
        <v>6.57</v>
      </c>
      <c r="H4116" s="296">
        <v>22100</v>
      </c>
      <c r="I4116" s="296">
        <v>12000</v>
      </c>
    </row>
    <row r="4117" spans="1:9" hidden="1" x14ac:dyDescent="0.25">
      <c r="A4117" t="s">
        <v>453</v>
      </c>
      <c r="B4117" s="7">
        <v>454459</v>
      </c>
      <c r="C4117" s="8">
        <v>44885</v>
      </c>
      <c r="D4117" s="9">
        <f t="shared" si="64"/>
        <v>44885</v>
      </c>
      <c r="E4117" s="7" t="s">
        <v>799</v>
      </c>
      <c r="F4117" s="7" t="s">
        <v>327</v>
      </c>
      <c r="G4117" s="513">
        <v>6.39</v>
      </c>
      <c r="H4117" s="296">
        <v>22100</v>
      </c>
      <c r="I4117" s="296">
        <v>12000</v>
      </c>
    </row>
    <row r="4118" spans="1:9" hidden="1" x14ac:dyDescent="0.25">
      <c r="A4118" t="s">
        <v>453</v>
      </c>
      <c r="B4118" s="7">
        <v>454461</v>
      </c>
      <c r="C4118" s="8">
        <v>44885</v>
      </c>
      <c r="D4118" s="9">
        <f t="shared" si="64"/>
        <v>44885</v>
      </c>
      <c r="E4118" s="7" t="s">
        <v>313</v>
      </c>
      <c r="F4118" s="7" t="s">
        <v>589</v>
      </c>
      <c r="G4118" s="513">
        <v>5.34</v>
      </c>
      <c r="H4118" s="296">
        <v>22100</v>
      </c>
      <c r="I4118" s="296">
        <v>12000</v>
      </c>
    </row>
    <row r="4119" spans="1:9" hidden="1" x14ac:dyDescent="0.25">
      <c r="A4119" t="s">
        <v>453</v>
      </c>
      <c r="B4119" s="7">
        <v>454463</v>
      </c>
      <c r="C4119" s="8">
        <v>44885</v>
      </c>
      <c r="D4119" s="9">
        <f t="shared" si="64"/>
        <v>44885</v>
      </c>
      <c r="E4119" s="7" t="s">
        <v>93</v>
      </c>
      <c r="F4119" s="7" t="s">
        <v>159</v>
      </c>
      <c r="G4119" s="513">
        <v>6.08</v>
      </c>
      <c r="H4119" s="296">
        <v>22100</v>
      </c>
      <c r="I4119" s="296">
        <v>12000</v>
      </c>
    </row>
    <row r="4120" spans="1:9" hidden="1" x14ac:dyDescent="0.25">
      <c r="A4120" t="s">
        <v>453</v>
      </c>
      <c r="B4120" s="7">
        <v>454467</v>
      </c>
      <c r="C4120" s="8">
        <v>44885</v>
      </c>
      <c r="D4120" s="9">
        <f t="shared" si="64"/>
        <v>44885</v>
      </c>
      <c r="E4120" s="7" t="s">
        <v>21</v>
      </c>
      <c r="F4120" s="7" t="s">
        <v>75</v>
      </c>
      <c r="G4120" s="513">
        <v>5.47</v>
      </c>
      <c r="H4120" s="296">
        <v>22100</v>
      </c>
      <c r="I4120" s="296">
        <v>12000</v>
      </c>
    </row>
    <row r="4121" spans="1:9" hidden="1" x14ac:dyDescent="0.25">
      <c r="A4121" t="s">
        <v>453</v>
      </c>
      <c r="B4121" s="7">
        <v>454468</v>
      </c>
      <c r="C4121" s="8">
        <v>44885</v>
      </c>
      <c r="D4121" s="9">
        <f t="shared" si="64"/>
        <v>44885</v>
      </c>
      <c r="E4121" s="7" t="s">
        <v>798</v>
      </c>
      <c r="F4121" s="7" t="s">
        <v>320</v>
      </c>
      <c r="G4121" s="513">
        <v>4.1100000000000003</v>
      </c>
      <c r="H4121" s="296">
        <v>22100</v>
      </c>
      <c r="I4121" s="296">
        <v>12000</v>
      </c>
    </row>
    <row r="4122" spans="1:9" hidden="1" x14ac:dyDescent="0.25">
      <c r="A4122" t="s">
        <v>453</v>
      </c>
      <c r="B4122" s="7">
        <v>454470</v>
      </c>
      <c r="C4122" s="8">
        <v>44885</v>
      </c>
      <c r="D4122" s="9">
        <f t="shared" si="64"/>
        <v>44885</v>
      </c>
      <c r="E4122" s="7" t="s">
        <v>16</v>
      </c>
      <c r="F4122" s="7" t="s">
        <v>192</v>
      </c>
      <c r="G4122" s="513">
        <v>4.29</v>
      </c>
      <c r="H4122" s="296">
        <v>22100</v>
      </c>
      <c r="I4122" s="296">
        <v>12000</v>
      </c>
    </row>
    <row r="4123" spans="1:9" hidden="1" x14ac:dyDescent="0.25">
      <c r="A4123" t="s">
        <v>453</v>
      </c>
      <c r="B4123" s="7">
        <v>454474</v>
      </c>
      <c r="C4123" s="8">
        <v>44885</v>
      </c>
      <c r="D4123" s="9">
        <f t="shared" si="64"/>
        <v>44885</v>
      </c>
      <c r="E4123" s="7" t="s">
        <v>10</v>
      </c>
      <c r="F4123" s="7" t="s">
        <v>228</v>
      </c>
      <c r="G4123" s="513">
        <v>5.52</v>
      </c>
      <c r="H4123" s="296">
        <v>22100</v>
      </c>
      <c r="I4123" s="296">
        <v>12000</v>
      </c>
    </row>
    <row r="4124" spans="1:9" hidden="1" x14ac:dyDescent="0.25">
      <c r="A4124" t="s">
        <v>453</v>
      </c>
      <c r="B4124" s="7">
        <v>454476</v>
      </c>
      <c r="C4124" s="8">
        <v>44885</v>
      </c>
      <c r="D4124" s="9">
        <f t="shared" si="64"/>
        <v>44885</v>
      </c>
      <c r="E4124" s="7" t="s">
        <v>13</v>
      </c>
      <c r="F4124" s="7" t="s">
        <v>250</v>
      </c>
      <c r="G4124" s="513">
        <v>6.04</v>
      </c>
      <c r="H4124" s="296">
        <v>22100</v>
      </c>
      <c r="I4124" s="296">
        <v>12000</v>
      </c>
    </row>
    <row r="4125" spans="1:9" hidden="1" x14ac:dyDescent="0.25">
      <c r="A4125" t="s">
        <v>453</v>
      </c>
      <c r="B4125" s="7">
        <v>454477</v>
      </c>
      <c r="C4125" s="8">
        <v>44885</v>
      </c>
      <c r="D4125" s="9">
        <f t="shared" si="64"/>
        <v>44885</v>
      </c>
      <c r="E4125" s="7" t="s">
        <v>78</v>
      </c>
      <c r="F4125" s="7" t="s">
        <v>968</v>
      </c>
      <c r="G4125" s="513">
        <v>5.57</v>
      </c>
      <c r="H4125" s="296">
        <v>22100</v>
      </c>
      <c r="I4125" s="296">
        <v>12000</v>
      </c>
    </row>
    <row r="4126" spans="1:9" hidden="1" x14ac:dyDescent="0.25">
      <c r="A4126" t="s">
        <v>453</v>
      </c>
      <c r="B4126" s="7">
        <v>454478</v>
      </c>
      <c r="C4126" s="8">
        <v>44885</v>
      </c>
      <c r="D4126" s="9">
        <f t="shared" si="64"/>
        <v>44885</v>
      </c>
      <c r="E4126" s="7" t="s">
        <v>798</v>
      </c>
      <c r="F4126" s="7" t="s">
        <v>529</v>
      </c>
      <c r="G4126" s="513">
        <v>5.05</v>
      </c>
      <c r="H4126" s="296">
        <v>22100</v>
      </c>
      <c r="I4126" s="296">
        <v>12000</v>
      </c>
    </row>
    <row r="4127" spans="1:9" hidden="1" x14ac:dyDescent="0.25">
      <c r="A4127" t="s">
        <v>453</v>
      </c>
      <c r="B4127" s="7">
        <v>454479</v>
      </c>
      <c r="C4127" s="8">
        <v>44885</v>
      </c>
      <c r="D4127" s="9">
        <f t="shared" si="64"/>
        <v>44885</v>
      </c>
      <c r="E4127" s="7" t="s">
        <v>16</v>
      </c>
      <c r="F4127" s="7" t="s">
        <v>747</v>
      </c>
      <c r="G4127" s="513">
        <v>5.76</v>
      </c>
      <c r="H4127" s="296">
        <v>22100</v>
      </c>
      <c r="I4127" s="296">
        <v>12000</v>
      </c>
    </row>
    <row r="4128" spans="1:9" hidden="1" x14ac:dyDescent="0.25">
      <c r="A4128" t="s">
        <v>453</v>
      </c>
      <c r="B4128" s="7">
        <v>454480</v>
      </c>
      <c r="C4128" s="8">
        <v>44885</v>
      </c>
      <c r="D4128" s="9">
        <f t="shared" si="64"/>
        <v>44885</v>
      </c>
      <c r="E4128" s="7" t="s">
        <v>313</v>
      </c>
      <c r="F4128" s="7" t="s">
        <v>483</v>
      </c>
      <c r="G4128" s="513">
        <v>9.11</v>
      </c>
      <c r="H4128" s="296">
        <v>22100</v>
      </c>
      <c r="I4128" s="296">
        <v>12000</v>
      </c>
    </row>
    <row r="4129" spans="1:9" hidden="1" x14ac:dyDescent="0.25">
      <c r="A4129" t="s">
        <v>453</v>
      </c>
      <c r="B4129" s="7">
        <v>454481</v>
      </c>
      <c r="C4129" s="8">
        <v>44885</v>
      </c>
      <c r="D4129" s="9">
        <f t="shared" si="64"/>
        <v>44885</v>
      </c>
      <c r="E4129" s="7" t="s">
        <v>13</v>
      </c>
      <c r="F4129" s="7" t="s">
        <v>273</v>
      </c>
      <c r="G4129" s="513">
        <v>3.05</v>
      </c>
      <c r="H4129" s="296">
        <v>22100</v>
      </c>
      <c r="I4129" s="296">
        <v>12000</v>
      </c>
    </row>
    <row r="4130" spans="1:9" hidden="1" x14ac:dyDescent="0.25">
      <c r="A4130" t="s">
        <v>453</v>
      </c>
      <c r="B4130" s="7">
        <v>454482</v>
      </c>
      <c r="C4130" s="8">
        <v>44885</v>
      </c>
      <c r="D4130" s="9">
        <f t="shared" si="64"/>
        <v>44885</v>
      </c>
      <c r="E4130" s="7" t="s">
        <v>799</v>
      </c>
      <c r="F4130" s="7" t="s">
        <v>57</v>
      </c>
      <c r="G4130" s="513">
        <v>5.38</v>
      </c>
      <c r="H4130" s="296">
        <v>22100</v>
      </c>
      <c r="I4130" s="296">
        <v>12000</v>
      </c>
    </row>
    <row r="4131" spans="1:9" hidden="1" x14ac:dyDescent="0.25">
      <c r="A4131" t="s">
        <v>453</v>
      </c>
      <c r="B4131" s="7">
        <v>454483</v>
      </c>
      <c r="C4131" s="8">
        <v>44885</v>
      </c>
      <c r="D4131" s="9">
        <f t="shared" si="64"/>
        <v>44885</v>
      </c>
      <c r="E4131" s="7" t="s">
        <v>21</v>
      </c>
      <c r="F4131" s="7" t="s">
        <v>785</v>
      </c>
      <c r="G4131" s="513">
        <v>6.34</v>
      </c>
      <c r="H4131" s="296">
        <v>22100</v>
      </c>
      <c r="I4131" s="296">
        <v>12000</v>
      </c>
    </row>
    <row r="4132" spans="1:9" hidden="1" x14ac:dyDescent="0.25">
      <c r="A4132" t="s">
        <v>453</v>
      </c>
      <c r="B4132" s="7">
        <v>454484</v>
      </c>
      <c r="C4132" s="8">
        <v>44885</v>
      </c>
      <c r="D4132" s="9">
        <f t="shared" si="64"/>
        <v>44885</v>
      </c>
      <c r="E4132" s="7" t="s">
        <v>93</v>
      </c>
      <c r="F4132" s="7" t="s">
        <v>551</v>
      </c>
      <c r="G4132" s="513">
        <v>3.82</v>
      </c>
      <c r="H4132" s="296">
        <v>22100</v>
      </c>
      <c r="I4132" s="296">
        <v>12000</v>
      </c>
    </row>
    <row r="4133" spans="1:9" hidden="1" x14ac:dyDescent="0.25">
      <c r="A4133" t="s">
        <v>453</v>
      </c>
      <c r="B4133" s="7">
        <v>454485</v>
      </c>
      <c r="C4133" s="8">
        <v>44885</v>
      </c>
      <c r="D4133" s="9">
        <f t="shared" si="64"/>
        <v>44885</v>
      </c>
      <c r="E4133" s="7" t="s">
        <v>10</v>
      </c>
      <c r="F4133" s="7" t="s">
        <v>1098</v>
      </c>
      <c r="G4133" s="513">
        <v>3.58</v>
      </c>
      <c r="H4133" s="296">
        <v>22100</v>
      </c>
      <c r="I4133" s="296">
        <v>12000</v>
      </c>
    </row>
    <row r="4134" spans="1:9" hidden="1" x14ac:dyDescent="0.25">
      <c r="A4134" t="s">
        <v>453</v>
      </c>
      <c r="B4134" s="7">
        <v>454486</v>
      </c>
      <c r="C4134" s="8">
        <v>44885</v>
      </c>
      <c r="D4134" s="9">
        <f t="shared" si="64"/>
        <v>44885</v>
      </c>
      <c r="E4134" s="7" t="s">
        <v>778</v>
      </c>
      <c r="F4134" s="7" t="s">
        <v>1099</v>
      </c>
      <c r="G4134" s="513">
        <v>6.66</v>
      </c>
      <c r="H4134" s="296">
        <v>22100</v>
      </c>
      <c r="I4134" s="296">
        <v>12000</v>
      </c>
    </row>
    <row r="4135" spans="1:9" hidden="1" x14ac:dyDescent="0.25">
      <c r="A4135" t="s">
        <v>967</v>
      </c>
      <c r="B4135" s="7">
        <v>454493</v>
      </c>
      <c r="C4135" s="8">
        <v>44886</v>
      </c>
      <c r="D4135" s="9">
        <f t="shared" si="64"/>
        <v>44886</v>
      </c>
      <c r="E4135" s="7" t="s">
        <v>396</v>
      </c>
      <c r="F4135" s="7" t="s">
        <v>1100</v>
      </c>
      <c r="G4135" s="514">
        <v>9.1300000000000008</v>
      </c>
      <c r="H4135" s="296">
        <v>22100</v>
      </c>
      <c r="I4135" s="296">
        <v>12000</v>
      </c>
    </row>
    <row r="4136" spans="1:9" hidden="1" x14ac:dyDescent="0.25">
      <c r="A4136" t="s">
        <v>9</v>
      </c>
      <c r="B4136" s="7">
        <v>454526</v>
      </c>
      <c r="C4136" s="8">
        <v>44886</v>
      </c>
      <c r="D4136" s="9">
        <f t="shared" si="64"/>
        <v>44886</v>
      </c>
      <c r="E4136" s="7" t="s">
        <v>10</v>
      </c>
      <c r="F4136" s="7" t="s">
        <v>156</v>
      </c>
      <c r="G4136" s="514">
        <v>14.19</v>
      </c>
      <c r="H4136" s="296">
        <v>22100</v>
      </c>
      <c r="I4136" s="296">
        <v>12000</v>
      </c>
    </row>
    <row r="4137" spans="1:9" hidden="1" x14ac:dyDescent="0.25">
      <c r="A4137" t="s">
        <v>15</v>
      </c>
      <c r="B4137" s="7">
        <v>454529</v>
      </c>
      <c r="C4137" s="8">
        <v>44886</v>
      </c>
      <c r="D4137" s="9">
        <f t="shared" si="64"/>
        <v>44886</v>
      </c>
      <c r="E4137" s="7" t="s">
        <v>16</v>
      </c>
      <c r="F4137" s="7" t="s">
        <v>375</v>
      </c>
      <c r="G4137" s="514">
        <v>15.76</v>
      </c>
      <c r="H4137" s="296">
        <v>22100</v>
      </c>
      <c r="I4137" s="296">
        <v>12000</v>
      </c>
    </row>
    <row r="4138" spans="1:9" hidden="1" x14ac:dyDescent="0.25">
      <c r="A4138" t="s">
        <v>12</v>
      </c>
      <c r="B4138" s="7">
        <v>454540</v>
      </c>
      <c r="C4138" s="8">
        <v>44886</v>
      </c>
      <c r="D4138" s="9">
        <f t="shared" si="64"/>
        <v>44886</v>
      </c>
      <c r="E4138" s="7" t="s">
        <v>13</v>
      </c>
      <c r="F4138" s="7" t="s">
        <v>608</v>
      </c>
      <c r="G4138" s="514">
        <v>13.58</v>
      </c>
      <c r="H4138" s="296">
        <v>22100</v>
      </c>
      <c r="I4138" s="296">
        <v>12000</v>
      </c>
    </row>
    <row r="4139" spans="1:9" hidden="1" x14ac:dyDescent="0.25">
      <c r="A4139" t="s">
        <v>18</v>
      </c>
      <c r="B4139" s="7">
        <v>454565</v>
      </c>
      <c r="C4139" s="8">
        <v>44886</v>
      </c>
      <c r="D4139" s="9">
        <f t="shared" si="64"/>
        <v>44886</v>
      </c>
      <c r="E4139" s="7" t="s">
        <v>21</v>
      </c>
      <c r="F4139" s="7" t="s">
        <v>260</v>
      </c>
      <c r="G4139" s="514">
        <v>16.29</v>
      </c>
      <c r="H4139" s="296">
        <v>22100</v>
      </c>
      <c r="I4139" s="296">
        <v>12000</v>
      </c>
    </row>
    <row r="4140" spans="1:9" hidden="1" x14ac:dyDescent="0.25">
      <c r="A4140" t="s">
        <v>9</v>
      </c>
      <c r="B4140" s="7">
        <v>454588</v>
      </c>
      <c r="C4140" s="8">
        <v>44886</v>
      </c>
      <c r="D4140" s="9">
        <f t="shared" si="64"/>
        <v>44886</v>
      </c>
      <c r="E4140" s="7" t="s">
        <v>10</v>
      </c>
      <c r="F4140" s="7" t="s">
        <v>440</v>
      </c>
      <c r="G4140" s="514">
        <v>13.75</v>
      </c>
      <c r="H4140" s="296">
        <v>22100</v>
      </c>
      <c r="I4140" s="296">
        <v>12000</v>
      </c>
    </row>
    <row r="4141" spans="1:9" hidden="1" x14ac:dyDescent="0.25">
      <c r="A4141" t="s">
        <v>15</v>
      </c>
      <c r="B4141" s="7">
        <v>454606</v>
      </c>
      <c r="C4141" s="8">
        <v>44886</v>
      </c>
      <c r="D4141" s="9">
        <f t="shared" si="64"/>
        <v>44886</v>
      </c>
      <c r="E4141" s="7" t="s">
        <v>16</v>
      </c>
      <c r="F4141" s="7" t="s">
        <v>348</v>
      </c>
      <c r="G4141" s="514">
        <v>11.87</v>
      </c>
      <c r="H4141" s="296">
        <v>22100</v>
      </c>
      <c r="I4141" s="296">
        <v>12000</v>
      </c>
    </row>
    <row r="4142" spans="1:9" hidden="1" x14ac:dyDescent="0.25">
      <c r="A4142" t="s">
        <v>12</v>
      </c>
      <c r="B4142" s="7">
        <v>454617</v>
      </c>
      <c r="C4142" s="8">
        <v>44886</v>
      </c>
      <c r="D4142" s="9">
        <f t="shared" si="64"/>
        <v>44886</v>
      </c>
      <c r="E4142" s="7" t="s">
        <v>13</v>
      </c>
      <c r="F4142" s="7" t="s">
        <v>217</v>
      </c>
      <c r="G4142" s="514">
        <v>13.06</v>
      </c>
      <c r="H4142" s="296">
        <v>22100</v>
      </c>
      <c r="I4142" s="296">
        <v>12000</v>
      </c>
    </row>
    <row r="4143" spans="1:9" hidden="1" x14ac:dyDescent="0.25">
      <c r="A4143" t="s">
        <v>18</v>
      </c>
      <c r="B4143" s="7">
        <v>454618</v>
      </c>
      <c r="C4143" s="8">
        <v>44886</v>
      </c>
      <c r="D4143" s="9">
        <f t="shared" si="64"/>
        <v>44886</v>
      </c>
      <c r="E4143" s="7" t="s">
        <v>21</v>
      </c>
      <c r="F4143" s="7" t="s">
        <v>406</v>
      </c>
      <c r="G4143" s="514">
        <v>5.54</v>
      </c>
      <c r="H4143" s="296">
        <v>22100</v>
      </c>
      <c r="I4143" s="296">
        <v>12000</v>
      </c>
    </row>
    <row r="4144" spans="1:9" hidden="1" x14ac:dyDescent="0.25">
      <c r="A4144" t="s">
        <v>18</v>
      </c>
      <c r="B4144" s="7">
        <v>454619</v>
      </c>
      <c r="C4144" s="8">
        <v>44886</v>
      </c>
      <c r="D4144" s="9">
        <f t="shared" si="64"/>
        <v>44886</v>
      </c>
      <c r="E4144" s="7" t="s">
        <v>78</v>
      </c>
      <c r="F4144" s="7" t="s">
        <v>341</v>
      </c>
      <c r="G4144" s="514">
        <v>8.98</v>
      </c>
      <c r="H4144" s="296">
        <v>22100</v>
      </c>
      <c r="I4144" s="296">
        <v>12000</v>
      </c>
    </row>
    <row r="4145" spans="1:9" hidden="1" x14ac:dyDescent="0.25">
      <c r="A4145" t="s">
        <v>30</v>
      </c>
      <c r="B4145" s="7">
        <v>454693</v>
      </c>
      <c r="C4145" s="8">
        <v>44886</v>
      </c>
      <c r="D4145" s="9">
        <f t="shared" si="64"/>
        <v>44886</v>
      </c>
      <c r="E4145" s="7" t="s">
        <v>313</v>
      </c>
      <c r="F4145" s="20">
        <v>0.90069444444444446</v>
      </c>
      <c r="G4145" s="334">
        <v>11.14</v>
      </c>
      <c r="H4145" s="296">
        <v>22100</v>
      </c>
      <c r="I4145" s="296">
        <v>12000</v>
      </c>
    </row>
    <row r="4146" spans="1:9" hidden="1" x14ac:dyDescent="0.25">
      <c r="A4146" t="s">
        <v>30</v>
      </c>
      <c r="B4146" s="7">
        <v>454694</v>
      </c>
      <c r="C4146" s="8">
        <v>44886</v>
      </c>
      <c r="D4146" s="9">
        <f t="shared" si="64"/>
        <v>44886</v>
      </c>
      <c r="E4146" s="7" t="s">
        <v>357</v>
      </c>
      <c r="F4146" s="7" t="s">
        <v>1101</v>
      </c>
      <c r="G4146" s="278">
        <v>11.88</v>
      </c>
      <c r="H4146" s="296">
        <v>22100</v>
      </c>
      <c r="I4146" s="296">
        <v>12000</v>
      </c>
    </row>
    <row r="4147" spans="1:9" hidden="1" x14ac:dyDescent="0.25">
      <c r="A4147" t="s">
        <v>30</v>
      </c>
      <c r="B4147" s="7">
        <v>454695</v>
      </c>
      <c r="C4147" s="8">
        <v>44886</v>
      </c>
      <c r="D4147" s="9">
        <f t="shared" si="64"/>
        <v>44886</v>
      </c>
      <c r="E4147" s="7" t="s">
        <v>16</v>
      </c>
      <c r="F4147" s="7" t="s">
        <v>1102</v>
      </c>
      <c r="G4147" s="278">
        <v>11.3</v>
      </c>
      <c r="H4147" s="296">
        <v>22100</v>
      </c>
      <c r="I4147" s="296">
        <v>12000</v>
      </c>
    </row>
    <row r="4148" spans="1:9" hidden="1" x14ac:dyDescent="0.25">
      <c r="A4148" t="s">
        <v>30</v>
      </c>
      <c r="B4148" s="7">
        <v>454696</v>
      </c>
      <c r="C4148" s="8">
        <v>44886</v>
      </c>
      <c r="D4148" s="9">
        <f t="shared" si="64"/>
        <v>44886</v>
      </c>
      <c r="E4148" s="7" t="s">
        <v>816</v>
      </c>
      <c r="F4148" s="7" t="s">
        <v>1103</v>
      </c>
      <c r="G4148" s="278">
        <v>9.41</v>
      </c>
      <c r="H4148" s="296">
        <v>22100</v>
      </c>
      <c r="I4148" s="296">
        <v>12000</v>
      </c>
    </row>
    <row r="4149" spans="1:9" hidden="1" x14ac:dyDescent="0.25">
      <c r="A4149" t="s">
        <v>39</v>
      </c>
      <c r="B4149" s="7">
        <v>454731</v>
      </c>
      <c r="C4149" s="8">
        <v>44887</v>
      </c>
      <c r="D4149" s="9">
        <f t="shared" si="64"/>
        <v>44887</v>
      </c>
      <c r="E4149" s="7" t="s">
        <v>10</v>
      </c>
      <c r="F4149" s="7" t="s">
        <v>164</v>
      </c>
      <c r="G4149" s="515">
        <v>14.73</v>
      </c>
      <c r="H4149" s="296">
        <v>22100</v>
      </c>
      <c r="I4149" s="296">
        <v>12000</v>
      </c>
    </row>
    <row r="4150" spans="1:9" hidden="1" x14ac:dyDescent="0.25">
      <c r="A4150" t="s">
        <v>41</v>
      </c>
      <c r="B4150" s="7">
        <v>454732</v>
      </c>
      <c r="C4150" s="8">
        <v>44887</v>
      </c>
      <c r="D4150" s="9">
        <f t="shared" si="64"/>
        <v>44887</v>
      </c>
      <c r="E4150" s="7" t="s">
        <v>16</v>
      </c>
      <c r="F4150" s="7" t="s">
        <v>194</v>
      </c>
      <c r="G4150" s="515">
        <v>14.08</v>
      </c>
      <c r="H4150" s="296">
        <v>22100</v>
      </c>
      <c r="I4150" s="296">
        <v>12000</v>
      </c>
    </row>
    <row r="4151" spans="1:9" hidden="1" x14ac:dyDescent="0.25">
      <c r="A4151" t="s">
        <v>45</v>
      </c>
      <c r="B4151" s="7">
        <v>454737</v>
      </c>
      <c r="C4151" s="8">
        <v>44887</v>
      </c>
      <c r="D4151" s="9">
        <f t="shared" si="64"/>
        <v>44887</v>
      </c>
      <c r="E4151" s="7" t="s">
        <v>13</v>
      </c>
      <c r="F4151" s="7" t="s">
        <v>456</v>
      </c>
      <c r="G4151" s="515">
        <v>13.41</v>
      </c>
      <c r="H4151" s="296">
        <v>22100</v>
      </c>
      <c r="I4151" s="296">
        <v>12000</v>
      </c>
    </row>
    <row r="4152" spans="1:9" hidden="1" x14ac:dyDescent="0.25">
      <c r="A4152" t="s">
        <v>42</v>
      </c>
      <c r="B4152" s="7">
        <v>454743</v>
      </c>
      <c r="C4152" s="8">
        <v>44887</v>
      </c>
      <c r="D4152" s="9">
        <f t="shared" si="64"/>
        <v>44887</v>
      </c>
      <c r="E4152" s="7" t="s">
        <v>21</v>
      </c>
      <c r="F4152" s="7" t="s">
        <v>649</v>
      </c>
      <c r="G4152" s="515">
        <v>15.32</v>
      </c>
      <c r="H4152" s="296">
        <v>22100</v>
      </c>
      <c r="I4152" s="296">
        <v>12000</v>
      </c>
    </row>
    <row r="4153" spans="1:9" hidden="1" x14ac:dyDescent="0.25">
      <c r="A4153" s="13" t="s">
        <v>966</v>
      </c>
      <c r="B4153" s="14">
        <v>454772</v>
      </c>
      <c r="C4153" s="15">
        <v>44887</v>
      </c>
      <c r="D4153" s="9">
        <f t="shared" si="64"/>
        <v>44887</v>
      </c>
      <c r="E4153" s="14" t="s">
        <v>47</v>
      </c>
      <c r="F4153" s="94" t="s">
        <v>335</v>
      </c>
      <c r="G4153" s="512">
        <v>1.56</v>
      </c>
      <c r="H4153" s="296">
        <v>22100</v>
      </c>
      <c r="I4153" s="296">
        <v>12000</v>
      </c>
    </row>
    <row r="4154" spans="1:9" hidden="1" x14ac:dyDescent="0.25">
      <c r="A4154" t="s">
        <v>45</v>
      </c>
      <c r="B4154" s="7">
        <v>454796</v>
      </c>
      <c r="C4154" s="8">
        <v>44887</v>
      </c>
      <c r="D4154" s="9">
        <f t="shared" si="64"/>
        <v>44887</v>
      </c>
      <c r="E4154" s="7" t="s">
        <v>13</v>
      </c>
      <c r="F4154" s="7" t="s">
        <v>214</v>
      </c>
      <c r="G4154" s="515">
        <v>11.78</v>
      </c>
      <c r="H4154" s="296">
        <v>22100</v>
      </c>
      <c r="I4154" s="296">
        <v>12000</v>
      </c>
    </row>
    <row r="4155" spans="1:9" hidden="1" x14ac:dyDescent="0.25">
      <c r="A4155" t="s">
        <v>42</v>
      </c>
      <c r="B4155" s="7">
        <v>454835</v>
      </c>
      <c r="C4155" s="8">
        <v>44887</v>
      </c>
      <c r="D4155" s="9">
        <f t="shared" si="64"/>
        <v>44887</v>
      </c>
      <c r="E4155" s="7" t="s">
        <v>19</v>
      </c>
      <c r="F4155" s="7" t="s">
        <v>885</v>
      </c>
      <c r="G4155" s="515">
        <v>0.68</v>
      </c>
      <c r="H4155" s="296">
        <v>22100</v>
      </c>
      <c r="I4155" s="296">
        <v>12000</v>
      </c>
    </row>
    <row r="4156" spans="1:9" hidden="1" x14ac:dyDescent="0.25">
      <c r="A4156" t="s">
        <v>42</v>
      </c>
      <c r="B4156" s="7">
        <v>454846</v>
      </c>
      <c r="C4156" s="8">
        <v>44887</v>
      </c>
      <c r="D4156" s="9">
        <f t="shared" si="64"/>
        <v>44887</v>
      </c>
      <c r="E4156" s="7" t="s">
        <v>21</v>
      </c>
      <c r="F4156" s="7" t="s">
        <v>469</v>
      </c>
      <c r="G4156" s="515">
        <v>14.59</v>
      </c>
      <c r="H4156" s="296">
        <v>22100</v>
      </c>
      <c r="I4156" s="296">
        <v>12000</v>
      </c>
    </row>
    <row r="4157" spans="1:9" hidden="1" x14ac:dyDescent="0.25">
      <c r="A4157" t="s">
        <v>39</v>
      </c>
      <c r="B4157" s="7">
        <v>454857</v>
      </c>
      <c r="C4157" s="8">
        <v>44887</v>
      </c>
      <c r="D4157" s="9">
        <f t="shared" si="64"/>
        <v>44887</v>
      </c>
      <c r="E4157" s="7" t="s">
        <v>78</v>
      </c>
      <c r="F4157" s="7" t="s">
        <v>835</v>
      </c>
      <c r="G4157" s="515">
        <v>12.96</v>
      </c>
      <c r="H4157" s="296">
        <v>22100</v>
      </c>
      <c r="I4157" s="296">
        <v>12000</v>
      </c>
    </row>
    <row r="4158" spans="1:9" hidden="1" x14ac:dyDescent="0.25">
      <c r="A4158" t="s">
        <v>45</v>
      </c>
      <c r="B4158" s="7">
        <v>454858</v>
      </c>
      <c r="C4158" s="8">
        <v>44887</v>
      </c>
      <c r="D4158" s="9">
        <f t="shared" si="64"/>
        <v>44887</v>
      </c>
      <c r="E4158" s="7" t="s">
        <v>91</v>
      </c>
      <c r="F4158" s="7" t="s">
        <v>663</v>
      </c>
      <c r="G4158" s="515">
        <v>8.6999999999999993</v>
      </c>
      <c r="H4158" s="296">
        <v>22100</v>
      </c>
      <c r="I4158" s="296">
        <v>12000</v>
      </c>
    </row>
    <row r="4159" spans="1:9" hidden="1" x14ac:dyDescent="0.25">
      <c r="A4159" t="s">
        <v>42</v>
      </c>
      <c r="B4159" s="7">
        <v>454862</v>
      </c>
      <c r="C4159" s="8">
        <v>44887</v>
      </c>
      <c r="D4159" s="9">
        <f t="shared" si="64"/>
        <v>44887</v>
      </c>
      <c r="E4159" s="7" t="s">
        <v>897</v>
      </c>
      <c r="F4159" s="7" t="s">
        <v>1001</v>
      </c>
      <c r="G4159" s="515">
        <v>10.75</v>
      </c>
      <c r="H4159" s="296">
        <v>22100</v>
      </c>
      <c r="I4159" s="296">
        <v>12000</v>
      </c>
    </row>
    <row r="4160" spans="1:9" hidden="1" x14ac:dyDescent="0.25">
      <c r="A4160" t="s">
        <v>41</v>
      </c>
      <c r="B4160" s="7">
        <v>454873</v>
      </c>
      <c r="C4160" s="8">
        <v>44887</v>
      </c>
      <c r="D4160" s="9">
        <f t="shared" si="64"/>
        <v>44887</v>
      </c>
      <c r="E4160" s="7" t="s">
        <v>714</v>
      </c>
      <c r="F4160" s="7" t="s">
        <v>598</v>
      </c>
      <c r="G4160" s="515">
        <v>11.39</v>
      </c>
      <c r="H4160" s="296">
        <v>22100</v>
      </c>
      <c r="I4160" s="296">
        <v>12000</v>
      </c>
    </row>
    <row r="4161" spans="1:9" hidden="1" x14ac:dyDescent="0.25">
      <c r="A4161" t="s">
        <v>41</v>
      </c>
      <c r="B4161" s="7">
        <v>454874</v>
      </c>
      <c r="C4161" s="8">
        <v>44887</v>
      </c>
      <c r="D4161" s="9">
        <f t="shared" si="64"/>
        <v>44887</v>
      </c>
      <c r="E4161" s="7" t="s">
        <v>1104</v>
      </c>
      <c r="F4161" s="7" t="s">
        <v>1105</v>
      </c>
      <c r="G4161" s="515">
        <v>9.8699999999999992</v>
      </c>
      <c r="H4161" s="296">
        <v>22100</v>
      </c>
      <c r="I4161" s="296">
        <v>12000</v>
      </c>
    </row>
    <row r="4162" spans="1:9" hidden="1" x14ac:dyDescent="0.25">
      <c r="A4162" t="s">
        <v>41</v>
      </c>
      <c r="B4162" s="7">
        <v>454875</v>
      </c>
      <c r="C4162" s="8">
        <v>44887</v>
      </c>
      <c r="D4162" s="9">
        <f t="shared" si="64"/>
        <v>44887</v>
      </c>
      <c r="E4162" s="7" t="s">
        <v>16</v>
      </c>
      <c r="F4162" s="7" t="s">
        <v>1106</v>
      </c>
      <c r="G4162" s="515">
        <v>11.65</v>
      </c>
      <c r="H4162" s="296">
        <v>22100</v>
      </c>
      <c r="I4162" s="296">
        <v>12000</v>
      </c>
    </row>
    <row r="4163" spans="1:9" hidden="1" x14ac:dyDescent="0.25">
      <c r="A4163" t="s">
        <v>39</v>
      </c>
      <c r="B4163" s="7">
        <v>454877</v>
      </c>
      <c r="C4163" s="8">
        <v>44887</v>
      </c>
      <c r="D4163" s="9">
        <f t="shared" ref="D4163:D4226" si="65">+C4163</f>
        <v>44887</v>
      </c>
      <c r="E4163" s="7" t="s">
        <v>43</v>
      </c>
      <c r="F4163" s="7" t="s">
        <v>886</v>
      </c>
      <c r="G4163" s="515">
        <v>9.25</v>
      </c>
      <c r="H4163" s="296">
        <v>22100</v>
      </c>
      <c r="I4163" s="296">
        <v>12000</v>
      </c>
    </row>
    <row r="4164" spans="1:9" hidden="1" x14ac:dyDescent="0.25">
      <c r="A4164" t="s">
        <v>63</v>
      </c>
      <c r="B4164" s="7">
        <v>454923</v>
      </c>
      <c r="C4164" s="8">
        <v>44888</v>
      </c>
      <c r="D4164" s="9">
        <f t="shared" si="65"/>
        <v>44888</v>
      </c>
      <c r="E4164" s="7" t="s">
        <v>21</v>
      </c>
      <c r="F4164" s="7" t="s">
        <v>1025</v>
      </c>
      <c r="G4164" s="516">
        <v>13.65</v>
      </c>
      <c r="H4164" s="296">
        <v>22100</v>
      </c>
      <c r="I4164" s="296">
        <v>12000</v>
      </c>
    </row>
    <row r="4165" spans="1:9" hidden="1" x14ac:dyDescent="0.25">
      <c r="A4165" t="s">
        <v>65</v>
      </c>
      <c r="B4165" s="7">
        <v>454931</v>
      </c>
      <c r="C4165" s="8">
        <v>44888</v>
      </c>
      <c r="D4165" s="9">
        <f t="shared" si="65"/>
        <v>44888</v>
      </c>
      <c r="E4165" s="7" t="s">
        <v>16</v>
      </c>
      <c r="F4165" s="7" t="s">
        <v>579</v>
      </c>
      <c r="G4165" s="516">
        <v>15.37</v>
      </c>
      <c r="H4165" s="296">
        <v>22100</v>
      </c>
      <c r="I4165" s="296">
        <v>12000</v>
      </c>
    </row>
    <row r="4166" spans="1:9" hidden="1" x14ac:dyDescent="0.25">
      <c r="A4166" t="s">
        <v>69</v>
      </c>
      <c r="B4166" s="7">
        <v>454933</v>
      </c>
      <c r="C4166" s="8">
        <v>44888</v>
      </c>
      <c r="D4166" s="9">
        <f t="shared" si="65"/>
        <v>44888</v>
      </c>
      <c r="E4166" s="7" t="s">
        <v>10</v>
      </c>
      <c r="F4166" s="7" t="s">
        <v>730</v>
      </c>
      <c r="G4166" s="516">
        <v>12.49</v>
      </c>
      <c r="H4166" s="296">
        <v>22100</v>
      </c>
      <c r="I4166" s="296">
        <v>12000</v>
      </c>
    </row>
    <row r="4167" spans="1:9" hidden="1" x14ac:dyDescent="0.25">
      <c r="A4167" t="s">
        <v>67</v>
      </c>
      <c r="B4167" s="7">
        <v>454937</v>
      </c>
      <c r="C4167" s="8">
        <v>44888</v>
      </c>
      <c r="D4167" s="9">
        <f t="shared" si="65"/>
        <v>44888</v>
      </c>
      <c r="E4167" s="7" t="s">
        <v>13</v>
      </c>
      <c r="F4167" s="7" t="s">
        <v>236</v>
      </c>
      <c r="G4167" s="516">
        <v>13.85</v>
      </c>
      <c r="H4167" s="296">
        <v>22100</v>
      </c>
      <c r="I4167" s="296">
        <v>12000</v>
      </c>
    </row>
    <row r="4168" spans="1:9" hidden="1" x14ac:dyDescent="0.25">
      <c r="A4168" t="s">
        <v>69</v>
      </c>
      <c r="B4168" s="7">
        <v>454981</v>
      </c>
      <c r="C4168" s="8">
        <v>44888</v>
      </c>
      <c r="D4168" s="9">
        <f t="shared" si="65"/>
        <v>44888</v>
      </c>
      <c r="E4168" s="7" t="s">
        <v>714</v>
      </c>
      <c r="F4168" s="7" t="s">
        <v>226</v>
      </c>
      <c r="G4168" s="516">
        <v>9.65</v>
      </c>
      <c r="H4168" s="296">
        <v>22100</v>
      </c>
      <c r="I4168" s="296">
        <v>12000</v>
      </c>
    </row>
    <row r="4169" spans="1:9" hidden="1" x14ac:dyDescent="0.25">
      <c r="A4169" t="s">
        <v>65</v>
      </c>
      <c r="B4169" s="7">
        <v>455007</v>
      </c>
      <c r="C4169" s="8">
        <v>44888</v>
      </c>
      <c r="D4169" s="9">
        <f t="shared" si="65"/>
        <v>44888</v>
      </c>
      <c r="E4169" s="7" t="s">
        <v>16</v>
      </c>
      <c r="F4169" s="7" t="s">
        <v>227</v>
      </c>
      <c r="G4169" s="516">
        <v>14.45</v>
      </c>
      <c r="H4169" s="296">
        <v>22100</v>
      </c>
      <c r="I4169" s="296">
        <v>12000</v>
      </c>
    </row>
    <row r="4170" spans="1:9" hidden="1" x14ac:dyDescent="0.25">
      <c r="A4170" t="s">
        <v>67</v>
      </c>
      <c r="B4170" s="7">
        <v>455012</v>
      </c>
      <c r="C4170" s="8">
        <v>44888</v>
      </c>
      <c r="D4170" s="9">
        <f t="shared" si="65"/>
        <v>44888</v>
      </c>
      <c r="E4170" s="7" t="s">
        <v>13</v>
      </c>
      <c r="F4170" s="7" t="s">
        <v>515</v>
      </c>
      <c r="G4170" s="516">
        <v>13.95</v>
      </c>
      <c r="H4170" s="296">
        <v>22100</v>
      </c>
      <c r="I4170" s="296">
        <v>12000</v>
      </c>
    </row>
    <row r="4171" spans="1:9" hidden="1" x14ac:dyDescent="0.25">
      <c r="A4171" t="s">
        <v>69</v>
      </c>
      <c r="B4171" s="7">
        <v>455021</v>
      </c>
      <c r="C4171" s="8">
        <v>44888</v>
      </c>
      <c r="D4171" s="9">
        <f t="shared" si="65"/>
        <v>44888</v>
      </c>
      <c r="E4171" s="7" t="s">
        <v>78</v>
      </c>
      <c r="F4171" s="7" t="s">
        <v>386</v>
      </c>
      <c r="G4171" s="516">
        <v>10.26</v>
      </c>
      <c r="H4171" s="296">
        <v>22100</v>
      </c>
      <c r="I4171" s="296">
        <v>12000</v>
      </c>
    </row>
    <row r="4172" spans="1:9" hidden="1" x14ac:dyDescent="0.25">
      <c r="A4172" t="s">
        <v>69</v>
      </c>
      <c r="B4172" s="7">
        <v>455025</v>
      </c>
      <c r="C4172" s="8">
        <v>44888</v>
      </c>
      <c r="D4172" s="9">
        <f t="shared" si="65"/>
        <v>44888</v>
      </c>
      <c r="E4172" s="7" t="s">
        <v>10</v>
      </c>
      <c r="F4172" s="7" t="s">
        <v>369</v>
      </c>
      <c r="G4172" s="516">
        <v>15.62</v>
      </c>
      <c r="H4172" s="296">
        <v>22100</v>
      </c>
      <c r="I4172" s="296">
        <v>12000</v>
      </c>
    </row>
    <row r="4173" spans="1:9" hidden="1" x14ac:dyDescent="0.25">
      <c r="A4173" t="s">
        <v>63</v>
      </c>
      <c r="B4173" s="7">
        <v>455032</v>
      </c>
      <c r="C4173" s="8">
        <v>44888</v>
      </c>
      <c r="D4173" s="9">
        <f t="shared" si="65"/>
        <v>44888</v>
      </c>
      <c r="E4173" s="7" t="s">
        <v>21</v>
      </c>
      <c r="F4173" s="7" t="s">
        <v>362</v>
      </c>
      <c r="G4173" s="516">
        <v>13.3</v>
      </c>
      <c r="H4173" s="296">
        <v>22100</v>
      </c>
      <c r="I4173" s="296">
        <v>12000</v>
      </c>
    </row>
    <row r="4174" spans="1:9" hidden="1" x14ac:dyDescent="0.25">
      <c r="A4174" t="s">
        <v>30</v>
      </c>
      <c r="B4174" s="7">
        <v>455073</v>
      </c>
      <c r="C4174" s="8">
        <v>44888</v>
      </c>
      <c r="D4174" s="9">
        <f t="shared" si="65"/>
        <v>44888</v>
      </c>
      <c r="E4174" s="7" t="s">
        <v>87</v>
      </c>
      <c r="F4174" s="7" t="s">
        <v>810</v>
      </c>
      <c r="G4174" s="516">
        <v>5.38</v>
      </c>
      <c r="H4174" s="296">
        <v>22100</v>
      </c>
      <c r="I4174" s="296">
        <v>12000</v>
      </c>
    </row>
    <row r="4175" spans="1:9" hidden="1" x14ac:dyDescent="0.25">
      <c r="A4175" t="s">
        <v>30</v>
      </c>
      <c r="B4175" s="7">
        <v>455080</v>
      </c>
      <c r="C4175" s="8">
        <v>44888</v>
      </c>
      <c r="D4175" s="9">
        <f t="shared" si="65"/>
        <v>44888</v>
      </c>
      <c r="E4175" s="7" t="s">
        <v>752</v>
      </c>
      <c r="F4175" s="7" t="s">
        <v>1107</v>
      </c>
      <c r="G4175" s="517">
        <v>6.04</v>
      </c>
      <c r="H4175" s="296">
        <v>22100</v>
      </c>
      <c r="I4175" s="296">
        <v>12000</v>
      </c>
    </row>
    <row r="4176" spans="1:9" hidden="1" x14ac:dyDescent="0.25">
      <c r="A4176" t="s">
        <v>30</v>
      </c>
      <c r="B4176" s="7">
        <v>455081</v>
      </c>
      <c r="C4176" s="8">
        <v>44888</v>
      </c>
      <c r="D4176" s="9">
        <f t="shared" si="65"/>
        <v>44888</v>
      </c>
      <c r="E4176" s="7" t="s">
        <v>816</v>
      </c>
      <c r="F4176" s="7" t="s">
        <v>1108</v>
      </c>
      <c r="G4176" s="517">
        <v>8.83</v>
      </c>
      <c r="H4176" s="296">
        <v>22100</v>
      </c>
      <c r="I4176" s="296">
        <v>12000</v>
      </c>
    </row>
    <row r="4177" spans="1:9" hidden="1" x14ac:dyDescent="0.25">
      <c r="A4177" t="s">
        <v>30</v>
      </c>
      <c r="B4177" s="7">
        <v>455082</v>
      </c>
      <c r="C4177" s="8">
        <v>44888</v>
      </c>
      <c r="D4177" s="9">
        <f t="shared" si="65"/>
        <v>44888</v>
      </c>
      <c r="E4177" s="7" t="s">
        <v>16</v>
      </c>
      <c r="F4177" s="7" t="s">
        <v>1109</v>
      </c>
      <c r="G4177" s="517">
        <v>7.9</v>
      </c>
      <c r="H4177" s="296">
        <v>22100</v>
      </c>
      <c r="I4177" s="296">
        <v>12000</v>
      </c>
    </row>
    <row r="4178" spans="1:9" hidden="1" x14ac:dyDescent="0.25">
      <c r="A4178" t="s">
        <v>9</v>
      </c>
      <c r="B4178" s="7">
        <v>455132</v>
      </c>
      <c r="C4178" s="8">
        <v>44889</v>
      </c>
      <c r="D4178" s="9">
        <f t="shared" si="65"/>
        <v>44889</v>
      </c>
      <c r="E4178" s="7" t="s">
        <v>10</v>
      </c>
      <c r="F4178" s="7" t="s">
        <v>302</v>
      </c>
      <c r="G4178" s="519">
        <v>12.15</v>
      </c>
      <c r="H4178" s="99">
        <v>22100</v>
      </c>
      <c r="I4178" s="99">
        <v>12000</v>
      </c>
    </row>
    <row r="4179" spans="1:9" hidden="1" x14ac:dyDescent="0.25">
      <c r="A4179" t="s">
        <v>12</v>
      </c>
      <c r="B4179" s="7">
        <v>455135</v>
      </c>
      <c r="C4179" s="8">
        <v>44889</v>
      </c>
      <c r="D4179" s="9">
        <f t="shared" si="65"/>
        <v>44889</v>
      </c>
      <c r="E4179" s="7" t="s">
        <v>13</v>
      </c>
      <c r="F4179" s="7" t="s">
        <v>498</v>
      </c>
      <c r="G4179" s="519">
        <v>7.33</v>
      </c>
      <c r="H4179" s="99">
        <v>22100</v>
      </c>
      <c r="I4179" s="99">
        <v>12000</v>
      </c>
    </row>
    <row r="4180" spans="1:9" hidden="1" x14ac:dyDescent="0.25">
      <c r="A4180" t="s">
        <v>18</v>
      </c>
      <c r="B4180" s="7">
        <v>455141</v>
      </c>
      <c r="C4180" s="8">
        <v>44889</v>
      </c>
      <c r="D4180" s="9">
        <f t="shared" si="65"/>
        <v>44889</v>
      </c>
      <c r="E4180" s="7" t="s">
        <v>21</v>
      </c>
      <c r="F4180" s="7" t="s">
        <v>195</v>
      </c>
      <c r="G4180" s="519">
        <v>13.46</v>
      </c>
      <c r="H4180" s="99">
        <v>22100</v>
      </c>
      <c r="I4180" s="99">
        <v>12000</v>
      </c>
    </row>
    <row r="4181" spans="1:9" x14ac:dyDescent="0.25">
      <c r="A4181" t="s">
        <v>355</v>
      </c>
      <c r="B4181" s="7">
        <v>455148</v>
      </c>
      <c r="C4181" s="8">
        <v>44889</v>
      </c>
      <c r="D4181" s="9">
        <f t="shared" si="65"/>
        <v>44889</v>
      </c>
      <c r="E4181" s="7" t="s">
        <v>817</v>
      </c>
      <c r="F4181" s="7" t="s">
        <v>878</v>
      </c>
      <c r="G4181" s="519">
        <v>4.8499999999999996</v>
      </c>
      <c r="H4181" s="99">
        <v>22100</v>
      </c>
      <c r="I4181" s="99">
        <v>12000</v>
      </c>
    </row>
    <row r="4182" spans="1:9" hidden="1" x14ac:dyDescent="0.25">
      <c r="A4182" t="s">
        <v>15</v>
      </c>
      <c r="B4182" s="7">
        <v>455173</v>
      </c>
      <c r="C4182" s="8">
        <v>44889</v>
      </c>
      <c r="D4182" s="9">
        <f t="shared" si="65"/>
        <v>44889</v>
      </c>
      <c r="E4182" s="7" t="s">
        <v>16</v>
      </c>
      <c r="F4182" s="7" t="s">
        <v>636</v>
      </c>
      <c r="G4182" s="519">
        <v>16.55</v>
      </c>
      <c r="H4182" s="99">
        <v>22100</v>
      </c>
      <c r="I4182" s="99">
        <v>12000</v>
      </c>
    </row>
    <row r="4183" spans="1:9" hidden="1" x14ac:dyDescent="0.25">
      <c r="A4183" t="s">
        <v>12</v>
      </c>
      <c r="B4183" s="7">
        <v>455182</v>
      </c>
      <c r="C4183" s="8">
        <v>44889</v>
      </c>
      <c r="D4183" s="9">
        <f t="shared" si="65"/>
        <v>44889</v>
      </c>
      <c r="E4183" s="7" t="s">
        <v>714</v>
      </c>
      <c r="F4183" s="7" t="s">
        <v>377</v>
      </c>
      <c r="G4183" s="519">
        <v>6.67</v>
      </c>
      <c r="H4183" s="99">
        <v>22100</v>
      </c>
      <c r="I4183" s="99">
        <v>12000</v>
      </c>
    </row>
    <row r="4184" spans="1:9" hidden="1" x14ac:dyDescent="0.25">
      <c r="A4184" t="s">
        <v>12</v>
      </c>
      <c r="B4184" s="7">
        <v>455215</v>
      </c>
      <c r="C4184" s="8">
        <v>44889</v>
      </c>
      <c r="D4184" s="9">
        <f t="shared" si="65"/>
        <v>44889</v>
      </c>
      <c r="E4184" s="7" t="s">
        <v>817</v>
      </c>
      <c r="F4184" s="7" t="s">
        <v>665</v>
      </c>
      <c r="G4184" s="519">
        <v>5.17</v>
      </c>
      <c r="H4184" s="99">
        <v>22100</v>
      </c>
      <c r="I4184" s="99">
        <v>12000</v>
      </c>
    </row>
    <row r="4185" spans="1:9" hidden="1" x14ac:dyDescent="0.25">
      <c r="A4185" t="s">
        <v>18</v>
      </c>
      <c r="B4185" s="7">
        <v>455265</v>
      </c>
      <c r="C4185" s="8">
        <v>44889</v>
      </c>
      <c r="D4185" s="9">
        <f t="shared" si="65"/>
        <v>44889</v>
      </c>
      <c r="E4185" s="7" t="s">
        <v>78</v>
      </c>
      <c r="F4185" s="7" t="s">
        <v>718</v>
      </c>
      <c r="G4185" s="519">
        <v>7.15</v>
      </c>
      <c r="H4185" s="99">
        <v>22100</v>
      </c>
      <c r="I4185" s="99">
        <v>12000</v>
      </c>
    </row>
    <row r="4186" spans="1:9" hidden="1" x14ac:dyDescent="0.25">
      <c r="A4186" t="s">
        <v>9</v>
      </c>
      <c r="B4186" s="7">
        <v>455268</v>
      </c>
      <c r="C4186" s="8">
        <v>44889</v>
      </c>
      <c r="D4186" s="9">
        <f t="shared" si="65"/>
        <v>44889</v>
      </c>
      <c r="E4186" s="7" t="s">
        <v>10</v>
      </c>
      <c r="F4186" s="7" t="s">
        <v>1031</v>
      </c>
      <c r="G4186" s="519">
        <v>5.57</v>
      </c>
      <c r="H4186" s="99">
        <v>22100</v>
      </c>
      <c r="I4186" s="99">
        <v>12000</v>
      </c>
    </row>
    <row r="4187" spans="1:9" hidden="1" x14ac:dyDescent="0.25">
      <c r="A4187" t="s">
        <v>39</v>
      </c>
      <c r="B4187" s="7">
        <v>455309</v>
      </c>
      <c r="C4187" s="8">
        <v>44890</v>
      </c>
      <c r="D4187" s="9">
        <f t="shared" si="65"/>
        <v>44890</v>
      </c>
      <c r="E4187" s="7" t="s">
        <v>10</v>
      </c>
      <c r="F4187" s="7" t="s">
        <v>40</v>
      </c>
      <c r="G4187" s="520">
        <v>12.82</v>
      </c>
      <c r="H4187" s="99">
        <v>22100</v>
      </c>
      <c r="I4187" s="99">
        <v>12000</v>
      </c>
    </row>
    <row r="4188" spans="1:9" hidden="1" x14ac:dyDescent="0.25">
      <c r="A4188" t="s">
        <v>41</v>
      </c>
      <c r="B4188" s="7">
        <v>455312</v>
      </c>
      <c r="C4188" s="8">
        <v>44890</v>
      </c>
      <c r="D4188" s="9">
        <f t="shared" si="65"/>
        <v>44890</v>
      </c>
      <c r="E4188" s="7" t="s">
        <v>16</v>
      </c>
      <c r="F4188" s="7" t="s">
        <v>478</v>
      </c>
      <c r="G4188" s="520">
        <v>13.36</v>
      </c>
      <c r="H4188" s="99">
        <v>22100</v>
      </c>
      <c r="I4188" s="99">
        <v>12000</v>
      </c>
    </row>
    <row r="4189" spans="1:9" hidden="1" x14ac:dyDescent="0.25">
      <c r="A4189" t="s">
        <v>42</v>
      </c>
      <c r="B4189" s="7">
        <v>455319</v>
      </c>
      <c r="C4189" s="8">
        <v>44890</v>
      </c>
      <c r="D4189" s="9">
        <f t="shared" si="65"/>
        <v>44890</v>
      </c>
      <c r="E4189" s="7" t="s">
        <v>21</v>
      </c>
      <c r="F4189" s="7" t="s">
        <v>210</v>
      </c>
      <c r="G4189" s="520">
        <v>15.12</v>
      </c>
      <c r="H4189" s="99">
        <v>22100</v>
      </c>
      <c r="I4189" s="99">
        <v>12000</v>
      </c>
    </row>
    <row r="4190" spans="1:9" hidden="1" x14ac:dyDescent="0.25">
      <c r="A4190" t="s">
        <v>45</v>
      </c>
      <c r="B4190" s="7">
        <v>455321</v>
      </c>
      <c r="C4190" s="8">
        <v>44890</v>
      </c>
      <c r="D4190" s="9">
        <f t="shared" si="65"/>
        <v>44890</v>
      </c>
      <c r="E4190" s="7" t="s">
        <v>897</v>
      </c>
      <c r="F4190" s="7" t="s">
        <v>267</v>
      </c>
      <c r="G4190" s="520">
        <v>10.64</v>
      </c>
      <c r="H4190" s="99">
        <v>22100</v>
      </c>
      <c r="I4190" s="99">
        <v>12000</v>
      </c>
    </row>
    <row r="4191" spans="1:9" hidden="1" x14ac:dyDescent="0.25">
      <c r="A4191" t="s">
        <v>39</v>
      </c>
      <c r="B4191" s="7">
        <v>455390</v>
      </c>
      <c r="C4191" s="8">
        <v>44890</v>
      </c>
      <c r="D4191" s="9">
        <f t="shared" si="65"/>
        <v>44890</v>
      </c>
      <c r="E4191" s="7" t="s">
        <v>10</v>
      </c>
      <c r="F4191" s="7" t="s">
        <v>52</v>
      </c>
      <c r="G4191" s="520">
        <v>12.85</v>
      </c>
      <c r="H4191" s="99">
        <v>22100</v>
      </c>
      <c r="I4191" s="99">
        <v>12000</v>
      </c>
    </row>
    <row r="4192" spans="1:9" hidden="1" x14ac:dyDescent="0.25">
      <c r="A4192" t="s">
        <v>45</v>
      </c>
      <c r="B4192" s="7">
        <v>455391</v>
      </c>
      <c r="C4192" s="8">
        <v>44890</v>
      </c>
      <c r="D4192" s="9">
        <f t="shared" si="65"/>
        <v>44890</v>
      </c>
      <c r="E4192" s="7" t="s">
        <v>1083</v>
      </c>
      <c r="F4192" s="7" t="s">
        <v>621</v>
      </c>
      <c r="G4192" s="520">
        <v>5.96</v>
      </c>
      <c r="H4192" s="99">
        <v>22100</v>
      </c>
      <c r="I4192" s="99">
        <v>12000</v>
      </c>
    </row>
    <row r="4193" spans="1:9" hidden="1" x14ac:dyDescent="0.25">
      <c r="A4193" t="s">
        <v>45</v>
      </c>
      <c r="B4193" s="7">
        <v>455392</v>
      </c>
      <c r="C4193" s="8">
        <v>44890</v>
      </c>
      <c r="D4193" s="9">
        <f t="shared" si="65"/>
        <v>44890</v>
      </c>
      <c r="E4193" s="7" t="s">
        <v>897</v>
      </c>
      <c r="F4193" s="7" t="s">
        <v>872</v>
      </c>
      <c r="G4193" s="520">
        <v>10.33</v>
      </c>
      <c r="H4193" s="99">
        <v>22100</v>
      </c>
      <c r="I4193" s="99">
        <v>12000</v>
      </c>
    </row>
    <row r="4194" spans="1:9" hidden="1" x14ac:dyDescent="0.25">
      <c r="A4194" t="s">
        <v>42</v>
      </c>
      <c r="B4194" s="7">
        <v>455414</v>
      </c>
      <c r="C4194" s="8">
        <v>44890</v>
      </c>
      <c r="D4194" s="9">
        <f t="shared" si="65"/>
        <v>44890</v>
      </c>
      <c r="E4194" s="7" t="s">
        <v>21</v>
      </c>
      <c r="F4194" s="7" t="s">
        <v>294</v>
      </c>
      <c r="G4194" s="520">
        <v>11.23</v>
      </c>
      <c r="H4194" s="99">
        <v>22100</v>
      </c>
      <c r="I4194" s="99">
        <v>12000</v>
      </c>
    </row>
    <row r="4195" spans="1:9" hidden="1" x14ac:dyDescent="0.25">
      <c r="A4195" t="s">
        <v>41</v>
      </c>
      <c r="B4195" s="7">
        <v>455428</v>
      </c>
      <c r="C4195" s="8">
        <v>44890</v>
      </c>
      <c r="D4195" s="9">
        <f t="shared" si="65"/>
        <v>44890</v>
      </c>
      <c r="E4195" s="7" t="s">
        <v>16</v>
      </c>
      <c r="F4195" s="7" t="s">
        <v>172</v>
      </c>
      <c r="G4195" s="520">
        <v>12.73</v>
      </c>
      <c r="H4195" s="99">
        <v>22100</v>
      </c>
      <c r="I4195" s="99">
        <v>12000</v>
      </c>
    </row>
    <row r="4196" spans="1:9" hidden="1" x14ac:dyDescent="0.25">
      <c r="A4196" t="s">
        <v>30</v>
      </c>
      <c r="B4196" s="7">
        <v>455454</v>
      </c>
      <c r="C4196" s="8">
        <v>44890</v>
      </c>
      <c r="D4196" s="9">
        <f t="shared" si="65"/>
        <v>44890</v>
      </c>
      <c r="E4196" s="7" t="s">
        <v>897</v>
      </c>
      <c r="F4196" s="20">
        <v>0.8979166666666667</v>
      </c>
      <c r="G4196" s="521">
        <v>6.94</v>
      </c>
      <c r="H4196" s="99">
        <v>22100</v>
      </c>
      <c r="I4196" s="99">
        <v>12000</v>
      </c>
    </row>
    <row r="4197" spans="1:9" hidden="1" x14ac:dyDescent="0.25">
      <c r="A4197" t="s">
        <v>30</v>
      </c>
      <c r="B4197" s="7">
        <v>455456</v>
      </c>
      <c r="C4197" s="8">
        <v>44890</v>
      </c>
      <c r="D4197" s="9">
        <f t="shared" si="65"/>
        <v>44890</v>
      </c>
      <c r="E4197" s="7" t="s">
        <v>752</v>
      </c>
      <c r="F4197" s="7" t="s">
        <v>476</v>
      </c>
      <c r="G4197" s="521">
        <v>8.2200000000000006</v>
      </c>
      <c r="H4197" s="99">
        <v>22100</v>
      </c>
      <c r="I4197" s="99">
        <v>12000</v>
      </c>
    </row>
    <row r="4198" spans="1:9" hidden="1" x14ac:dyDescent="0.25">
      <c r="A4198" t="s">
        <v>30</v>
      </c>
      <c r="B4198" s="7">
        <v>455457</v>
      </c>
      <c r="C4198" s="8">
        <v>44890</v>
      </c>
      <c r="D4198" s="9">
        <f t="shared" si="65"/>
        <v>44890</v>
      </c>
      <c r="E4198" s="7" t="s">
        <v>176</v>
      </c>
      <c r="F4198" s="7" t="s">
        <v>1110</v>
      </c>
      <c r="G4198" s="521">
        <v>8.99</v>
      </c>
      <c r="H4198" s="99">
        <v>22100</v>
      </c>
      <c r="I4198" s="99">
        <v>12000</v>
      </c>
    </row>
    <row r="4199" spans="1:9" hidden="1" x14ac:dyDescent="0.25">
      <c r="A4199" t="s">
        <v>30</v>
      </c>
      <c r="B4199" s="7">
        <v>455458</v>
      </c>
      <c r="C4199" s="8">
        <v>44890</v>
      </c>
      <c r="D4199" s="9">
        <f t="shared" si="65"/>
        <v>44890</v>
      </c>
      <c r="E4199" s="7" t="s">
        <v>591</v>
      </c>
      <c r="F4199" s="20">
        <v>0.9243055555555556</v>
      </c>
      <c r="G4199" s="521">
        <v>7.53</v>
      </c>
      <c r="H4199" s="99">
        <v>22100</v>
      </c>
      <c r="I4199" s="99">
        <v>12000</v>
      </c>
    </row>
    <row r="4200" spans="1:9" hidden="1" x14ac:dyDescent="0.25">
      <c r="A4200" t="s">
        <v>63</v>
      </c>
      <c r="B4200" s="7">
        <v>455485</v>
      </c>
      <c r="C4200" s="8">
        <v>44891</v>
      </c>
      <c r="D4200" s="9">
        <f t="shared" si="65"/>
        <v>44891</v>
      </c>
      <c r="E4200" s="7" t="s">
        <v>21</v>
      </c>
      <c r="F4200" s="7" t="s">
        <v>666</v>
      </c>
      <c r="G4200" s="522">
        <v>14.06</v>
      </c>
      <c r="H4200" s="99">
        <v>22100</v>
      </c>
      <c r="I4200" s="99">
        <v>12000</v>
      </c>
    </row>
    <row r="4201" spans="1:9" hidden="1" x14ac:dyDescent="0.25">
      <c r="A4201" t="s">
        <v>65</v>
      </c>
      <c r="B4201" s="7">
        <v>455488</v>
      </c>
      <c r="C4201" s="8">
        <v>44891</v>
      </c>
      <c r="D4201" s="9">
        <f t="shared" si="65"/>
        <v>44891</v>
      </c>
      <c r="E4201" s="7" t="s">
        <v>16</v>
      </c>
      <c r="F4201" s="7" t="s">
        <v>317</v>
      </c>
      <c r="G4201" s="522">
        <v>12.3</v>
      </c>
      <c r="H4201" s="99">
        <v>22100</v>
      </c>
      <c r="I4201" s="99">
        <v>12000</v>
      </c>
    </row>
    <row r="4202" spans="1:9" hidden="1" x14ac:dyDescent="0.25">
      <c r="A4202" t="s">
        <v>67</v>
      </c>
      <c r="B4202" s="7">
        <v>455504</v>
      </c>
      <c r="C4202" s="8">
        <v>44891</v>
      </c>
      <c r="D4202" s="9">
        <f t="shared" si="65"/>
        <v>44891</v>
      </c>
      <c r="E4202" s="7" t="s">
        <v>798</v>
      </c>
      <c r="F4202" s="7" t="s">
        <v>649</v>
      </c>
      <c r="G4202" s="522">
        <v>14.23</v>
      </c>
      <c r="H4202" s="99">
        <v>22100</v>
      </c>
      <c r="I4202" s="99">
        <v>12000</v>
      </c>
    </row>
    <row r="4203" spans="1:9" hidden="1" x14ac:dyDescent="0.25">
      <c r="A4203" t="s">
        <v>69</v>
      </c>
      <c r="B4203" s="7">
        <v>455535</v>
      </c>
      <c r="C4203" s="8">
        <v>44891</v>
      </c>
      <c r="D4203" s="9">
        <f t="shared" si="65"/>
        <v>44891</v>
      </c>
      <c r="E4203" s="7" t="s">
        <v>10</v>
      </c>
      <c r="F4203" s="7" t="s">
        <v>676</v>
      </c>
      <c r="G4203" s="522">
        <v>16.29</v>
      </c>
      <c r="H4203" s="99">
        <v>22100</v>
      </c>
      <c r="I4203" s="99">
        <v>12000</v>
      </c>
    </row>
    <row r="4204" spans="1:9" hidden="1" x14ac:dyDescent="0.25">
      <c r="A4204" s="13" t="s">
        <v>966</v>
      </c>
      <c r="B4204" s="14">
        <v>455537</v>
      </c>
      <c r="C4204" s="15">
        <v>44891</v>
      </c>
      <c r="D4204" s="9">
        <f t="shared" si="65"/>
        <v>44891</v>
      </c>
      <c r="E4204" s="14" t="s">
        <v>47</v>
      </c>
      <c r="F4204" s="14" t="s">
        <v>1111</v>
      </c>
      <c r="G4204" s="523">
        <v>2.02</v>
      </c>
      <c r="H4204" s="101">
        <v>22100</v>
      </c>
      <c r="I4204" s="101">
        <v>12000</v>
      </c>
    </row>
    <row r="4205" spans="1:9" hidden="1" x14ac:dyDescent="0.25">
      <c r="A4205" t="s">
        <v>63</v>
      </c>
      <c r="B4205" s="7">
        <v>455546</v>
      </c>
      <c r="C4205" s="8">
        <v>44891</v>
      </c>
      <c r="D4205" s="9">
        <f t="shared" si="65"/>
        <v>44891</v>
      </c>
      <c r="E4205" s="7" t="s">
        <v>21</v>
      </c>
      <c r="F4205" s="7" t="s">
        <v>393</v>
      </c>
      <c r="G4205" s="522">
        <v>11.02</v>
      </c>
      <c r="H4205" s="99">
        <v>22100</v>
      </c>
      <c r="I4205" s="99">
        <v>12000</v>
      </c>
    </row>
    <row r="4206" spans="1:9" hidden="1" x14ac:dyDescent="0.25">
      <c r="A4206" t="s">
        <v>69</v>
      </c>
      <c r="B4206" s="7">
        <v>455556</v>
      </c>
      <c r="C4206" s="8">
        <v>44891</v>
      </c>
      <c r="D4206" s="9">
        <f t="shared" si="65"/>
        <v>44891</v>
      </c>
      <c r="E4206" s="7" t="s">
        <v>356</v>
      </c>
      <c r="F4206" s="7" t="s">
        <v>825</v>
      </c>
      <c r="G4206" s="522">
        <v>9.32</v>
      </c>
      <c r="H4206" s="99">
        <v>22100</v>
      </c>
      <c r="I4206" s="99">
        <v>12000</v>
      </c>
    </row>
    <row r="4207" spans="1:9" hidden="1" x14ac:dyDescent="0.25">
      <c r="A4207" t="s">
        <v>67</v>
      </c>
      <c r="B4207" s="7">
        <v>455577</v>
      </c>
      <c r="C4207" s="8">
        <v>44891</v>
      </c>
      <c r="D4207" s="9">
        <f t="shared" si="65"/>
        <v>44891</v>
      </c>
      <c r="E4207" s="7" t="s">
        <v>798</v>
      </c>
      <c r="F4207" s="7" t="s">
        <v>262</v>
      </c>
      <c r="G4207" s="522">
        <v>7.67</v>
      </c>
      <c r="H4207" s="99">
        <v>22100</v>
      </c>
      <c r="I4207" s="99">
        <v>12000</v>
      </c>
    </row>
    <row r="4208" spans="1:9" hidden="1" x14ac:dyDescent="0.25">
      <c r="A4208" t="s">
        <v>65</v>
      </c>
      <c r="B4208" s="7">
        <v>455578</v>
      </c>
      <c r="C4208" s="8">
        <v>44891</v>
      </c>
      <c r="D4208" s="9">
        <f t="shared" si="65"/>
        <v>44891</v>
      </c>
      <c r="E4208" s="7" t="s">
        <v>16</v>
      </c>
      <c r="F4208" s="7" t="s">
        <v>269</v>
      </c>
      <c r="G4208" s="522">
        <v>10.26</v>
      </c>
      <c r="H4208" s="99">
        <v>22100</v>
      </c>
      <c r="I4208" s="99">
        <v>12000</v>
      </c>
    </row>
    <row r="4209" spans="1:9" hidden="1" x14ac:dyDescent="0.25">
      <c r="A4209" t="s">
        <v>967</v>
      </c>
      <c r="B4209" s="7">
        <v>455639</v>
      </c>
      <c r="C4209" s="8">
        <v>44893</v>
      </c>
      <c r="D4209" s="9">
        <f t="shared" si="65"/>
        <v>44893</v>
      </c>
      <c r="E4209" s="7" t="s">
        <v>396</v>
      </c>
      <c r="F4209" s="7" t="s">
        <v>996</v>
      </c>
      <c r="G4209" s="524">
        <v>7.17</v>
      </c>
      <c r="H4209" s="296">
        <v>22100</v>
      </c>
      <c r="I4209" s="296">
        <v>12000</v>
      </c>
    </row>
    <row r="4210" spans="1:9" hidden="1" x14ac:dyDescent="0.25">
      <c r="A4210" t="s">
        <v>12</v>
      </c>
      <c r="B4210" s="7">
        <v>455663</v>
      </c>
      <c r="C4210" s="8">
        <v>44893</v>
      </c>
      <c r="D4210" s="9">
        <f t="shared" si="65"/>
        <v>44893</v>
      </c>
      <c r="E4210" s="7" t="s">
        <v>817</v>
      </c>
      <c r="F4210" s="7" t="s">
        <v>223</v>
      </c>
      <c r="G4210" s="524">
        <v>9.65</v>
      </c>
      <c r="H4210" s="99">
        <v>22100</v>
      </c>
      <c r="I4210" s="99">
        <v>12000</v>
      </c>
    </row>
    <row r="4211" spans="1:9" hidden="1" x14ac:dyDescent="0.25">
      <c r="A4211" t="s">
        <v>9</v>
      </c>
      <c r="B4211" s="7">
        <v>455665</v>
      </c>
      <c r="C4211" s="8">
        <v>44893</v>
      </c>
      <c r="D4211" s="9">
        <f t="shared" si="65"/>
        <v>44893</v>
      </c>
      <c r="E4211" s="7" t="s">
        <v>10</v>
      </c>
      <c r="F4211" s="7" t="s">
        <v>236</v>
      </c>
      <c r="G4211" s="524">
        <v>14.59</v>
      </c>
      <c r="H4211" s="99">
        <v>22100</v>
      </c>
      <c r="I4211" s="99">
        <v>12000</v>
      </c>
    </row>
    <row r="4212" spans="1:9" hidden="1" x14ac:dyDescent="0.25">
      <c r="A4212" t="s">
        <v>15</v>
      </c>
      <c r="B4212" s="7">
        <v>455670</v>
      </c>
      <c r="C4212" s="8">
        <v>44893</v>
      </c>
      <c r="D4212" s="9">
        <f t="shared" si="65"/>
        <v>44893</v>
      </c>
      <c r="E4212" s="7" t="s">
        <v>16</v>
      </c>
      <c r="F4212" s="7" t="s">
        <v>267</v>
      </c>
      <c r="G4212" s="524">
        <v>15.38</v>
      </c>
      <c r="H4212" s="99">
        <v>22100</v>
      </c>
      <c r="I4212" s="99">
        <v>12000</v>
      </c>
    </row>
    <row r="4213" spans="1:9" hidden="1" x14ac:dyDescent="0.25">
      <c r="A4213" t="s">
        <v>18</v>
      </c>
      <c r="B4213" s="7">
        <v>455675</v>
      </c>
      <c r="C4213" s="8">
        <v>44893</v>
      </c>
      <c r="D4213" s="9">
        <f t="shared" si="65"/>
        <v>44893</v>
      </c>
      <c r="E4213" s="7" t="s">
        <v>21</v>
      </c>
      <c r="F4213" s="7" t="s">
        <v>649</v>
      </c>
      <c r="G4213" s="524">
        <v>16.27</v>
      </c>
      <c r="H4213" s="99">
        <v>22100</v>
      </c>
      <c r="I4213" s="99">
        <v>12000</v>
      </c>
    </row>
    <row r="4214" spans="1:9" hidden="1" x14ac:dyDescent="0.25">
      <c r="A4214" t="s">
        <v>12</v>
      </c>
      <c r="B4214" s="7">
        <v>455730</v>
      </c>
      <c r="C4214" s="8">
        <v>44893</v>
      </c>
      <c r="D4214" s="9">
        <f t="shared" si="65"/>
        <v>44893</v>
      </c>
      <c r="E4214" s="7" t="s">
        <v>817</v>
      </c>
      <c r="F4214" s="7" t="s">
        <v>451</v>
      </c>
      <c r="G4214" s="524">
        <v>10.01</v>
      </c>
      <c r="H4214" s="99">
        <v>22100</v>
      </c>
      <c r="I4214" s="99">
        <v>12000</v>
      </c>
    </row>
    <row r="4215" spans="1:9" hidden="1" x14ac:dyDescent="0.25">
      <c r="A4215" t="s">
        <v>15</v>
      </c>
      <c r="B4215" s="7">
        <v>455748</v>
      </c>
      <c r="C4215" s="8">
        <v>44893</v>
      </c>
      <c r="D4215" s="9">
        <f t="shared" si="65"/>
        <v>44893</v>
      </c>
      <c r="E4215" s="7" t="s">
        <v>16</v>
      </c>
      <c r="F4215" s="7" t="s">
        <v>466</v>
      </c>
      <c r="G4215" s="524">
        <v>12.16</v>
      </c>
      <c r="H4215" s="99">
        <v>22100</v>
      </c>
      <c r="I4215" s="99">
        <v>12000</v>
      </c>
    </row>
    <row r="4216" spans="1:9" hidden="1" x14ac:dyDescent="0.25">
      <c r="A4216" t="s">
        <v>18</v>
      </c>
      <c r="B4216" s="7">
        <v>455773</v>
      </c>
      <c r="C4216" s="8">
        <v>44893</v>
      </c>
      <c r="D4216" s="9">
        <f t="shared" si="65"/>
        <v>44893</v>
      </c>
      <c r="E4216" s="7" t="s">
        <v>21</v>
      </c>
      <c r="F4216" s="7" t="s">
        <v>638</v>
      </c>
      <c r="G4216" s="524">
        <v>14.65</v>
      </c>
      <c r="H4216" s="99">
        <v>22100</v>
      </c>
      <c r="I4216" s="99">
        <v>12000</v>
      </c>
    </row>
    <row r="4217" spans="1:9" hidden="1" x14ac:dyDescent="0.25">
      <c r="A4217" t="s">
        <v>9</v>
      </c>
      <c r="B4217" s="7">
        <v>455775</v>
      </c>
      <c r="C4217" s="8">
        <v>44893</v>
      </c>
      <c r="D4217" s="9">
        <f t="shared" si="65"/>
        <v>44893</v>
      </c>
      <c r="E4217" s="7" t="s">
        <v>10</v>
      </c>
      <c r="F4217" s="7" t="s">
        <v>361</v>
      </c>
      <c r="G4217" s="524">
        <v>14.48</v>
      </c>
      <c r="H4217" s="99">
        <v>22100</v>
      </c>
      <c r="I4217" s="99">
        <v>12000</v>
      </c>
    </row>
    <row r="4218" spans="1:9" hidden="1" x14ac:dyDescent="0.25">
      <c r="A4218" t="s">
        <v>12</v>
      </c>
      <c r="B4218" s="7">
        <v>455794</v>
      </c>
      <c r="C4218" s="8">
        <v>44893</v>
      </c>
      <c r="D4218" s="9">
        <f t="shared" si="65"/>
        <v>44893</v>
      </c>
      <c r="E4218" s="7" t="s">
        <v>817</v>
      </c>
      <c r="F4218" s="7" t="s">
        <v>786</v>
      </c>
      <c r="G4218" s="524">
        <v>6.46</v>
      </c>
      <c r="H4218" s="99">
        <v>22100</v>
      </c>
      <c r="I4218" s="99">
        <v>12000</v>
      </c>
    </row>
    <row r="4219" spans="1:9" hidden="1" x14ac:dyDescent="0.25">
      <c r="A4219" t="s">
        <v>30</v>
      </c>
      <c r="B4219" s="7">
        <v>455823</v>
      </c>
      <c r="C4219" s="8">
        <v>44893</v>
      </c>
      <c r="D4219" s="9">
        <f t="shared" si="65"/>
        <v>44893</v>
      </c>
      <c r="E4219" s="7" t="s">
        <v>176</v>
      </c>
      <c r="F4219" s="20">
        <v>0.88263888888888886</v>
      </c>
      <c r="G4219" s="524">
        <v>9</v>
      </c>
      <c r="H4219" s="99">
        <v>22100</v>
      </c>
      <c r="I4219" s="99">
        <v>12000</v>
      </c>
    </row>
    <row r="4220" spans="1:9" hidden="1" x14ac:dyDescent="0.25">
      <c r="A4220" t="s">
        <v>30</v>
      </c>
      <c r="B4220" s="7">
        <v>455824</v>
      </c>
      <c r="C4220" s="8">
        <v>44893</v>
      </c>
      <c r="D4220" s="9">
        <f t="shared" si="65"/>
        <v>44893</v>
      </c>
      <c r="E4220" s="7" t="s">
        <v>16</v>
      </c>
      <c r="F4220" s="7" t="s">
        <v>809</v>
      </c>
      <c r="G4220" s="525">
        <v>10.4</v>
      </c>
      <c r="H4220" s="99">
        <v>22100</v>
      </c>
      <c r="I4220" s="99">
        <v>12000</v>
      </c>
    </row>
    <row r="4221" spans="1:9" hidden="1" x14ac:dyDescent="0.25">
      <c r="A4221" t="s">
        <v>30</v>
      </c>
      <c r="B4221" s="7">
        <v>455825</v>
      </c>
      <c r="C4221" s="8">
        <v>44893</v>
      </c>
      <c r="D4221" s="9">
        <f t="shared" si="65"/>
        <v>44893</v>
      </c>
      <c r="E4221" s="7" t="s">
        <v>816</v>
      </c>
      <c r="F4221" s="7" t="s">
        <v>1112</v>
      </c>
      <c r="G4221" s="525">
        <v>9.59</v>
      </c>
      <c r="H4221" s="99">
        <v>22100</v>
      </c>
      <c r="I4221" s="99">
        <v>12000</v>
      </c>
    </row>
    <row r="4222" spans="1:9" hidden="1" x14ac:dyDescent="0.25">
      <c r="A4222" t="s">
        <v>30</v>
      </c>
      <c r="B4222" s="7">
        <v>455826</v>
      </c>
      <c r="C4222" s="8">
        <v>44893</v>
      </c>
      <c r="D4222" s="9">
        <f t="shared" si="65"/>
        <v>44893</v>
      </c>
      <c r="E4222" s="7" t="s">
        <v>253</v>
      </c>
      <c r="F4222" s="7" t="s">
        <v>972</v>
      </c>
      <c r="G4222" s="525">
        <v>11.17</v>
      </c>
      <c r="H4222" s="99">
        <v>22100</v>
      </c>
      <c r="I4222" s="99">
        <v>12000</v>
      </c>
    </row>
    <row r="4223" spans="1:9" hidden="1" x14ac:dyDescent="0.25">
      <c r="A4223" t="s">
        <v>41</v>
      </c>
      <c r="B4223" s="7">
        <v>455855</v>
      </c>
      <c r="C4223" s="8">
        <v>44894</v>
      </c>
      <c r="D4223" s="9">
        <f t="shared" si="65"/>
        <v>44894</v>
      </c>
      <c r="E4223" s="7" t="s">
        <v>16</v>
      </c>
      <c r="F4223" s="7" t="s">
        <v>474</v>
      </c>
      <c r="G4223" s="526">
        <v>12.82</v>
      </c>
      <c r="H4223" s="99">
        <v>22100</v>
      </c>
      <c r="I4223" s="99">
        <v>12000</v>
      </c>
    </row>
    <row r="4224" spans="1:9" hidden="1" x14ac:dyDescent="0.25">
      <c r="A4224" t="s">
        <v>42</v>
      </c>
      <c r="B4224" s="7">
        <v>455859</v>
      </c>
      <c r="C4224" s="8">
        <v>44894</v>
      </c>
      <c r="D4224" s="9">
        <f t="shared" si="65"/>
        <v>44894</v>
      </c>
      <c r="E4224" s="7" t="s">
        <v>21</v>
      </c>
      <c r="F4224" s="7" t="s">
        <v>70</v>
      </c>
      <c r="G4224" s="526">
        <v>16.170000000000002</v>
      </c>
      <c r="H4224" s="99">
        <v>22100</v>
      </c>
      <c r="I4224" s="99">
        <v>12000</v>
      </c>
    </row>
    <row r="4225" spans="1:9" hidden="1" x14ac:dyDescent="0.25">
      <c r="A4225" t="s">
        <v>39</v>
      </c>
      <c r="B4225" s="7">
        <v>455860</v>
      </c>
      <c r="C4225" s="8">
        <v>44894</v>
      </c>
      <c r="D4225" s="9">
        <f t="shared" si="65"/>
        <v>44894</v>
      </c>
      <c r="E4225" s="7" t="s">
        <v>10</v>
      </c>
      <c r="F4225" s="7" t="s">
        <v>539</v>
      </c>
      <c r="G4225" s="526">
        <v>14.48</v>
      </c>
      <c r="H4225" s="99">
        <v>22100</v>
      </c>
      <c r="I4225" s="99">
        <v>12000</v>
      </c>
    </row>
    <row r="4226" spans="1:9" hidden="1" x14ac:dyDescent="0.25">
      <c r="A4226" t="s">
        <v>45</v>
      </c>
      <c r="B4226" s="7">
        <v>455862</v>
      </c>
      <c r="C4226" s="8">
        <v>44894</v>
      </c>
      <c r="D4226" s="9">
        <f t="shared" si="65"/>
        <v>44894</v>
      </c>
      <c r="E4226" s="7" t="s">
        <v>817</v>
      </c>
      <c r="F4226" s="7" t="s">
        <v>429</v>
      </c>
      <c r="G4226" s="526">
        <v>8.77</v>
      </c>
      <c r="H4226" s="99">
        <v>22100</v>
      </c>
      <c r="I4226" s="99">
        <v>12000</v>
      </c>
    </row>
    <row r="4227" spans="1:9" hidden="1" x14ac:dyDescent="0.25">
      <c r="A4227" s="13" t="s">
        <v>966</v>
      </c>
      <c r="B4227" s="14">
        <v>455888</v>
      </c>
      <c r="C4227" s="15">
        <v>44894</v>
      </c>
      <c r="D4227" s="9">
        <f t="shared" ref="D4227:D4290" si="66">+C4227</f>
        <v>44894</v>
      </c>
      <c r="E4227" s="14" t="s">
        <v>47</v>
      </c>
      <c r="F4227" s="14" t="s">
        <v>545</v>
      </c>
      <c r="G4227" s="527">
        <v>1.6</v>
      </c>
      <c r="H4227" s="101">
        <v>22100</v>
      </c>
      <c r="I4227" s="101">
        <v>12000</v>
      </c>
    </row>
    <row r="4228" spans="1:9" hidden="1" x14ac:dyDescent="0.25">
      <c r="A4228" t="s">
        <v>45</v>
      </c>
      <c r="B4228" s="7">
        <v>455923</v>
      </c>
      <c r="C4228" s="8">
        <v>44894</v>
      </c>
      <c r="D4228" s="9">
        <f t="shared" si="66"/>
        <v>44894</v>
      </c>
      <c r="E4228" s="7" t="s">
        <v>817</v>
      </c>
      <c r="F4228" s="7" t="s">
        <v>605</v>
      </c>
      <c r="G4228" s="526">
        <v>9.14</v>
      </c>
      <c r="H4228" s="99">
        <v>22100</v>
      </c>
      <c r="I4228" s="99">
        <v>12000</v>
      </c>
    </row>
    <row r="4229" spans="1:9" hidden="1" x14ac:dyDescent="0.25">
      <c r="A4229" t="s">
        <v>42</v>
      </c>
      <c r="B4229" s="7">
        <v>455926</v>
      </c>
      <c r="C4229" s="8">
        <v>44894</v>
      </c>
      <c r="D4229" s="9">
        <f t="shared" si="66"/>
        <v>44894</v>
      </c>
      <c r="E4229" s="7" t="s">
        <v>21</v>
      </c>
      <c r="F4229" s="7" t="s">
        <v>26</v>
      </c>
      <c r="G4229" s="526">
        <v>14.55</v>
      </c>
      <c r="H4229" s="99">
        <v>22100</v>
      </c>
      <c r="I4229" s="99">
        <v>12000</v>
      </c>
    </row>
    <row r="4230" spans="1:9" hidden="1" x14ac:dyDescent="0.25">
      <c r="A4230" t="s">
        <v>41</v>
      </c>
      <c r="B4230" s="7">
        <v>455937</v>
      </c>
      <c r="C4230" s="8">
        <v>44894</v>
      </c>
      <c r="D4230" s="9">
        <f t="shared" si="66"/>
        <v>44894</v>
      </c>
      <c r="E4230" s="7" t="s">
        <v>16</v>
      </c>
      <c r="F4230" s="7" t="s">
        <v>170</v>
      </c>
      <c r="G4230" s="526">
        <v>13.13</v>
      </c>
      <c r="H4230" s="99">
        <v>22100</v>
      </c>
      <c r="I4230" s="99">
        <v>12000</v>
      </c>
    </row>
    <row r="4231" spans="1:9" hidden="1" x14ac:dyDescent="0.25">
      <c r="A4231" t="s">
        <v>39</v>
      </c>
      <c r="B4231" s="7">
        <v>455938</v>
      </c>
      <c r="C4231" s="8">
        <v>44894</v>
      </c>
      <c r="D4231" s="9">
        <f t="shared" si="66"/>
        <v>44894</v>
      </c>
      <c r="E4231" s="7" t="s">
        <v>10</v>
      </c>
      <c r="F4231" s="7" t="s">
        <v>440</v>
      </c>
      <c r="G4231" s="526">
        <v>12.82</v>
      </c>
      <c r="H4231" s="99">
        <v>22100</v>
      </c>
      <c r="I4231" s="99">
        <v>12000</v>
      </c>
    </row>
    <row r="4232" spans="1:9" hidden="1" x14ac:dyDescent="0.25">
      <c r="A4232" t="s">
        <v>42</v>
      </c>
      <c r="B4232" s="7">
        <v>455948</v>
      </c>
      <c r="C4232" s="8">
        <v>44894</v>
      </c>
      <c r="D4232" s="9">
        <f t="shared" si="66"/>
        <v>44894</v>
      </c>
      <c r="E4232" s="7" t="s">
        <v>19</v>
      </c>
      <c r="F4232" s="7" t="s">
        <v>536</v>
      </c>
      <c r="G4232" s="526">
        <v>1.41</v>
      </c>
      <c r="H4232" s="99">
        <v>22100</v>
      </c>
      <c r="I4232" s="99">
        <v>12000</v>
      </c>
    </row>
    <row r="4233" spans="1:9" hidden="1" x14ac:dyDescent="0.25">
      <c r="A4233" t="s">
        <v>45</v>
      </c>
      <c r="B4233" s="7">
        <v>456002</v>
      </c>
      <c r="C4233" s="8">
        <v>44894</v>
      </c>
      <c r="D4233" s="9">
        <f t="shared" si="66"/>
        <v>44894</v>
      </c>
      <c r="E4233" s="7" t="s">
        <v>78</v>
      </c>
      <c r="F4233" s="7" t="s">
        <v>1098</v>
      </c>
      <c r="G4233" s="526">
        <v>13.3</v>
      </c>
      <c r="H4233" s="99">
        <v>22100</v>
      </c>
      <c r="I4233" s="99">
        <v>12000</v>
      </c>
    </row>
    <row r="4234" spans="1:9" hidden="1" x14ac:dyDescent="0.25">
      <c r="A4234" t="s">
        <v>45</v>
      </c>
      <c r="B4234" s="7">
        <v>456003</v>
      </c>
      <c r="C4234" s="8">
        <v>44894</v>
      </c>
      <c r="D4234" s="9">
        <f t="shared" si="66"/>
        <v>44894</v>
      </c>
      <c r="E4234" s="7" t="s">
        <v>817</v>
      </c>
      <c r="F4234" s="7" t="s">
        <v>814</v>
      </c>
      <c r="G4234" s="526">
        <v>4.1100000000000003</v>
      </c>
      <c r="H4234" s="99">
        <v>22100</v>
      </c>
      <c r="I4234" s="99">
        <v>12000</v>
      </c>
    </row>
    <row r="4235" spans="1:9" hidden="1" x14ac:dyDescent="0.25">
      <c r="A4235" t="s">
        <v>42</v>
      </c>
      <c r="B4235" s="7">
        <v>456010</v>
      </c>
      <c r="C4235" s="8">
        <v>44894</v>
      </c>
      <c r="D4235" s="9">
        <f t="shared" si="66"/>
        <v>44894</v>
      </c>
      <c r="E4235" s="7" t="s">
        <v>93</v>
      </c>
      <c r="F4235" s="7" t="s">
        <v>1084</v>
      </c>
      <c r="G4235" s="526">
        <v>12.73</v>
      </c>
      <c r="H4235" s="99">
        <v>22100</v>
      </c>
      <c r="I4235" s="99">
        <v>12000</v>
      </c>
    </row>
    <row r="4236" spans="1:9" hidden="1" x14ac:dyDescent="0.25">
      <c r="A4236" t="s">
        <v>39</v>
      </c>
      <c r="B4236" s="7">
        <v>456016</v>
      </c>
      <c r="C4236" s="8">
        <v>44894</v>
      </c>
      <c r="D4236" s="9">
        <f t="shared" si="66"/>
        <v>44894</v>
      </c>
      <c r="E4236" s="7" t="s">
        <v>10</v>
      </c>
      <c r="F4236" s="7" t="s">
        <v>1113</v>
      </c>
      <c r="G4236" s="526">
        <v>9.52</v>
      </c>
      <c r="H4236" s="99">
        <v>22100</v>
      </c>
      <c r="I4236" s="99">
        <v>12000</v>
      </c>
    </row>
    <row r="4237" spans="1:9" hidden="1" x14ac:dyDescent="0.25">
      <c r="A4237" t="s">
        <v>41</v>
      </c>
      <c r="B4237" s="7">
        <v>456018</v>
      </c>
      <c r="C4237" s="8">
        <v>44894</v>
      </c>
      <c r="D4237" s="9">
        <f t="shared" si="66"/>
        <v>44894</v>
      </c>
      <c r="E4237" s="7" t="s">
        <v>16</v>
      </c>
      <c r="F4237" s="7" t="s">
        <v>929</v>
      </c>
      <c r="G4237" s="526">
        <v>11.69</v>
      </c>
      <c r="H4237" s="99">
        <v>22100</v>
      </c>
      <c r="I4237" s="99">
        <v>12000</v>
      </c>
    </row>
    <row r="4238" spans="1:9" hidden="1" x14ac:dyDescent="0.25">
      <c r="A4238" t="s">
        <v>63</v>
      </c>
      <c r="B4238" s="7">
        <v>456050</v>
      </c>
      <c r="C4238" s="8">
        <v>44895</v>
      </c>
      <c r="D4238" s="9">
        <f t="shared" si="66"/>
        <v>44895</v>
      </c>
      <c r="E4238" s="7" t="s">
        <v>21</v>
      </c>
      <c r="F4238" s="7" t="s">
        <v>324</v>
      </c>
      <c r="G4238" s="528">
        <v>13.91</v>
      </c>
      <c r="H4238" s="99">
        <v>22100</v>
      </c>
      <c r="I4238" s="99">
        <v>12000</v>
      </c>
    </row>
    <row r="4239" spans="1:9" hidden="1" x14ac:dyDescent="0.25">
      <c r="A4239" t="s">
        <v>67</v>
      </c>
      <c r="B4239" s="7">
        <v>456060</v>
      </c>
      <c r="C4239" s="8">
        <v>44895</v>
      </c>
      <c r="D4239" s="9">
        <f t="shared" si="66"/>
        <v>44895</v>
      </c>
      <c r="E4239" s="7" t="s">
        <v>1114</v>
      </c>
      <c r="F4239" s="7" t="s">
        <v>183</v>
      </c>
      <c r="G4239" s="528">
        <v>8.82</v>
      </c>
      <c r="H4239" s="99">
        <v>22100</v>
      </c>
      <c r="I4239" s="99">
        <v>12000</v>
      </c>
    </row>
    <row r="4240" spans="1:9" hidden="1" x14ac:dyDescent="0.25">
      <c r="A4240" t="s">
        <v>65</v>
      </c>
      <c r="B4240" s="7">
        <v>456073</v>
      </c>
      <c r="C4240" s="8">
        <v>44895</v>
      </c>
      <c r="D4240" s="9">
        <f t="shared" si="66"/>
        <v>44895</v>
      </c>
      <c r="E4240" s="7" t="s">
        <v>16</v>
      </c>
      <c r="F4240" s="7" t="s">
        <v>500</v>
      </c>
      <c r="G4240" s="528">
        <v>15.02</v>
      </c>
      <c r="H4240" s="99">
        <v>22100</v>
      </c>
      <c r="I4240" s="99">
        <v>12000</v>
      </c>
    </row>
    <row r="4241" spans="1:9" hidden="1" x14ac:dyDescent="0.25">
      <c r="A4241" t="s">
        <v>69</v>
      </c>
      <c r="B4241" s="7">
        <v>456088</v>
      </c>
      <c r="C4241" s="8">
        <v>44895</v>
      </c>
      <c r="D4241" s="9">
        <f t="shared" si="66"/>
        <v>44895</v>
      </c>
      <c r="E4241" s="7" t="s">
        <v>10</v>
      </c>
      <c r="F4241" s="7" t="s">
        <v>1018</v>
      </c>
      <c r="G4241" s="528">
        <v>13.54</v>
      </c>
      <c r="H4241" s="99">
        <v>22100</v>
      </c>
      <c r="I4241" s="99">
        <v>12000</v>
      </c>
    </row>
    <row r="4242" spans="1:9" hidden="1" x14ac:dyDescent="0.25">
      <c r="A4242" t="s">
        <v>63</v>
      </c>
      <c r="B4242" s="7">
        <v>456103</v>
      </c>
      <c r="C4242" s="8">
        <v>44895</v>
      </c>
      <c r="D4242" s="9">
        <f t="shared" si="66"/>
        <v>44895</v>
      </c>
      <c r="E4242" s="7" t="s">
        <v>21</v>
      </c>
      <c r="F4242" s="7" t="s">
        <v>599</v>
      </c>
      <c r="G4242" s="528">
        <v>13.22</v>
      </c>
      <c r="H4242" s="99">
        <v>22100</v>
      </c>
      <c r="I4242" s="99">
        <v>12000</v>
      </c>
    </row>
    <row r="4243" spans="1:9" hidden="1" x14ac:dyDescent="0.25">
      <c r="A4243" t="s">
        <v>67</v>
      </c>
      <c r="B4243" s="7">
        <v>456122</v>
      </c>
      <c r="C4243" s="8">
        <v>44895</v>
      </c>
      <c r="D4243" s="9">
        <f t="shared" si="66"/>
        <v>44895</v>
      </c>
      <c r="E4243" s="7" t="s">
        <v>817</v>
      </c>
      <c r="F4243" s="7" t="s">
        <v>578</v>
      </c>
      <c r="G4243" s="528">
        <v>8.65</v>
      </c>
      <c r="H4243" s="99">
        <v>22100</v>
      </c>
      <c r="I4243" s="99">
        <v>12000</v>
      </c>
    </row>
    <row r="4244" spans="1:9" hidden="1" x14ac:dyDescent="0.25">
      <c r="A4244" t="s">
        <v>67</v>
      </c>
      <c r="B4244" s="7">
        <v>456176</v>
      </c>
      <c r="C4244" s="8">
        <v>44895</v>
      </c>
      <c r="D4244" s="9">
        <f t="shared" si="66"/>
        <v>44895</v>
      </c>
      <c r="E4244" s="7" t="s">
        <v>78</v>
      </c>
      <c r="F4244" s="7" t="s">
        <v>573</v>
      </c>
      <c r="G4244" s="528">
        <v>12.63</v>
      </c>
      <c r="H4244" s="99">
        <v>22100</v>
      </c>
      <c r="I4244" s="99">
        <v>12000</v>
      </c>
    </row>
    <row r="4245" spans="1:9" hidden="1" x14ac:dyDescent="0.25">
      <c r="A4245" t="s">
        <v>63</v>
      </c>
      <c r="B4245" s="7">
        <v>456183</v>
      </c>
      <c r="C4245" s="8">
        <v>44895</v>
      </c>
      <c r="D4245" s="9">
        <f t="shared" si="66"/>
        <v>44895</v>
      </c>
      <c r="E4245" s="7" t="s">
        <v>21</v>
      </c>
      <c r="F4245" s="7" t="s">
        <v>531</v>
      </c>
      <c r="G4245" s="529">
        <v>11.61</v>
      </c>
      <c r="H4245" s="99">
        <v>22100</v>
      </c>
      <c r="I4245" s="99">
        <v>12000</v>
      </c>
    </row>
    <row r="4246" spans="1:9" hidden="1" x14ac:dyDescent="0.25">
      <c r="A4246" t="s">
        <v>69</v>
      </c>
      <c r="B4246" s="7">
        <v>456188</v>
      </c>
      <c r="C4246" s="8">
        <v>44895</v>
      </c>
      <c r="D4246" s="9">
        <f t="shared" si="66"/>
        <v>44895</v>
      </c>
      <c r="E4246" s="7" t="s">
        <v>10</v>
      </c>
      <c r="F4246" s="7" t="s">
        <v>273</v>
      </c>
      <c r="G4246" s="529">
        <v>15.92</v>
      </c>
      <c r="H4246" s="99">
        <v>22100</v>
      </c>
      <c r="I4246" s="99">
        <v>12000</v>
      </c>
    </row>
    <row r="4247" spans="1:9" hidden="1" x14ac:dyDescent="0.25">
      <c r="A4247" t="s">
        <v>65</v>
      </c>
      <c r="B4247" s="7">
        <v>456199</v>
      </c>
      <c r="C4247" s="8">
        <v>44895</v>
      </c>
      <c r="D4247" s="9">
        <f t="shared" si="66"/>
        <v>44895</v>
      </c>
      <c r="E4247" s="7" t="s">
        <v>16</v>
      </c>
      <c r="F4247" s="7" t="s">
        <v>552</v>
      </c>
      <c r="G4247" s="529">
        <v>15.93</v>
      </c>
      <c r="H4247" s="99">
        <v>22100</v>
      </c>
      <c r="I4247" s="99">
        <v>12000</v>
      </c>
    </row>
    <row r="4248" spans="1:9" hidden="1" x14ac:dyDescent="0.25">
      <c r="A4248" t="s">
        <v>65</v>
      </c>
      <c r="B4248" s="7">
        <v>456201</v>
      </c>
      <c r="C4248" s="8">
        <v>44895</v>
      </c>
      <c r="D4248" s="9">
        <f t="shared" si="66"/>
        <v>44895</v>
      </c>
      <c r="E4248" s="7" t="s">
        <v>91</v>
      </c>
      <c r="F4248" s="7" t="s">
        <v>842</v>
      </c>
      <c r="G4248" s="529">
        <v>11.83</v>
      </c>
      <c r="H4248" s="99">
        <v>22100</v>
      </c>
      <c r="I4248" s="99">
        <v>12000</v>
      </c>
    </row>
    <row r="4249" spans="1:9" hidden="1" x14ac:dyDescent="0.25">
      <c r="A4249" t="s">
        <v>30</v>
      </c>
      <c r="B4249" s="7">
        <v>456223</v>
      </c>
      <c r="C4249" s="8">
        <v>44895</v>
      </c>
      <c r="D4249" s="9">
        <f t="shared" si="66"/>
        <v>44895</v>
      </c>
      <c r="E4249" s="7" t="s">
        <v>174</v>
      </c>
      <c r="F4249" s="7" t="s">
        <v>738</v>
      </c>
      <c r="G4249" s="530">
        <v>8.43</v>
      </c>
      <c r="H4249" s="99">
        <v>22100</v>
      </c>
      <c r="I4249" s="99">
        <v>12000</v>
      </c>
    </row>
    <row r="4250" spans="1:9" hidden="1" x14ac:dyDescent="0.25">
      <c r="A4250" t="s">
        <v>30</v>
      </c>
      <c r="B4250" s="7">
        <v>456225</v>
      </c>
      <c r="C4250" s="8">
        <v>44895</v>
      </c>
      <c r="D4250" s="9">
        <f t="shared" si="66"/>
        <v>44895</v>
      </c>
      <c r="E4250" s="7" t="s">
        <v>591</v>
      </c>
      <c r="F4250" s="20">
        <v>0.90972222222222221</v>
      </c>
      <c r="G4250" s="530">
        <v>5.62</v>
      </c>
      <c r="H4250" s="99">
        <v>22100</v>
      </c>
      <c r="I4250" s="99">
        <v>12000</v>
      </c>
    </row>
    <row r="4251" spans="1:9" hidden="1" x14ac:dyDescent="0.25">
      <c r="A4251" t="s">
        <v>30</v>
      </c>
      <c r="B4251" s="7">
        <v>456227</v>
      </c>
      <c r="C4251" s="8">
        <v>44895</v>
      </c>
      <c r="D4251" s="9">
        <f t="shared" si="66"/>
        <v>44895</v>
      </c>
      <c r="E4251" s="7" t="s">
        <v>87</v>
      </c>
      <c r="F4251" s="7" t="s">
        <v>1115</v>
      </c>
      <c r="G4251" s="531">
        <v>9.02</v>
      </c>
      <c r="H4251" s="99">
        <v>22100</v>
      </c>
      <c r="I4251" s="99">
        <v>12000</v>
      </c>
    </row>
    <row r="4252" spans="1:9" hidden="1" x14ac:dyDescent="0.25">
      <c r="A4252" t="s">
        <v>30</v>
      </c>
      <c r="B4252" s="7">
        <v>456229</v>
      </c>
      <c r="C4252" s="8">
        <v>44895</v>
      </c>
      <c r="D4252" s="9">
        <f t="shared" si="66"/>
        <v>44895</v>
      </c>
      <c r="E4252" s="7" t="s">
        <v>816</v>
      </c>
      <c r="F4252" s="7" t="s">
        <v>1116</v>
      </c>
      <c r="G4252" s="531">
        <v>6.74</v>
      </c>
      <c r="H4252" s="99">
        <v>22100</v>
      </c>
      <c r="I4252" s="99">
        <v>12000</v>
      </c>
    </row>
    <row r="4253" spans="1:9" hidden="1" x14ac:dyDescent="0.25">
      <c r="A4253" t="s">
        <v>12</v>
      </c>
      <c r="B4253" s="7">
        <v>456275</v>
      </c>
      <c r="C4253" s="8">
        <v>44896</v>
      </c>
      <c r="D4253" s="9">
        <f t="shared" si="66"/>
        <v>44896</v>
      </c>
      <c r="E4253" s="7" t="s">
        <v>817</v>
      </c>
      <c r="F4253" s="7" t="s">
        <v>303</v>
      </c>
      <c r="G4253" s="532">
        <v>8.81</v>
      </c>
      <c r="H4253" s="296">
        <v>22100</v>
      </c>
      <c r="I4253" s="296">
        <v>12000</v>
      </c>
    </row>
    <row r="4254" spans="1:9" hidden="1" x14ac:dyDescent="0.25">
      <c r="A4254" t="s">
        <v>9</v>
      </c>
      <c r="B4254" s="7">
        <v>456302</v>
      </c>
      <c r="C4254" s="8">
        <v>44896</v>
      </c>
      <c r="D4254" s="9">
        <f t="shared" si="66"/>
        <v>44896</v>
      </c>
      <c r="E4254" s="7" t="s">
        <v>10</v>
      </c>
      <c r="F4254" s="7" t="s">
        <v>599</v>
      </c>
      <c r="G4254" s="532">
        <v>13.15</v>
      </c>
      <c r="H4254" s="296">
        <v>22100</v>
      </c>
      <c r="I4254" s="296">
        <v>12000</v>
      </c>
    </row>
    <row r="4255" spans="1:9" hidden="1" x14ac:dyDescent="0.25">
      <c r="A4255" t="s">
        <v>18</v>
      </c>
      <c r="B4255" s="7">
        <v>456307</v>
      </c>
      <c r="C4255" s="8">
        <v>44896</v>
      </c>
      <c r="D4255" s="9">
        <f t="shared" si="66"/>
        <v>44896</v>
      </c>
      <c r="E4255" s="7" t="s">
        <v>21</v>
      </c>
      <c r="F4255" s="7" t="s">
        <v>376</v>
      </c>
      <c r="G4255" s="532">
        <v>15.14</v>
      </c>
      <c r="H4255" s="296">
        <v>22100</v>
      </c>
      <c r="I4255" s="296">
        <v>12000</v>
      </c>
    </row>
    <row r="4256" spans="1:9" hidden="1" x14ac:dyDescent="0.25">
      <c r="A4256" t="s">
        <v>15</v>
      </c>
      <c r="B4256" s="7">
        <v>456312</v>
      </c>
      <c r="C4256" s="8">
        <v>44896</v>
      </c>
      <c r="D4256" s="9">
        <f t="shared" si="66"/>
        <v>44896</v>
      </c>
      <c r="E4256" s="7" t="s">
        <v>16</v>
      </c>
      <c r="F4256" s="7" t="s">
        <v>686</v>
      </c>
      <c r="G4256" s="532">
        <v>11.46</v>
      </c>
      <c r="H4256" s="296">
        <v>22100</v>
      </c>
      <c r="I4256" s="296">
        <v>12000</v>
      </c>
    </row>
    <row r="4257" spans="1:9" hidden="1" x14ac:dyDescent="0.25">
      <c r="A4257" t="s">
        <v>12</v>
      </c>
      <c r="B4257" s="7">
        <v>456338</v>
      </c>
      <c r="C4257" s="8">
        <v>44896</v>
      </c>
      <c r="D4257" s="9">
        <f t="shared" si="66"/>
        <v>44896</v>
      </c>
      <c r="E4257" s="7" t="s">
        <v>817</v>
      </c>
      <c r="F4257" s="7" t="s">
        <v>196</v>
      </c>
      <c r="G4257" s="532">
        <v>8.73</v>
      </c>
      <c r="H4257" s="296">
        <v>22100</v>
      </c>
      <c r="I4257" s="296">
        <v>12000</v>
      </c>
    </row>
    <row r="4258" spans="1:9" hidden="1" x14ac:dyDescent="0.25">
      <c r="A4258" t="s">
        <v>9</v>
      </c>
      <c r="B4258" s="7">
        <v>456348</v>
      </c>
      <c r="C4258" s="8">
        <v>44896</v>
      </c>
      <c r="D4258" s="9">
        <f t="shared" si="66"/>
        <v>44896</v>
      </c>
      <c r="E4258" s="7" t="s">
        <v>10</v>
      </c>
      <c r="F4258" s="7" t="s">
        <v>452</v>
      </c>
      <c r="G4258" s="532">
        <v>5.87</v>
      </c>
      <c r="H4258" s="296">
        <v>22100</v>
      </c>
      <c r="I4258" s="296">
        <v>12000</v>
      </c>
    </row>
    <row r="4259" spans="1:9" hidden="1" x14ac:dyDescent="0.25">
      <c r="A4259" t="s">
        <v>18</v>
      </c>
      <c r="B4259" s="7">
        <v>456364</v>
      </c>
      <c r="C4259" s="8">
        <v>44896</v>
      </c>
      <c r="D4259" s="9">
        <f t="shared" si="66"/>
        <v>44896</v>
      </c>
      <c r="E4259" s="7" t="s">
        <v>21</v>
      </c>
      <c r="F4259" s="7" t="s">
        <v>794</v>
      </c>
      <c r="G4259" s="532">
        <v>7.28</v>
      </c>
      <c r="H4259" s="296">
        <v>22100</v>
      </c>
      <c r="I4259" s="296">
        <v>12000</v>
      </c>
    </row>
    <row r="4260" spans="1:9" hidden="1" x14ac:dyDescent="0.25">
      <c r="A4260" t="s">
        <v>15</v>
      </c>
      <c r="B4260" s="7">
        <v>456377</v>
      </c>
      <c r="C4260" s="8">
        <v>44896</v>
      </c>
      <c r="D4260" s="9">
        <f t="shared" si="66"/>
        <v>44896</v>
      </c>
      <c r="E4260" s="7" t="s">
        <v>16</v>
      </c>
      <c r="F4260" s="7" t="s">
        <v>573</v>
      </c>
      <c r="G4260" s="532">
        <v>8.51</v>
      </c>
      <c r="H4260" s="296">
        <v>22100</v>
      </c>
      <c r="I4260" s="296">
        <v>12000</v>
      </c>
    </row>
    <row r="4261" spans="1:9" hidden="1" x14ac:dyDescent="0.25">
      <c r="A4261" t="s">
        <v>45</v>
      </c>
      <c r="B4261" s="7">
        <v>456430</v>
      </c>
      <c r="C4261" s="8">
        <v>44897</v>
      </c>
      <c r="D4261" s="9">
        <f t="shared" si="66"/>
        <v>44897</v>
      </c>
      <c r="E4261" s="7" t="s">
        <v>817</v>
      </c>
      <c r="F4261" s="7" t="s">
        <v>208</v>
      </c>
      <c r="G4261" s="533">
        <v>7.56</v>
      </c>
      <c r="H4261" s="296">
        <v>22100</v>
      </c>
      <c r="I4261" s="296">
        <v>12000</v>
      </c>
    </row>
    <row r="4262" spans="1:9" hidden="1" x14ac:dyDescent="0.25">
      <c r="A4262" t="s">
        <v>42</v>
      </c>
      <c r="B4262" s="7">
        <v>456439</v>
      </c>
      <c r="C4262" s="8">
        <v>44897</v>
      </c>
      <c r="D4262" s="9">
        <f t="shared" si="66"/>
        <v>44897</v>
      </c>
      <c r="E4262" s="7" t="s">
        <v>21</v>
      </c>
      <c r="F4262" s="7" t="s">
        <v>518</v>
      </c>
      <c r="G4262" s="533">
        <v>14.45</v>
      </c>
      <c r="H4262" s="296">
        <v>22100</v>
      </c>
      <c r="I4262" s="296">
        <v>12000</v>
      </c>
    </row>
    <row r="4263" spans="1:9" hidden="1" x14ac:dyDescent="0.25">
      <c r="A4263" t="s">
        <v>41</v>
      </c>
      <c r="B4263" s="7">
        <v>456454</v>
      </c>
      <c r="C4263" s="8">
        <v>44897</v>
      </c>
      <c r="D4263" s="9">
        <f t="shared" si="66"/>
        <v>44897</v>
      </c>
      <c r="E4263" s="7" t="s">
        <v>16</v>
      </c>
      <c r="F4263" s="7" t="s">
        <v>619</v>
      </c>
      <c r="G4263" s="533">
        <v>14.24</v>
      </c>
      <c r="H4263" s="296">
        <v>22100</v>
      </c>
      <c r="I4263" s="296">
        <v>12000</v>
      </c>
    </row>
    <row r="4264" spans="1:9" hidden="1" x14ac:dyDescent="0.25">
      <c r="A4264" t="s">
        <v>39</v>
      </c>
      <c r="B4264" s="7">
        <v>456456</v>
      </c>
      <c r="C4264" s="8">
        <v>44897</v>
      </c>
      <c r="D4264" s="9">
        <f t="shared" si="66"/>
        <v>44897</v>
      </c>
      <c r="E4264" s="7" t="s">
        <v>10</v>
      </c>
      <c r="F4264" s="7" t="s">
        <v>754</v>
      </c>
      <c r="G4264" s="533">
        <v>13.96</v>
      </c>
      <c r="H4264" s="296">
        <v>22100</v>
      </c>
      <c r="I4264" s="296">
        <v>12000</v>
      </c>
    </row>
    <row r="4265" spans="1:9" hidden="1" x14ac:dyDescent="0.25">
      <c r="A4265" t="s">
        <v>45</v>
      </c>
      <c r="B4265" s="7">
        <v>456487</v>
      </c>
      <c r="C4265" s="8">
        <v>44897</v>
      </c>
      <c r="D4265" s="9">
        <f t="shared" si="66"/>
        <v>44897</v>
      </c>
      <c r="E4265" s="7" t="s">
        <v>817</v>
      </c>
      <c r="F4265" s="7" t="s">
        <v>378</v>
      </c>
      <c r="G4265" s="533">
        <v>7.92</v>
      </c>
      <c r="H4265" s="296">
        <v>22100</v>
      </c>
      <c r="I4265" s="296">
        <v>12000</v>
      </c>
    </row>
    <row r="4266" spans="1:9" hidden="1" x14ac:dyDescent="0.25">
      <c r="A4266" t="s">
        <v>42</v>
      </c>
      <c r="B4266" s="7">
        <v>456497</v>
      </c>
      <c r="C4266" s="8">
        <v>44897</v>
      </c>
      <c r="D4266" s="9">
        <f t="shared" si="66"/>
        <v>44897</v>
      </c>
      <c r="E4266" s="7" t="s">
        <v>19</v>
      </c>
      <c r="F4266" s="7" t="s">
        <v>397</v>
      </c>
      <c r="G4266" s="533">
        <v>1.25</v>
      </c>
      <c r="H4266" s="296">
        <v>22100</v>
      </c>
      <c r="I4266" s="296">
        <v>12000</v>
      </c>
    </row>
    <row r="4267" spans="1:9" hidden="1" x14ac:dyDescent="0.25">
      <c r="A4267" t="s">
        <v>42</v>
      </c>
      <c r="B4267" s="7">
        <v>456523</v>
      </c>
      <c r="C4267" s="8">
        <v>44897</v>
      </c>
      <c r="D4267" s="9">
        <f t="shared" si="66"/>
        <v>44897</v>
      </c>
      <c r="E4267" s="7" t="s">
        <v>21</v>
      </c>
      <c r="F4267" s="7" t="s">
        <v>734</v>
      </c>
      <c r="G4267" s="533">
        <v>14.68</v>
      </c>
      <c r="H4267" s="296">
        <v>22100</v>
      </c>
      <c r="I4267" s="296">
        <v>12000</v>
      </c>
    </row>
    <row r="4268" spans="1:9" hidden="1" x14ac:dyDescent="0.25">
      <c r="A4268" t="s">
        <v>41</v>
      </c>
      <c r="B4268" s="7">
        <v>456556</v>
      </c>
      <c r="C4268" s="8">
        <v>44897</v>
      </c>
      <c r="D4268" s="9">
        <f t="shared" si="66"/>
        <v>44897</v>
      </c>
      <c r="E4268" s="7" t="s">
        <v>16</v>
      </c>
      <c r="F4268" s="7" t="s">
        <v>781</v>
      </c>
      <c r="G4268" s="533">
        <v>12.57</v>
      </c>
      <c r="H4268" s="296">
        <v>22100</v>
      </c>
      <c r="I4268" s="296">
        <v>12000</v>
      </c>
    </row>
    <row r="4269" spans="1:9" hidden="1" x14ac:dyDescent="0.25">
      <c r="A4269" t="s">
        <v>45</v>
      </c>
      <c r="B4269" s="7">
        <v>456557</v>
      </c>
      <c r="C4269" s="8">
        <v>44897</v>
      </c>
      <c r="D4269" s="9">
        <f t="shared" si="66"/>
        <v>44897</v>
      </c>
      <c r="E4269" s="7" t="s">
        <v>78</v>
      </c>
      <c r="F4269" s="7" t="s">
        <v>807</v>
      </c>
      <c r="G4269" s="533">
        <v>5.04</v>
      </c>
      <c r="H4269" s="296">
        <v>22100</v>
      </c>
      <c r="I4269" s="296">
        <v>12000</v>
      </c>
    </row>
    <row r="4270" spans="1:9" hidden="1" x14ac:dyDescent="0.25">
      <c r="A4270" t="s">
        <v>45</v>
      </c>
      <c r="B4270" s="7">
        <v>456559</v>
      </c>
      <c r="C4270" s="8">
        <v>44897</v>
      </c>
      <c r="D4270" s="9">
        <f t="shared" si="66"/>
        <v>44897</v>
      </c>
      <c r="E4270" s="7" t="s">
        <v>817</v>
      </c>
      <c r="F4270" s="7" t="s">
        <v>864</v>
      </c>
      <c r="G4270" s="533">
        <v>6.97</v>
      </c>
      <c r="H4270" s="296">
        <v>22100</v>
      </c>
      <c r="I4270" s="296">
        <v>12000</v>
      </c>
    </row>
    <row r="4271" spans="1:9" hidden="1" x14ac:dyDescent="0.25">
      <c r="A4271" t="s">
        <v>39</v>
      </c>
      <c r="B4271" s="7">
        <v>456568</v>
      </c>
      <c r="C4271" s="8">
        <v>44897</v>
      </c>
      <c r="D4271" s="9">
        <f t="shared" si="66"/>
        <v>44897</v>
      </c>
      <c r="E4271" s="7" t="s">
        <v>10</v>
      </c>
      <c r="F4271" s="7" t="s">
        <v>976</v>
      </c>
      <c r="G4271" s="533">
        <v>13.64</v>
      </c>
      <c r="H4271" s="296">
        <v>22100</v>
      </c>
      <c r="I4271" s="296">
        <v>12000</v>
      </c>
    </row>
    <row r="4272" spans="1:9" hidden="1" x14ac:dyDescent="0.25">
      <c r="A4272" t="s">
        <v>30</v>
      </c>
      <c r="B4272" s="7">
        <v>456587</v>
      </c>
      <c r="C4272" s="8">
        <v>44897</v>
      </c>
      <c r="D4272" s="9">
        <f t="shared" si="66"/>
        <v>44897</v>
      </c>
      <c r="E4272" s="7" t="s">
        <v>357</v>
      </c>
      <c r="F4272" s="7" t="s">
        <v>1048</v>
      </c>
      <c r="G4272" s="534">
        <v>8.7899999999999991</v>
      </c>
      <c r="H4272" s="296">
        <v>22100</v>
      </c>
      <c r="I4272" s="296">
        <v>12000</v>
      </c>
    </row>
    <row r="4273" spans="1:9" hidden="1" x14ac:dyDescent="0.25">
      <c r="A4273" t="s">
        <v>30</v>
      </c>
      <c r="B4273" s="7">
        <v>456588</v>
      </c>
      <c r="C4273" s="8">
        <v>44897</v>
      </c>
      <c r="D4273" s="9">
        <f t="shared" si="66"/>
        <v>44897</v>
      </c>
      <c r="E4273" s="7" t="s">
        <v>167</v>
      </c>
      <c r="F4273" s="7" t="s">
        <v>922</v>
      </c>
      <c r="G4273" s="534">
        <v>9.98</v>
      </c>
      <c r="H4273" s="296">
        <v>22100</v>
      </c>
      <c r="I4273" s="296">
        <v>12000</v>
      </c>
    </row>
    <row r="4274" spans="1:9" hidden="1" x14ac:dyDescent="0.25">
      <c r="A4274" t="s">
        <v>30</v>
      </c>
      <c r="B4274" s="7">
        <v>456591</v>
      </c>
      <c r="C4274" s="8">
        <v>44897</v>
      </c>
      <c r="D4274" s="9">
        <f t="shared" si="66"/>
        <v>44897</v>
      </c>
      <c r="E4274" s="7" t="s">
        <v>176</v>
      </c>
      <c r="F4274" s="7" t="s">
        <v>1022</v>
      </c>
      <c r="G4274" s="535">
        <v>6.67</v>
      </c>
      <c r="H4274" s="296">
        <v>22100</v>
      </c>
      <c r="I4274" s="296">
        <v>12000</v>
      </c>
    </row>
    <row r="4275" spans="1:9" hidden="1" x14ac:dyDescent="0.25">
      <c r="A4275" t="s">
        <v>30</v>
      </c>
      <c r="B4275" s="7">
        <v>456593</v>
      </c>
      <c r="C4275" s="8">
        <v>44897</v>
      </c>
      <c r="D4275" s="9">
        <f t="shared" si="66"/>
        <v>44897</v>
      </c>
      <c r="E4275" s="7" t="s">
        <v>816</v>
      </c>
      <c r="F4275" s="7" t="s">
        <v>1117</v>
      </c>
      <c r="G4275" s="535">
        <v>7.63</v>
      </c>
      <c r="H4275" s="296">
        <v>22100</v>
      </c>
      <c r="I4275" s="296">
        <v>12000</v>
      </c>
    </row>
    <row r="4276" spans="1:9" hidden="1" x14ac:dyDescent="0.25">
      <c r="A4276" t="s">
        <v>67</v>
      </c>
      <c r="B4276" s="7">
        <v>456635</v>
      </c>
      <c r="C4276" s="8">
        <v>44898</v>
      </c>
      <c r="D4276" s="9">
        <f t="shared" si="66"/>
        <v>44898</v>
      </c>
      <c r="E4276" s="7" t="s">
        <v>798</v>
      </c>
      <c r="F4276" s="7" t="s">
        <v>770</v>
      </c>
      <c r="G4276" s="536">
        <v>11.49</v>
      </c>
      <c r="H4276" s="296">
        <v>22100</v>
      </c>
      <c r="I4276" s="296">
        <v>12000</v>
      </c>
    </row>
    <row r="4277" spans="1:9" hidden="1" x14ac:dyDescent="0.25">
      <c r="A4277" t="s">
        <v>65</v>
      </c>
      <c r="B4277" s="7">
        <v>456637</v>
      </c>
      <c r="C4277" s="8">
        <v>44898</v>
      </c>
      <c r="D4277" s="9">
        <f t="shared" si="66"/>
        <v>44898</v>
      </c>
      <c r="E4277" s="7" t="s">
        <v>16</v>
      </c>
      <c r="F4277" s="7" t="s">
        <v>608</v>
      </c>
      <c r="G4277" s="536">
        <v>12.81</v>
      </c>
      <c r="H4277" s="296">
        <v>22100</v>
      </c>
      <c r="I4277" s="296">
        <v>12000</v>
      </c>
    </row>
    <row r="4278" spans="1:9" hidden="1" x14ac:dyDescent="0.25">
      <c r="A4278" t="s">
        <v>63</v>
      </c>
      <c r="B4278" s="7">
        <v>456638</v>
      </c>
      <c r="C4278" s="8">
        <v>44898</v>
      </c>
      <c r="D4278" s="9">
        <f t="shared" si="66"/>
        <v>44898</v>
      </c>
      <c r="E4278" s="7" t="s">
        <v>21</v>
      </c>
      <c r="F4278" s="7" t="s">
        <v>1080</v>
      </c>
      <c r="G4278" s="536">
        <v>15.14</v>
      </c>
      <c r="H4278" s="296">
        <v>22100</v>
      </c>
      <c r="I4278" s="296">
        <v>12000</v>
      </c>
    </row>
    <row r="4279" spans="1:9" hidden="1" x14ac:dyDescent="0.25">
      <c r="A4279" t="s">
        <v>69</v>
      </c>
      <c r="B4279" s="7">
        <v>456647</v>
      </c>
      <c r="C4279" s="8">
        <v>44898</v>
      </c>
      <c r="D4279" s="9">
        <f t="shared" si="66"/>
        <v>44898</v>
      </c>
      <c r="E4279" s="7" t="s">
        <v>10</v>
      </c>
      <c r="F4279" s="7" t="s">
        <v>660</v>
      </c>
      <c r="G4279" s="536">
        <v>14.21</v>
      </c>
      <c r="H4279" s="296">
        <v>22100</v>
      </c>
      <c r="I4279" s="296">
        <v>12000</v>
      </c>
    </row>
    <row r="4280" spans="1:9" hidden="1" x14ac:dyDescent="0.25">
      <c r="A4280" s="13" t="s">
        <v>966</v>
      </c>
      <c r="B4280" s="14">
        <v>456652</v>
      </c>
      <c r="C4280" s="15">
        <v>44898</v>
      </c>
      <c r="D4280" s="9">
        <f t="shared" si="66"/>
        <v>44898</v>
      </c>
      <c r="E4280" s="14" t="s">
        <v>47</v>
      </c>
      <c r="F4280" s="14" t="s">
        <v>921</v>
      </c>
      <c r="G4280" s="537">
        <v>1.96</v>
      </c>
      <c r="H4280" s="296">
        <v>22100</v>
      </c>
      <c r="I4280" s="296">
        <v>12000</v>
      </c>
    </row>
    <row r="4281" spans="1:9" hidden="1" x14ac:dyDescent="0.25">
      <c r="A4281" t="s">
        <v>65</v>
      </c>
      <c r="B4281" s="7">
        <v>456717</v>
      </c>
      <c r="C4281" s="8">
        <v>44898</v>
      </c>
      <c r="D4281" s="9">
        <f t="shared" si="66"/>
        <v>44898</v>
      </c>
      <c r="E4281" s="7" t="s">
        <v>971</v>
      </c>
      <c r="F4281" s="7" t="s">
        <v>950</v>
      </c>
      <c r="G4281" s="536">
        <v>12.75</v>
      </c>
      <c r="H4281" s="296">
        <v>22100</v>
      </c>
      <c r="I4281" s="296">
        <v>12000</v>
      </c>
    </row>
    <row r="4282" spans="1:9" hidden="1" x14ac:dyDescent="0.25">
      <c r="A4282" t="s">
        <v>69</v>
      </c>
      <c r="B4282" s="7">
        <v>456722</v>
      </c>
      <c r="C4282" s="8">
        <v>44898</v>
      </c>
      <c r="D4282" s="9">
        <f t="shared" si="66"/>
        <v>44898</v>
      </c>
      <c r="E4282" s="7" t="s">
        <v>10</v>
      </c>
      <c r="F4282" s="7" t="s">
        <v>614</v>
      </c>
      <c r="G4282" s="536">
        <v>13.45</v>
      </c>
      <c r="H4282" s="296">
        <v>22100</v>
      </c>
      <c r="I4282" s="296">
        <v>12000</v>
      </c>
    </row>
    <row r="4283" spans="1:9" hidden="1" x14ac:dyDescent="0.25">
      <c r="A4283" t="s">
        <v>63</v>
      </c>
      <c r="B4283" s="7">
        <v>456725</v>
      </c>
      <c r="C4283" s="8">
        <v>44898</v>
      </c>
      <c r="D4283" s="9">
        <f t="shared" si="66"/>
        <v>44898</v>
      </c>
      <c r="E4283" s="7" t="s">
        <v>799</v>
      </c>
      <c r="F4283" s="7" t="s">
        <v>1118</v>
      </c>
      <c r="G4283" s="536">
        <v>12.94</v>
      </c>
      <c r="H4283" s="296">
        <v>22100</v>
      </c>
      <c r="I4283" s="296">
        <v>12000</v>
      </c>
    </row>
    <row r="4284" spans="1:9" hidden="1" x14ac:dyDescent="0.25">
      <c r="A4284" t="s">
        <v>67</v>
      </c>
      <c r="B4284" s="7">
        <v>456729</v>
      </c>
      <c r="C4284" s="8">
        <v>44898</v>
      </c>
      <c r="D4284" s="9">
        <f t="shared" si="66"/>
        <v>44898</v>
      </c>
      <c r="E4284" s="7" t="s">
        <v>798</v>
      </c>
      <c r="F4284" s="20">
        <v>0.8569444444444444</v>
      </c>
      <c r="G4284" s="536">
        <v>13.15</v>
      </c>
      <c r="H4284" s="296">
        <v>22100</v>
      </c>
      <c r="I4284" s="296">
        <v>12000</v>
      </c>
    </row>
    <row r="4285" spans="1:9" hidden="1" x14ac:dyDescent="0.25">
      <c r="A4285" t="s">
        <v>967</v>
      </c>
      <c r="B4285" s="7">
        <v>456738</v>
      </c>
      <c r="C4285" s="8">
        <v>44900</v>
      </c>
      <c r="D4285" s="9">
        <f t="shared" si="66"/>
        <v>44900</v>
      </c>
      <c r="E4285" s="7" t="s">
        <v>396</v>
      </c>
      <c r="F4285" s="7" t="s">
        <v>703</v>
      </c>
      <c r="G4285" s="538">
        <v>7.92</v>
      </c>
      <c r="H4285" s="296">
        <v>22100</v>
      </c>
      <c r="I4285" s="296">
        <v>12000</v>
      </c>
    </row>
    <row r="4286" spans="1:9" hidden="1" x14ac:dyDescent="0.25">
      <c r="A4286" t="s">
        <v>12</v>
      </c>
      <c r="B4286" s="7">
        <v>456773</v>
      </c>
      <c r="C4286" s="8">
        <v>44900</v>
      </c>
      <c r="D4286" s="9">
        <f t="shared" si="66"/>
        <v>44900</v>
      </c>
      <c r="E4286" s="7" t="s">
        <v>237</v>
      </c>
      <c r="F4286" s="7" t="s">
        <v>225</v>
      </c>
      <c r="G4286" s="538">
        <v>11.38</v>
      </c>
      <c r="H4286" s="296">
        <v>22100</v>
      </c>
      <c r="I4286" s="296">
        <v>12000</v>
      </c>
    </row>
    <row r="4287" spans="1:9" hidden="1" x14ac:dyDescent="0.25">
      <c r="A4287" t="s">
        <v>15</v>
      </c>
      <c r="B4287" s="7">
        <v>456781</v>
      </c>
      <c r="C4287" s="8">
        <v>44900</v>
      </c>
      <c r="D4287" s="9">
        <f t="shared" si="66"/>
        <v>44900</v>
      </c>
      <c r="E4287" s="7" t="s">
        <v>16</v>
      </c>
      <c r="F4287" s="7" t="s">
        <v>246</v>
      </c>
      <c r="G4287" s="538">
        <v>13.59</v>
      </c>
      <c r="H4287" s="296">
        <v>22100</v>
      </c>
      <c r="I4287" s="296">
        <v>12000</v>
      </c>
    </row>
    <row r="4288" spans="1:9" hidden="1" x14ac:dyDescent="0.25">
      <c r="A4288" t="s">
        <v>18</v>
      </c>
      <c r="B4288" s="7">
        <v>456784</v>
      </c>
      <c r="C4288" s="8">
        <v>44900</v>
      </c>
      <c r="D4288" s="9">
        <f t="shared" si="66"/>
        <v>44900</v>
      </c>
      <c r="E4288" s="7" t="s">
        <v>21</v>
      </c>
      <c r="F4288" s="7" t="s">
        <v>997</v>
      </c>
      <c r="G4288" s="538">
        <v>15.12</v>
      </c>
      <c r="H4288" s="296">
        <v>22100</v>
      </c>
      <c r="I4288" s="296">
        <v>12000</v>
      </c>
    </row>
    <row r="4289" spans="1:9" hidden="1" x14ac:dyDescent="0.25">
      <c r="A4289" t="s">
        <v>9</v>
      </c>
      <c r="B4289" s="7">
        <v>456786</v>
      </c>
      <c r="C4289" s="8">
        <v>44900</v>
      </c>
      <c r="D4289" s="9">
        <f t="shared" si="66"/>
        <v>44900</v>
      </c>
      <c r="E4289" s="7" t="s">
        <v>10</v>
      </c>
      <c r="F4289" s="7" t="s">
        <v>281</v>
      </c>
      <c r="G4289" s="538">
        <v>13.3</v>
      </c>
      <c r="H4289" s="296">
        <v>22100</v>
      </c>
      <c r="I4289" s="296">
        <v>12000</v>
      </c>
    </row>
    <row r="4290" spans="1:9" hidden="1" x14ac:dyDescent="0.25">
      <c r="A4290" t="s">
        <v>18</v>
      </c>
      <c r="B4290" s="7">
        <v>456868</v>
      </c>
      <c r="C4290" s="8">
        <v>44900</v>
      </c>
      <c r="D4290" s="9">
        <f t="shared" si="66"/>
        <v>44900</v>
      </c>
      <c r="E4290" s="7" t="s">
        <v>21</v>
      </c>
      <c r="F4290" s="7" t="s">
        <v>339</v>
      </c>
      <c r="G4290" s="538">
        <v>13.32</v>
      </c>
      <c r="H4290" s="296">
        <v>22100</v>
      </c>
      <c r="I4290" s="296">
        <v>12000</v>
      </c>
    </row>
    <row r="4291" spans="1:9" hidden="1" x14ac:dyDescent="0.25">
      <c r="A4291" t="s">
        <v>15</v>
      </c>
      <c r="B4291" s="7">
        <v>456870</v>
      </c>
      <c r="C4291" s="8">
        <v>44900</v>
      </c>
      <c r="D4291" s="9">
        <f t="shared" ref="D4291:D4354" si="67">+C4291</f>
        <v>44900</v>
      </c>
      <c r="E4291" s="7" t="s">
        <v>16</v>
      </c>
      <c r="F4291" s="7" t="s">
        <v>949</v>
      </c>
      <c r="G4291" s="538">
        <v>12.53</v>
      </c>
      <c r="H4291" s="296">
        <v>22100</v>
      </c>
      <c r="I4291" s="296">
        <v>12000</v>
      </c>
    </row>
    <row r="4292" spans="1:9" hidden="1" x14ac:dyDescent="0.25">
      <c r="A4292" t="s">
        <v>9</v>
      </c>
      <c r="B4292" s="7">
        <v>456874</v>
      </c>
      <c r="C4292" s="8">
        <v>44900</v>
      </c>
      <c r="D4292" s="9">
        <f t="shared" si="67"/>
        <v>44900</v>
      </c>
      <c r="E4292" s="7" t="s">
        <v>10</v>
      </c>
      <c r="F4292" s="7" t="s">
        <v>371</v>
      </c>
      <c r="G4292" s="538">
        <v>13.01</v>
      </c>
      <c r="H4292" s="296">
        <v>22100</v>
      </c>
      <c r="I4292" s="296">
        <v>12000</v>
      </c>
    </row>
    <row r="4293" spans="1:9" hidden="1" x14ac:dyDescent="0.25">
      <c r="A4293" t="s">
        <v>12</v>
      </c>
      <c r="B4293" s="7">
        <v>456876</v>
      </c>
      <c r="C4293" s="8">
        <v>44900</v>
      </c>
      <c r="D4293" s="9">
        <f t="shared" si="67"/>
        <v>44900</v>
      </c>
      <c r="E4293" s="7" t="s">
        <v>237</v>
      </c>
      <c r="F4293" s="7" t="s">
        <v>989</v>
      </c>
      <c r="G4293" s="538">
        <v>14.2</v>
      </c>
      <c r="H4293" s="296">
        <v>22100</v>
      </c>
      <c r="I4293" s="296">
        <v>12000</v>
      </c>
    </row>
    <row r="4294" spans="1:9" hidden="1" x14ac:dyDescent="0.25">
      <c r="A4294" t="s">
        <v>30</v>
      </c>
      <c r="B4294" s="7">
        <v>456917</v>
      </c>
      <c r="C4294" s="8">
        <v>44900</v>
      </c>
      <c r="D4294" s="9">
        <f t="shared" si="67"/>
        <v>44900</v>
      </c>
      <c r="E4294" s="7" t="s">
        <v>16</v>
      </c>
      <c r="F4294" s="7" t="s">
        <v>1119</v>
      </c>
      <c r="G4294" s="538">
        <v>8.5399999999999991</v>
      </c>
      <c r="H4294" s="296">
        <v>22100</v>
      </c>
      <c r="I4294" s="296">
        <v>12000</v>
      </c>
    </row>
    <row r="4295" spans="1:9" hidden="1" x14ac:dyDescent="0.25">
      <c r="A4295" t="s">
        <v>30</v>
      </c>
      <c r="B4295" s="7">
        <v>456918</v>
      </c>
      <c r="C4295" s="8">
        <v>44900</v>
      </c>
      <c r="D4295" s="9">
        <f t="shared" si="67"/>
        <v>44900</v>
      </c>
      <c r="E4295" s="7" t="s">
        <v>816</v>
      </c>
      <c r="F4295" s="7" t="s">
        <v>1101</v>
      </c>
      <c r="G4295" s="538">
        <v>10.64</v>
      </c>
      <c r="H4295" s="296">
        <v>22100</v>
      </c>
      <c r="I4295" s="296">
        <v>12000</v>
      </c>
    </row>
    <row r="4296" spans="1:9" hidden="1" x14ac:dyDescent="0.25">
      <c r="A4296" t="s">
        <v>30</v>
      </c>
      <c r="B4296" s="7">
        <v>456919</v>
      </c>
      <c r="C4296" s="8">
        <v>44900</v>
      </c>
      <c r="D4296" s="9">
        <f t="shared" si="67"/>
        <v>44900</v>
      </c>
      <c r="E4296" s="7" t="s">
        <v>897</v>
      </c>
      <c r="F4296" s="7" t="s">
        <v>1102</v>
      </c>
      <c r="G4296" s="538">
        <v>8.11</v>
      </c>
      <c r="H4296" s="296">
        <v>22100</v>
      </c>
      <c r="I4296" s="296">
        <v>12000</v>
      </c>
    </row>
    <row r="4297" spans="1:9" hidden="1" x14ac:dyDescent="0.25">
      <c r="A4297" t="s">
        <v>30</v>
      </c>
      <c r="B4297" s="7">
        <v>456920</v>
      </c>
      <c r="C4297" s="8">
        <v>44900</v>
      </c>
      <c r="D4297" s="9">
        <f t="shared" si="67"/>
        <v>44900</v>
      </c>
      <c r="E4297" s="7" t="s">
        <v>89</v>
      </c>
      <c r="F4297" s="7" t="s">
        <v>1120</v>
      </c>
      <c r="G4297" s="538">
        <v>10.59</v>
      </c>
      <c r="H4297" s="296">
        <v>22100</v>
      </c>
      <c r="I4297" s="296">
        <v>12000</v>
      </c>
    </row>
    <row r="4298" spans="1:9" hidden="1" x14ac:dyDescent="0.25">
      <c r="A4298" t="s">
        <v>45</v>
      </c>
      <c r="B4298" s="7">
        <v>456945</v>
      </c>
      <c r="C4298" s="8">
        <v>44901</v>
      </c>
      <c r="D4298" s="9">
        <f t="shared" si="67"/>
        <v>44901</v>
      </c>
      <c r="E4298" s="7" t="s">
        <v>817</v>
      </c>
      <c r="F4298" s="7" t="s">
        <v>306</v>
      </c>
      <c r="G4298" s="539">
        <v>7.9</v>
      </c>
      <c r="H4298" s="296">
        <v>22100</v>
      </c>
      <c r="I4298" s="296">
        <v>12000</v>
      </c>
    </row>
    <row r="4299" spans="1:9" hidden="1" x14ac:dyDescent="0.25">
      <c r="A4299" t="s">
        <v>42</v>
      </c>
      <c r="B4299" s="7">
        <v>456949</v>
      </c>
      <c r="C4299" s="8">
        <v>44901</v>
      </c>
      <c r="D4299" s="9">
        <f t="shared" si="67"/>
        <v>44901</v>
      </c>
      <c r="E4299" s="7" t="s">
        <v>21</v>
      </c>
      <c r="F4299" s="7" t="s">
        <v>518</v>
      </c>
      <c r="G4299" s="539">
        <v>14.27</v>
      </c>
      <c r="H4299" s="296">
        <v>22100</v>
      </c>
      <c r="I4299" s="296">
        <v>12000</v>
      </c>
    </row>
    <row r="4300" spans="1:9" hidden="1" x14ac:dyDescent="0.25">
      <c r="A4300" t="s">
        <v>39</v>
      </c>
      <c r="B4300" s="7">
        <v>456958</v>
      </c>
      <c r="C4300" s="8">
        <v>44901</v>
      </c>
      <c r="D4300" s="9">
        <f t="shared" si="67"/>
        <v>44901</v>
      </c>
      <c r="E4300" s="7" t="s">
        <v>10</v>
      </c>
      <c r="F4300" s="7" t="s">
        <v>381</v>
      </c>
      <c r="G4300" s="539">
        <v>13.33</v>
      </c>
      <c r="H4300" s="296">
        <v>22100</v>
      </c>
      <c r="I4300" s="296">
        <v>12000</v>
      </c>
    </row>
    <row r="4301" spans="1:9" hidden="1" x14ac:dyDescent="0.25">
      <c r="A4301" t="s">
        <v>41</v>
      </c>
      <c r="B4301" s="7">
        <v>456965</v>
      </c>
      <c r="C4301" s="8">
        <v>44901</v>
      </c>
      <c r="D4301" s="9">
        <f t="shared" si="67"/>
        <v>44901</v>
      </c>
      <c r="E4301" s="7" t="s">
        <v>16</v>
      </c>
      <c r="F4301" s="7" t="s">
        <v>766</v>
      </c>
      <c r="G4301" s="539">
        <v>13.43</v>
      </c>
      <c r="H4301" s="296">
        <v>22100</v>
      </c>
      <c r="I4301" s="296">
        <v>12000</v>
      </c>
    </row>
    <row r="4302" spans="1:9" hidden="1" x14ac:dyDescent="0.25">
      <c r="A4302" s="13" t="s">
        <v>966</v>
      </c>
      <c r="B4302" s="14">
        <v>456968</v>
      </c>
      <c r="C4302" s="15">
        <v>44901</v>
      </c>
      <c r="D4302" s="9">
        <f t="shared" si="67"/>
        <v>44901</v>
      </c>
      <c r="E4302" s="14" t="s">
        <v>47</v>
      </c>
      <c r="F4302" s="14" t="s">
        <v>1067</v>
      </c>
      <c r="G4302" s="537">
        <v>1.47</v>
      </c>
      <c r="H4302" s="296">
        <v>22100</v>
      </c>
      <c r="I4302" s="296">
        <v>12000</v>
      </c>
    </row>
    <row r="4303" spans="1:9" hidden="1" x14ac:dyDescent="0.25">
      <c r="A4303" t="s">
        <v>42</v>
      </c>
      <c r="B4303" s="7">
        <v>457027</v>
      </c>
      <c r="C4303" s="8">
        <v>44901</v>
      </c>
      <c r="D4303" s="9">
        <f t="shared" si="67"/>
        <v>44901</v>
      </c>
      <c r="E4303" s="7" t="s">
        <v>21</v>
      </c>
      <c r="F4303" s="7" t="s">
        <v>227</v>
      </c>
      <c r="G4303" s="539">
        <v>10.76</v>
      </c>
      <c r="H4303" s="296">
        <v>22100</v>
      </c>
      <c r="I4303" s="296">
        <v>12000</v>
      </c>
    </row>
    <row r="4304" spans="1:9" hidden="1" x14ac:dyDescent="0.25">
      <c r="A4304" t="s">
        <v>45</v>
      </c>
      <c r="B4304" s="7">
        <v>457032</v>
      </c>
      <c r="C4304" s="8">
        <v>44901</v>
      </c>
      <c r="D4304" s="9">
        <f t="shared" si="67"/>
        <v>44901</v>
      </c>
      <c r="E4304" s="7" t="s">
        <v>817</v>
      </c>
      <c r="F4304" s="7" t="s">
        <v>841</v>
      </c>
      <c r="G4304" s="539">
        <v>10.220000000000001</v>
      </c>
      <c r="H4304" s="296">
        <v>22100</v>
      </c>
      <c r="I4304" s="296">
        <v>12000</v>
      </c>
    </row>
    <row r="4305" spans="1:9" hidden="1" x14ac:dyDescent="0.25">
      <c r="A4305" t="s">
        <v>39</v>
      </c>
      <c r="B4305" s="7">
        <v>457056</v>
      </c>
      <c r="C4305" s="8">
        <v>44901</v>
      </c>
      <c r="D4305" s="9">
        <f t="shared" si="67"/>
        <v>44901</v>
      </c>
      <c r="E4305" s="7" t="s">
        <v>10</v>
      </c>
      <c r="F4305" s="7" t="s">
        <v>758</v>
      </c>
      <c r="G4305" s="539">
        <v>12.36</v>
      </c>
      <c r="H4305" s="296">
        <v>22100</v>
      </c>
      <c r="I4305" s="296">
        <v>12000</v>
      </c>
    </row>
    <row r="4306" spans="1:9" hidden="1" x14ac:dyDescent="0.25">
      <c r="A4306" t="s">
        <v>41</v>
      </c>
      <c r="B4306" s="7">
        <v>457069</v>
      </c>
      <c r="C4306" s="8">
        <v>44901</v>
      </c>
      <c r="D4306" s="9">
        <f t="shared" si="67"/>
        <v>44901</v>
      </c>
      <c r="E4306" s="7" t="s">
        <v>16</v>
      </c>
      <c r="F4306" s="7" t="s">
        <v>468</v>
      </c>
      <c r="G4306" s="539">
        <v>13.21</v>
      </c>
      <c r="H4306" s="296">
        <v>22100</v>
      </c>
      <c r="I4306" s="296">
        <v>12000</v>
      </c>
    </row>
    <row r="4307" spans="1:9" hidden="1" x14ac:dyDescent="0.25">
      <c r="A4307" t="s">
        <v>42</v>
      </c>
      <c r="B4307" s="7">
        <v>457083</v>
      </c>
      <c r="C4307" s="8">
        <v>44901</v>
      </c>
      <c r="D4307" s="9">
        <f t="shared" si="67"/>
        <v>44901</v>
      </c>
      <c r="E4307" s="7" t="s">
        <v>19</v>
      </c>
      <c r="F4307" s="7" t="s">
        <v>1121</v>
      </c>
      <c r="G4307" s="539">
        <v>0.9</v>
      </c>
      <c r="H4307" s="296">
        <v>22100</v>
      </c>
      <c r="I4307" s="296">
        <v>12000</v>
      </c>
    </row>
    <row r="4308" spans="1:9" hidden="1" x14ac:dyDescent="0.25">
      <c r="A4308" t="s">
        <v>42</v>
      </c>
      <c r="B4308" s="7">
        <v>457090</v>
      </c>
      <c r="C4308" s="8">
        <v>44901</v>
      </c>
      <c r="D4308" s="9">
        <f t="shared" si="67"/>
        <v>44901</v>
      </c>
      <c r="E4308" s="7" t="s">
        <v>78</v>
      </c>
      <c r="F4308" s="7" t="s">
        <v>828</v>
      </c>
      <c r="G4308" s="539">
        <v>10.59</v>
      </c>
      <c r="H4308" s="296">
        <v>22100</v>
      </c>
      <c r="I4308" s="296">
        <v>12000</v>
      </c>
    </row>
    <row r="4309" spans="1:9" hidden="1" x14ac:dyDescent="0.25">
      <c r="A4309" t="s">
        <v>45</v>
      </c>
      <c r="B4309" s="7">
        <v>457096</v>
      </c>
      <c r="C4309" s="8">
        <v>44901</v>
      </c>
      <c r="D4309" s="9">
        <f t="shared" si="67"/>
        <v>44901</v>
      </c>
      <c r="E4309" s="7" t="s">
        <v>91</v>
      </c>
      <c r="F4309" s="7" t="s">
        <v>1009</v>
      </c>
      <c r="G4309" s="539">
        <v>6.62</v>
      </c>
      <c r="H4309" s="296">
        <v>22100</v>
      </c>
      <c r="I4309" s="296">
        <v>12000</v>
      </c>
    </row>
    <row r="4310" spans="1:9" hidden="1" x14ac:dyDescent="0.25">
      <c r="A4310" t="s">
        <v>45</v>
      </c>
      <c r="B4310" s="7">
        <v>457102</v>
      </c>
      <c r="C4310" s="8">
        <v>44901</v>
      </c>
      <c r="D4310" s="9">
        <f t="shared" si="67"/>
        <v>44901</v>
      </c>
      <c r="E4310" s="7" t="s">
        <v>817</v>
      </c>
      <c r="F4310" s="7" t="s">
        <v>372</v>
      </c>
      <c r="G4310" s="539">
        <v>6.6</v>
      </c>
      <c r="H4310" s="296">
        <v>22100</v>
      </c>
      <c r="I4310" s="296">
        <v>12000</v>
      </c>
    </row>
    <row r="4311" spans="1:9" hidden="1" x14ac:dyDescent="0.25">
      <c r="A4311" t="s">
        <v>41</v>
      </c>
      <c r="B4311" s="7">
        <v>457105</v>
      </c>
      <c r="C4311" s="8">
        <v>44901</v>
      </c>
      <c r="D4311" s="9">
        <f t="shared" si="67"/>
        <v>44901</v>
      </c>
      <c r="E4311" s="7" t="s">
        <v>16</v>
      </c>
      <c r="F4311" s="7" t="s">
        <v>772</v>
      </c>
      <c r="G4311" s="539">
        <v>12.6</v>
      </c>
      <c r="H4311" s="296">
        <v>22100</v>
      </c>
      <c r="I4311" s="296">
        <v>12000</v>
      </c>
    </row>
    <row r="4312" spans="1:9" hidden="1" x14ac:dyDescent="0.25">
      <c r="A4312" t="s">
        <v>39</v>
      </c>
      <c r="B4312" s="7">
        <v>457110</v>
      </c>
      <c r="C4312" s="8">
        <v>44901</v>
      </c>
      <c r="D4312" s="9">
        <f t="shared" si="67"/>
        <v>44901</v>
      </c>
      <c r="E4312" s="7" t="s">
        <v>10</v>
      </c>
      <c r="F4312" s="7" t="s">
        <v>674</v>
      </c>
      <c r="G4312" s="540">
        <v>10.039999999999999</v>
      </c>
      <c r="H4312" s="296">
        <v>22100</v>
      </c>
      <c r="I4312" s="296">
        <v>12000</v>
      </c>
    </row>
    <row r="4313" spans="1:9" hidden="1" x14ac:dyDescent="0.25">
      <c r="A4313" t="s">
        <v>42</v>
      </c>
      <c r="B4313" s="7">
        <v>457115</v>
      </c>
      <c r="C4313" s="8">
        <v>44901</v>
      </c>
      <c r="D4313" s="9">
        <f t="shared" si="67"/>
        <v>44901</v>
      </c>
      <c r="E4313" s="7" t="s">
        <v>43</v>
      </c>
      <c r="F4313" s="7" t="s">
        <v>694</v>
      </c>
      <c r="G4313" s="540">
        <v>6.01</v>
      </c>
      <c r="H4313" s="296">
        <v>22100</v>
      </c>
      <c r="I4313" s="296">
        <v>12000</v>
      </c>
    </row>
    <row r="4314" spans="1:9" hidden="1" x14ac:dyDescent="0.25">
      <c r="A4314" t="s">
        <v>67</v>
      </c>
      <c r="B4314" s="7">
        <v>457157</v>
      </c>
      <c r="C4314" s="8">
        <v>44902</v>
      </c>
      <c r="D4314" s="9">
        <f t="shared" si="67"/>
        <v>44902</v>
      </c>
      <c r="E4314" s="7" t="s">
        <v>430</v>
      </c>
      <c r="F4314" s="7" t="s">
        <v>579</v>
      </c>
      <c r="G4314" s="541">
        <v>7.76</v>
      </c>
      <c r="H4314" s="296">
        <v>22100</v>
      </c>
      <c r="I4314" s="296">
        <v>12000</v>
      </c>
    </row>
    <row r="4315" spans="1:9" hidden="1" x14ac:dyDescent="0.25">
      <c r="A4315" t="s">
        <v>69</v>
      </c>
      <c r="B4315" s="7">
        <v>457182</v>
      </c>
      <c r="C4315" s="8">
        <v>44902</v>
      </c>
      <c r="D4315" s="9">
        <f t="shared" si="67"/>
        <v>44902</v>
      </c>
      <c r="E4315" s="7" t="s">
        <v>10</v>
      </c>
      <c r="F4315" s="7" t="s">
        <v>187</v>
      </c>
      <c r="G4315" s="541">
        <v>14.56</v>
      </c>
      <c r="H4315" s="296">
        <v>22100</v>
      </c>
      <c r="I4315" s="296">
        <v>12000</v>
      </c>
    </row>
    <row r="4316" spans="1:9" hidden="1" x14ac:dyDescent="0.25">
      <c r="A4316" t="s">
        <v>65</v>
      </c>
      <c r="B4316" s="7">
        <v>457183</v>
      </c>
      <c r="C4316" s="8">
        <v>44902</v>
      </c>
      <c r="D4316" s="9">
        <f t="shared" si="67"/>
        <v>44902</v>
      </c>
      <c r="E4316" s="7" t="s">
        <v>16</v>
      </c>
      <c r="F4316" s="7" t="s">
        <v>1023</v>
      </c>
      <c r="G4316" s="541">
        <v>14.93</v>
      </c>
      <c r="H4316" s="296">
        <v>22100</v>
      </c>
      <c r="I4316" s="296">
        <v>12000</v>
      </c>
    </row>
    <row r="4317" spans="1:9" hidden="1" x14ac:dyDescent="0.25">
      <c r="A4317" t="s">
        <v>63</v>
      </c>
      <c r="B4317" s="7">
        <v>457193</v>
      </c>
      <c r="C4317" s="8">
        <v>44902</v>
      </c>
      <c r="D4317" s="9">
        <f t="shared" si="67"/>
        <v>44902</v>
      </c>
      <c r="E4317" s="7" t="s">
        <v>21</v>
      </c>
      <c r="F4317" s="7" t="s">
        <v>391</v>
      </c>
      <c r="G4317" s="541">
        <v>14</v>
      </c>
      <c r="H4317" s="296">
        <v>22100</v>
      </c>
      <c r="I4317" s="296">
        <v>12000</v>
      </c>
    </row>
    <row r="4318" spans="1:9" hidden="1" x14ac:dyDescent="0.25">
      <c r="A4318" t="s">
        <v>67</v>
      </c>
      <c r="B4318" s="7">
        <v>457242</v>
      </c>
      <c r="C4318" s="8">
        <v>44902</v>
      </c>
      <c r="D4318" s="9">
        <f t="shared" si="67"/>
        <v>44902</v>
      </c>
      <c r="E4318" s="7" t="s">
        <v>430</v>
      </c>
      <c r="F4318" s="7" t="s">
        <v>270</v>
      </c>
      <c r="G4318" s="541">
        <v>9.31</v>
      </c>
      <c r="H4318" s="296">
        <v>22100</v>
      </c>
      <c r="I4318" s="296">
        <v>12000</v>
      </c>
    </row>
    <row r="4319" spans="1:9" hidden="1" x14ac:dyDescent="0.25">
      <c r="A4319" t="s">
        <v>63</v>
      </c>
      <c r="B4319" s="7">
        <v>457276</v>
      </c>
      <c r="C4319" s="8">
        <v>44902</v>
      </c>
      <c r="D4319" s="9">
        <f t="shared" si="67"/>
        <v>44902</v>
      </c>
      <c r="E4319" s="7" t="s">
        <v>21</v>
      </c>
      <c r="F4319" s="7" t="s">
        <v>29</v>
      </c>
      <c r="G4319" s="541">
        <v>10.6</v>
      </c>
      <c r="H4319" s="296">
        <v>22100</v>
      </c>
      <c r="I4319" s="296">
        <v>12000</v>
      </c>
    </row>
    <row r="4320" spans="1:9" hidden="1" x14ac:dyDescent="0.25">
      <c r="A4320" t="s">
        <v>69</v>
      </c>
      <c r="B4320" s="7">
        <v>457300</v>
      </c>
      <c r="C4320" s="8">
        <v>44902</v>
      </c>
      <c r="D4320" s="9">
        <f t="shared" si="67"/>
        <v>44902</v>
      </c>
      <c r="E4320" s="7" t="s">
        <v>10</v>
      </c>
      <c r="F4320" s="7" t="s">
        <v>1031</v>
      </c>
      <c r="G4320" s="541">
        <v>13.33</v>
      </c>
      <c r="H4320" s="296">
        <v>22100</v>
      </c>
      <c r="I4320" s="296">
        <v>12000</v>
      </c>
    </row>
    <row r="4321" spans="1:9" hidden="1" x14ac:dyDescent="0.25">
      <c r="A4321" t="s">
        <v>65</v>
      </c>
      <c r="B4321" s="7">
        <v>457304</v>
      </c>
      <c r="C4321" s="8">
        <v>44902</v>
      </c>
      <c r="D4321" s="9">
        <f t="shared" si="67"/>
        <v>44902</v>
      </c>
      <c r="E4321" s="7" t="s">
        <v>16</v>
      </c>
      <c r="F4321" s="7" t="s">
        <v>1041</v>
      </c>
      <c r="G4321" s="541">
        <v>13.63</v>
      </c>
      <c r="H4321" s="296">
        <v>22100</v>
      </c>
      <c r="I4321" s="296">
        <v>12000</v>
      </c>
    </row>
    <row r="4322" spans="1:9" hidden="1" x14ac:dyDescent="0.25">
      <c r="A4322" t="s">
        <v>67</v>
      </c>
      <c r="B4322" s="7">
        <v>457311</v>
      </c>
      <c r="C4322" s="8">
        <v>44902</v>
      </c>
      <c r="D4322" s="9">
        <f t="shared" si="67"/>
        <v>44902</v>
      </c>
      <c r="E4322" s="7" t="s">
        <v>91</v>
      </c>
      <c r="F4322" s="7" t="s">
        <v>958</v>
      </c>
      <c r="G4322" s="541">
        <v>12.89</v>
      </c>
      <c r="H4322" s="296">
        <v>22100</v>
      </c>
      <c r="I4322" s="296">
        <v>12000</v>
      </c>
    </row>
    <row r="4323" spans="1:9" hidden="1" x14ac:dyDescent="0.25">
      <c r="A4323" t="s">
        <v>69</v>
      </c>
      <c r="B4323" s="7">
        <v>457319</v>
      </c>
      <c r="C4323" s="8">
        <v>44902</v>
      </c>
      <c r="D4323" s="9">
        <f t="shared" si="67"/>
        <v>44902</v>
      </c>
      <c r="E4323" s="7" t="s">
        <v>237</v>
      </c>
      <c r="F4323" s="7" t="s">
        <v>720</v>
      </c>
      <c r="G4323" s="541">
        <v>13.07</v>
      </c>
      <c r="H4323" s="296">
        <v>22100</v>
      </c>
      <c r="I4323" s="296">
        <v>12000</v>
      </c>
    </row>
    <row r="4324" spans="1:9" hidden="1" x14ac:dyDescent="0.25">
      <c r="A4324" t="s">
        <v>63</v>
      </c>
      <c r="B4324" s="7">
        <v>457327</v>
      </c>
      <c r="C4324" s="8">
        <v>44902</v>
      </c>
      <c r="D4324" s="9">
        <f t="shared" si="67"/>
        <v>44902</v>
      </c>
      <c r="E4324" s="7" t="s">
        <v>21</v>
      </c>
      <c r="F4324" s="7" t="s">
        <v>672</v>
      </c>
      <c r="G4324" s="541">
        <v>9.61</v>
      </c>
      <c r="H4324" s="296">
        <v>22100</v>
      </c>
      <c r="I4324" s="296">
        <v>12000</v>
      </c>
    </row>
    <row r="4325" spans="1:9" hidden="1" x14ac:dyDescent="0.25">
      <c r="A4325" t="s">
        <v>30</v>
      </c>
      <c r="B4325" s="7">
        <v>457332</v>
      </c>
      <c r="C4325" s="8">
        <v>44902</v>
      </c>
      <c r="D4325" s="9">
        <f t="shared" si="67"/>
        <v>44902</v>
      </c>
      <c r="E4325" s="7" t="s">
        <v>430</v>
      </c>
      <c r="F4325" s="20">
        <v>0.93958333333333333</v>
      </c>
      <c r="G4325" s="269">
        <v>5.43</v>
      </c>
      <c r="H4325" s="296">
        <v>22100</v>
      </c>
      <c r="I4325" s="296">
        <v>12000</v>
      </c>
    </row>
    <row r="4326" spans="1:9" hidden="1" x14ac:dyDescent="0.25">
      <c r="A4326" t="s">
        <v>30</v>
      </c>
      <c r="B4326" s="7">
        <v>457333</v>
      </c>
      <c r="C4326" s="8">
        <v>44902</v>
      </c>
      <c r="D4326" s="9">
        <f t="shared" si="67"/>
        <v>44902</v>
      </c>
      <c r="E4326" s="7" t="s">
        <v>176</v>
      </c>
      <c r="F4326" s="20">
        <v>0.94305555555555554</v>
      </c>
      <c r="G4326" s="269">
        <v>8.61</v>
      </c>
      <c r="H4326" s="296">
        <v>22100</v>
      </c>
      <c r="I4326" s="296">
        <v>12000</v>
      </c>
    </row>
    <row r="4327" spans="1:9" hidden="1" x14ac:dyDescent="0.25">
      <c r="A4327" t="s">
        <v>30</v>
      </c>
      <c r="B4327" s="7">
        <v>457336</v>
      </c>
      <c r="C4327" s="8">
        <v>44902</v>
      </c>
      <c r="D4327" s="9">
        <f t="shared" si="67"/>
        <v>44902</v>
      </c>
      <c r="E4327" s="7" t="s">
        <v>256</v>
      </c>
      <c r="F4327" s="20">
        <v>0.96388888888888891</v>
      </c>
      <c r="G4327" s="269">
        <v>9.6300000000000008</v>
      </c>
      <c r="H4327" s="296">
        <v>22100</v>
      </c>
      <c r="I4327" s="296">
        <v>12000</v>
      </c>
    </row>
    <row r="4328" spans="1:9" hidden="1" x14ac:dyDescent="0.25">
      <c r="A4328" t="s">
        <v>30</v>
      </c>
      <c r="B4328" s="7">
        <v>457339</v>
      </c>
      <c r="C4328" s="8">
        <v>44902</v>
      </c>
      <c r="D4328" s="9">
        <f t="shared" si="67"/>
        <v>44902</v>
      </c>
      <c r="E4328" s="7" t="s">
        <v>752</v>
      </c>
      <c r="F4328" s="20">
        <v>0.9868055555555556</v>
      </c>
      <c r="G4328" s="269">
        <v>7.36</v>
      </c>
      <c r="H4328" s="296">
        <v>22100</v>
      </c>
      <c r="I4328" s="296">
        <v>12000</v>
      </c>
    </row>
    <row r="4329" spans="1:9" hidden="1" x14ac:dyDescent="0.25">
      <c r="A4329" t="s">
        <v>12</v>
      </c>
      <c r="B4329" s="7">
        <v>457384</v>
      </c>
      <c r="C4329" s="8">
        <v>44903</v>
      </c>
      <c r="D4329" s="9">
        <f t="shared" si="67"/>
        <v>44903</v>
      </c>
      <c r="E4329" s="7" t="s">
        <v>817</v>
      </c>
      <c r="F4329" s="7" t="s">
        <v>259</v>
      </c>
      <c r="G4329" s="551">
        <v>8.0299999999999994</v>
      </c>
      <c r="H4329" s="296">
        <v>22100</v>
      </c>
      <c r="I4329" s="296">
        <v>12000</v>
      </c>
    </row>
    <row r="4330" spans="1:9" hidden="1" x14ac:dyDescent="0.25">
      <c r="A4330" t="s">
        <v>18</v>
      </c>
      <c r="B4330" s="7">
        <v>457403</v>
      </c>
      <c r="C4330" s="8">
        <v>44903</v>
      </c>
      <c r="D4330" s="9">
        <f t="shared" si="67"/>
        <v>44903</v>
      </c>
      <c r="E4330" s="7" t="s">
        <v>21</v>
      </c>
      <c r="F4330" s="7" t="s">
        <v>512</v>
      </c>
      <c r="G4330" s="551">
        <v>14.33</v>
      </c>
      <c r="H4330" s="296">
        <v>22100</v>
      </c>
      <c r="I4330" s="296">
        <v>12000</v>
      </c>
    </row>
    <row r="4331" spans="1:9" hidden="1" x14ac:dyDescent="0.25">
      <c r="A4331" t="s">
        <v>9</v>
      </c>
      <c r="B4331" s="7">
        <v>457411</v>
      </c>
      <c r="C4331" s="8">
        <v>44903</v>
      </c>
      <c r="D4331" s="9">
        <f t="shared" si="67"/>
        <v>44903</v>
      </c>
      <c r="E4331" s="7" t="s">
        <v>10</v>
      </c>
      <c r="F4331" s="7" t="s">
        <v>882</v>
      </c>
      <c r="G4331" s="551">
        <v>12.15</v>
      </c>
      <c r="H4331" s="296">
        <v>22100</v>
      </c>
      <c r="I4331" s="296">
        <v>12000</v>
      </c>
    </row>
    <row r="4332" spans="1:9" hidden="1" x14ac:dyDescent="0.25">
      <c r="A4332" t="s">
        <v>15</v>
      </c>
      <c r="B4332" s="7">
        <v>457412</v>
      </c>
      <c r="C4332" s="8">
        <v>44903</v>
      </c>
      <c r="D4332" s="9">
        <f t="shared" si="67"/>
        <v>44903</v>
      </c>
      <c r="E4332" s="7" t="s">
        <v>16</v>
      </c>
      <c r="F4332" s="7" t="s">
        <v>779</v>
      </c>
      <c r="G4332" s="551">
        <v>12.09</v>
      </c>
      <c r="H4332" s="296">
        <v>22100</v>
      </c>
      <c r="I4332" s="296">
        <v>12000</v>
      </c>
    </row>
    <row r="4333" spans="1:9" hidden="1" x14ac:dyDescent="0.25">
      <c r="A4333" t="s">
        <v>18</v>
      </c>
      <c r="B4333" s="7">
        <v>457426</v>
      </c>
      <c r="C4333" s="8">
        <v>44903</v>
      </c>
      <c r="D4333" s="9">
        <f t="shared" si="67"/>
        <v>44903</v>
      </c>
      <c r="E4333" s="7" t="s">
        <v>19</v>
      </c>
      <c r="F4333" s="7" t="s">
        <v>247</v>
      </c>
      <c r="G4333" s="551">
        <v>0.34</v>
      </c>
      <c r="H4333" s="296">
        <v>22100</v>
      </c>
      <c r="I4333" s="296">
        <v>12000</v>
      </c>
    </row>
    <row r="4334" spans="1:9" hidden="1" x14ac:dyDescent="0.25">
      <c r="A4334" t="s">
        <v>12</v>
      </c>
      <c r="B4334" s="7">
        <v>457462</v>
      </c>
      <c r="C4334" s="8">
        <v>44903</v>
      </c>
      <c r="D4334" s="9">
        <f t="shared" si="67"/>
        <v>44903</v>
      </c>
      <c r="E4334" s="7" t="s">
        <v>817</v>
      </c>
      <c r="F4334" s="7" t="s">
        <v>330</v>
      </c>
      <c r="G4334" s="551">
        <v>8.2100000000000009</v>
      </c>
      <c r="H4334" s="296">
        <v>22100</v>
      </c>
      <c r="I4334" s="296">
        <v>12000</v>
      </c>
    </row>
    <row r="4335" spans="1:9" hidden="1" x14ac:dyDescent="0.25">
      <c r="A4335" t="s">
        <v>18</v>
      </c>
      <c r="B4335" s="7">
        <v>457480</v>
      </c>
      <c r="C4335" s="8">
        <v>44903</v>
      </c>
      <c r="D4335" s="9">
        <f t="shared" si="67"/>
        <v>44903</v>
      </c>
      <c r="E4335" s="7" t="s">
        <v>21</v>
      </c>
      <c r="F4335" s="7" t="s">
        <v>338</v>
      </c>
      <c r="G4335" s="551">
        <v>9.7100000000000009</v>
      </c>
      <c r="H4335" s="296">
        <v>22100</v>
      </c>
      <c r="I4335" s="296">
        <v>12000</v>
      </c>
    </row>
    <row r="4336" spans="1:9" hidden="1" x14ac:dyDescent="0.25">
      <c r="A4336" t="s">
        <v>9</v>
      </c>
      <c r="B4336" s="7">
        <v>457496</v>
      </c>
      <c r="C4336" s="8">
        <v>44903</v>
      </c>
      <c r="D4336" s="9">
        <f t="shared" si="67"/>
        <v>44903</v>
      </c>
      <c r="E4336" s="7" t="s">
        <v>10</v>
      </c>
      <c r="F4336" s="7" t="s">
        <v>573</v>
      </c>
      <c r="G4336" s="551">
        <v>8.2799999999999994</v>
      </c>
      <c r="H4336" s="296">
        <v>22100</v>
      </c>
      <c r="I4336" s="296">
        <v>12000</v>
      </c>
    </row>
    <row r="4337" spans="1:9" hidden="1" x14ac:dyDescent="0.25">
      <c r="A4337" t="s">
        <v>15</v>
      </c>
      <c r="B4337" s="7">
        <v>457504</v>
      </c>
      <c r="C4337" s="8">
        <v>44903</v>
      </c>
      <c r="D4337" s="9">
        <f t="shared" si="67"/>
        <v>44903</v>
      </c>
      <c r="E4337" s="7" t="s">
        <v>16</v>
      </c>
      <c r="F4337" s="7" t="s">
        <v>1128</v>
      </c>
      <c r="G4337" s="551">
        <v>8.73</v>
      </c>
      <c r="H4337" s="296">
        <v>22100</v>
      </c>
      <c r="I4337" s="296">
        <v>12000</v>
      </c>
    </row>
    <row r="4338" spans="1:9" hidden="1" x14ac:dyDescent="0.25">
      <c r="A4338" t="s">
        <v>42</v>
      </c>
      <c r="B4338" s="7">
        <v>457571</v>
      </c>
      <c r="C4338" s="8">
        <v>44904</v>
      </c>
      <c r="D4338" s="9">
        <f t="shared" si="67"/>
        <v>44904</v>
      </c>
      <c r="E4338" s="7" t="s">
        <v>21</v>
      </c>
      <c r="F4338" s="7" t="s">
        <v>303</v>
      </c>
      <c r="G4338" s="551">
        <v>14.41</v>
      </c>
      <c r="H4338" s="296">
        <v>22100</v>
      </c>
      <c r="I4338" s="296">
        <v>12000</v>
      </c>
    </row>
    <row r="4339" spans="1:9" hidden="1" x14ac:dyDescent="0.25">
      <c r="A4339" t="s">
        <v>45</v>
      </c>
      <c r="B4339" s="7">
        <v>457577</v>
      </c>
      <c r="C4339" s="8">
        <v>44904</v>
      </c>
      <c r="D4339" s="9">
        <f t="shared" si="67"/>
        <v>44904</v>
      </c>
      <c r="E4339" s="7" t="s">
        <v>817</v>
      </c>
      <c r="F4339" s="7" t="s">
        <v>457</v>
      </c>
      <c r="G4339" s="551">
        <v>9.31</v>
      </c>
      <c r="H4339" s="296">
        <v>22100</v>
      </c>
      <c r="I4339" s="296">
        <v>12000</v>
      </c>
    </row>
    <row r="4340" spans="1:9" hidden="1" x14ac:dyDescent="0.25">
      <c r="A4340" t="s">
        <v>41</v>
      </c>
      <c r="B4340" s="7">
        <v>457585</v>
      </c>
      <c r="C4340" s="8">
        <v>44904</v>
      </c>
      <c r="D4340" s="9">
        <f t="shared" si="67"/>
        <v>44904</v>
      </c>
      <c r="E4340" s="7" t="s">
        <v>16</v>
      </c>
      <c r="F4340" s="7" t="s">
        <v>166</v>
      </c>
      <c r="G4340" s="551">
        <v>13.21</v>
      </c>
      <c r="H4340" s="296">
        <v>22100</v>
      </c>
      <c r="I4340" s="296">
        <v>12000</v>
      </c>
    </row>
    <row r="4341" spans="1:9" hidden="1" x14ac:dyDescent="0.25">
      <c r="A4341" t="s">
        <v>39</v>
      </c>
      <c r="B4341" s="7">
        <v>457597</v>
      </c>
      <c r="C4341" s="8">
        <v>44904</v>
      </c>
      <c r="D4341" s="9">
        <f t="shared" si="67"/>
        <v>44904</v>
      </c>
      <c r="E4341" s="7" t="s">
        <v>10</v>
      </c>
      <c r="F4341" s="7" t="s">
        <v>934</v>
      </c>
      <c r="G4341" s="551">
        <v>14.12</v>
      </c>
      <c r="H4341" s="296">
        <v>22100</v>
      </c>
      <c r="I4341" s="296">
        <v>12000</v>
      </c>
    </row>
    <row r="4342" spans="1:9" hidden="1" x14ac:dyDescent="0.25">
      <c r="A4342" t="s">
        <v>42</v>
      </c>
      <c r="B4342" s="7">
        <v>457625</v>
      </c>
      <c r="C4342" s="8">
        <v>44904</v>
      </c>
      <c r="D4342" s="9">
        <f t="shared" si="67"/>
        <v>44904</v>
      </c>
      <c r="E4342" s="7" t="s">
        <v>19</v>
      </c>
      <c r="F4342" s="7" t="s">
        <v>475</v>
      </c>
      <c r="G4342" s="551">
        <v>1.23</v>
      </c>
      <c r="H4342" s="296">
        <v>22100</v>
      </c>
      <c r="I4342" s="296">
        <v>12000</v>
      </c>
    </row>
    <row r="4343" spans="1:9" hidden="1" x14ac:dyDescent="0.25">
      <c r="A4343" t="s">
        <v>45</v>
      </c>
      <c r="B4343" s="7">
        <v>457634</v>
      </c>
      <c r="C4343" s="8">
        <v>44904</v>
      </c>
      <c r="D4343" s="9">
        <f t="shared" si="67"/>
        <v>44904</v>
      </c>
      <c r="E4343" s="7" t="s">
        <v>817</v>
      </c>
      <c r="F4343" s="7" t="s">
        <v>269</v>
      </c>
      <c r="G4343" s="551">
        <v>8.8800000000000008</v>
      </c>
      <c r="H4343" s="296">
        <v>22100</v>
      </c>
      <c r="I4343" s="296">
        <v>12000</v>
      </c>
    </row>
    <row r="4344" spans="1:9" hidden="1" x14ac:dyDescent="0.25">
      <c r="A4344" t="s">
        <v>42</v>
      </c>
      <c r="B4344" s="7">
        <v>457647</v>
      </c>
      <c r="C4344" s="8">
        <v>44904</v>
      </c>
      <c r="D4344" s="9">
        <f t="shared" si="67"/>
        <v>44904</v>
      </c>
      <c r="E4344" s="7" t="s">
        <v>21</v>
      </c>
      <c r="F4344" s="7" t="s">
        <v>585</v>
      </c>
      <c r="G4344" s="551">
        <v>14.52</v>
      </c>
      <c r="H4344" s="296">
        <v>22100</v>
      </c>
      <c r="I4344" s="296">
        <v>12000</v>
      </c>
    </row>
    <row r="4345" spans="1:9" hidden="1" x14ac:dyDescent="0.25">
      <c r="A4345" t="s">
        <v>41</v>
      </c>
      <c r="B4345" s="7">
        <v>457673</v>
      </c>
      <c r="C4345" s="8">
        <v>44904</v>
      </c>
      <c r="D4345" s="9">
        <f t="shared" si="67"/>
        <v>44904</v>
      </c>
      <c r="E4345" s="7" t="s">
        <v>16</v>
      </c>
      <c r="F4345" s="7" t="s">
        <v>201</v>
      </c>
      <c r="G4345" s="551">
        <v>13.28</v>
      </c>
      <c r="H4345" s="296">
        <v>22100</v>
      </c>
      <c r="I4345" s="296">
        <v>12000</v>
      </c>
    </row>
    <row r="4346" spans="1:9" hidden="1" x14ac:dyDescent="0.25">
      <c r="A4346" t="s">
        <v>39</v>
      </c>
      <c r="B4346" s="7">
        <v>457694</v>
      </c>
      <c r="C4346" s="8">
        <v>44904</v>
      </c>
      <c r="D4346" s="9">
        <f t="shared" si="67"/>
        <v>44904</v>
      </c>
      <c r="E4346" s="7" t="s">
        <v>10</v>
      </c>
      <c r="F4346" s="7" t="s">
        <v>1006</v>
      </c>
      <c r="G4346" s="551">
        <v>12.45</v>
      </c>
      <c r="H4346" s="296">
        <v>22100</v>
      </c>
      <c r="I4346" s="296">
        <v>12000</v>
      </c>
    </row>
    <row r="4347" spans="1:9" hidden="1" x14ac:dyDescent="0.25">
      <c r="A4347" t="s">
        <v>45</v>
      </c>
      <c r="B4347" s="7">
        <v>457709</v>
      </c>
      <c r="C4347" s="8">
        <v>44904</v>
      </c>
      <c r="D4347" s="9">
        <f t="shared" si="67"/>
        <v>44904</v>
      </c>
      <c r="E4347" s="7" t="s">
        <v>91</v>
      </c>
      <c r="F4347" s="7" t="s">
        <v>1129</v>
      </c>
      <c r="G4347" s="551">
        <v>10.46</v>
      </c>
      <c r="H4347" s="296">
        <v>22100</v>
      </c>
      <c r="I4347" s="296">
        <v>12000</v>
      </c>
    </row>
    <row r="4348" spans="1:9" hidden="1" x14ac:dyDescent="0.25">
      <c r="A4348" t="s">
        <v>30</v>
      </c>
      <c r="B4348" s="7">
        <v>457724</v>
      </c>
      <c r="C4348" s="8">
        <v>44904</v>
      </c>
      <c r="D4348" s="9">
        <f t="shared" si="67"/>
        <v>44904</v>
      </c>
      <c r="E4348" s="7" t="s">
        <v>174</v>
      </c>
      <c r="F4348" s="7" t="s">
        <v>887</v>
      </c>
      <c r="G4348" s="551">
        <v>9.2100000000000009</v>
      </c>
      <c r="H4348" s="296">
        <v>22100</v>
      </c>
      <c r="I4348" s="296">
        <v>12000</v>
      </c>
    </row>
    <row r="4349" spans="1:9" hidden="1" x14ac:dyDescent="0.25">
      <c r="A4349" t="s">
        <v>30</v>
      </c>
      <c r="B4349" s="7">
        <v>457725</v>
      </c>
      <c r="C4349" s="8">
        <v>44904</v>
      </c>
      <c r="D4349" s="9">
        <f t="shared" si="67"/>
        <v>44904</v>
      </c>
      <c r="E4349" s="7" t="s">
        <v>35</v>
      </c>
      <c r="F4349" s="7" t="s">
        <v>1130</v>
      </c>
      <c r="G4349" s="551">
        <v>6.05</v>
      </c>
      <c r="H4349" s="296">
        <v>22100</v>
      </c>
      <c r="I4349" s="296">
        <v>12000</v>
      </c>
    </row>
    <row r="4350" spans="1:9" hidden="1" x14ac:dyDescent="0.25">
      <c r="A4350" t="s">
        <v>30</v>
      </c>
      <c r="B4350" s="7">
        <v>457727</v>
      </c>
      <c r="C4350" s="8">
        <v>44904</v>
      </c>
      <c r="D4350" s="9">
        <f t="shared" si="67"/>
        <v>44904</v>
      </c>
      <c r="E4350" s="7" t="s">
        <v>816</v>
      </c>
      <c r="F4350" s="7" t="s">
        <v>1131</v>
      </c>
      <c r="G4350" s="551">
        <v>7.7</v>
      </c>
      <c r="H4350" s="296">
        <v>22100</v>
      </c>
      <c r="I4350" s="296">
        <v>12000</v>
      </c>
    </row>
    <row r="4351" spans="1:9" hidden="1" x14ac:dyDescent="0.25">
      <c r="A4351" t="s">
        <v>30</v>
      </c>
      <c r="B4351" s="7">
        <v>457728</v>
      </c>
      <c r="C4351" s="8">
        <v>44904</v>
      </c>
      <c r="D4351" s="9">
        <f t="shared" si="67"/>
        <v>44904</v>
      </c>
      <c r="E4351" s="7" t="s">
        <v>167</v>
      </c>
      <c r="F4351" s="7" t="s">
        <v>1132</v>
      </c>
      <c r="G4351" s="551">
        <v>9.93</v>
      </c>
      <c r="H4351" s="296">
        <v>22100</v>
      </c>
      <c r="I4351" s="296">
        <v>12000</v>
      </c>
    </row>
    <row r="4352" spans="1:9" hidden="1" x14ac:dyDescent="0.25">
      <c r="A4352" t="s">
        <v>67</v>
      </c>
      <c r="B4352" s="7">
        <v>457762</v>
      </c>
      <c r="C4352" s="8">
        <v>44905</v>
      </c>
      <c r="D4352" s="9">
        <f t="shared" si="67"/>
        <v>44905</v>
      </c>
      <c r="E4352" s="7" t="s">
        <v>43</v>
      </c>
      <c r="F4352" s="7" t="s">
        <v>44</v>
      </c>
      <c r="G4352" s="551">
        <v>9.1199999999999992</v>
      </c>
      <c r="H4352" s="296">
        <v>22100</v>
      </c>
      <c r="I4352" s="296">
        <v>12000</v>
      </c>
    </row>
    <row r="4353" spans="1:9" hidden="1" x14ac:dyDescent="0.25">
      <c r="A4353" t="s">
        <v>65</v>
      </c>
      <c r="B4353" s="7">
        <v>457777</v>
      </c>
      <c r="C4353" s="8">
        <v>44905</v>
      </c>
      <c r="D4353" s="9">
        <f t="shared" si="67"/>
        <v>44905</v>
      </c>
      <c r="E4353" s="7" t="s">
        <v>16</v>
      </c>
      <c r="F4353" s="7" t="s">
        <v>664</v>
      </c>
      <c r="G4353" s="551">
        <v>12.62</v>
      </c>
      <c r="H4353" s="296">
        <v>22100</v>
      </c>
      <c r="I4353" s="296">
        <v>12000</v>
      </c>
    </row>
    <row r="4354" spans="1:9" hidden="1" x14ac:dyDescent="0.25">
      <c r="A4354" t="s">
        <v>63</v>
      </c>
      <c r="B4354" s="7">
        <v>457781</v>
      </c>
      <c r="C4354" s="8">
        <v>44905</v>
      </c>
      <c r="D4354" s="9">
        <f t="shared" si="67"/>
        <v>44905</v>
      </c>
      <c r="E4354" s="7" t="s">
        <v>21</v>
      </c>
      <c r="F4354" s="7" t="s">
        <v>1133</v>
      </c>
      <c r="G4354" s="551">
        <v>14.37</v>
      </c>
      <c r="H4354" s="296">
        <v>22100</v>
      </c>
      <c r="I4354" s="296">
        <v>12000</v>
      </c>
    </row>
    <row r="4355" spans="1:9" hidden="1" x14ac:dyDescent="0.25">
      <c r="A4355" t="s">
        <v>69</v>
      </c>
      <c r="B4355" s="7">
        <v>457784</v>
      </c>
      <c r="C4355" s="8">
        <v>44905</v>
      </c>
      <c r="D4355" s="9">
        <f t="shared" ref="D4355:D4418" si="68">+C4355</f>
        <v>44905</v>
      </c>
      <c r="E4355" s="7" t="s">
        <v>10</v>
      </c>
      <c r="F4355" s="7" t="s">
        <v>1018</v>
      </c>
      <c r="G4355" s="551">
        <v>13.25</v>
      </c>
      <c r="H4355" s="296">
        <v>22100</v>
      </c>
      <c r="I4355" s="296">
        <v>12000</v>
      </c>
    </row>
    <row r="4356" spans="1:9" hidden="1" x14ac:dyDescent="0.25">
      <c r="A4356" s="13" t="s">
        <v>966</v>
      </c>
      <c r="B4356" s="14">
        <v>457793</v>
      </c>
      <c r="C4356" s="15">
        <v>44905</v>
      </c>
      <c r="D4356" s="9">
        <f t="shared" si="68"/>
        <v>44905</v>
      </c>
      <c r="E4356" s="14" t="s">
        <v>47</v>
      </c>
      <c r="F4356" s="14" t="s">
        <v>921</v>
      </c>
      <c r="G4356" s="552">
        <v>2.16</v>
      </c>
      <c r="H4356" s="296">
        <v>22100</v>
      </c>
      <c r="I4356" s="296">
        <v>12000</v>
      </c>
    </row>
    <row r="4357" spans="1:9" hidden="1" x14ac:dyDescent="0.25">
      <c r="A4357" t="s">
        <v>67</v>
      </c>
      <c r="B4357" s="7">
        <v>457849</v>
      </c>
      <c r="C4357" s="8">
        <v>44905</v>
      </c>
      <c r="D4357" s="9">
        <f t="shared" si="68"/>
        <v>44905</v>
      </c>
      <c r="E4357" s="7" t="s">
        <v>43</v>
      </c>
      <c r="F4357" s="7" t="s">
        <v>346</v>
      </c>
      <c r="G4357" s="551">
        <v>13.76</v>
      </c>
      <c r="H4357" s="296">
        <v>22100</v>
      </c>
      <c r="I4357" s="296">
        <v>12000</v>
      </c>
    </row>
    <row r="4358" spans="1:9" hidden="1" x14ac:dyDescent="0.25">
      <c r="A4358" t="s">
        <v>63</v>
      </c>
      <c r="B4358" s="7">
        <v>457866</v>
      </c>
      <c r="C4358" s="8">
        <v>44905</v>
      </c>
      <c r="D4358" s="9">
        <f t="shared" si="68"/>
        <v>44905</v>
      </c>
      <c r="E4358" s="7" t="s">
        <v>21</v>
      </c>
      <c r="F4358" s="7" t="s">
        <v>710</v>
      </c>
      <c r="G4358" s="551">
        <v>11.05</v>
      </c>
      <c r="H4358" s="296">
        <v>22100</v>
      </c>
      <c r="I4358" s="296">
        <v>12000</v>
      </c>
    </row>
    <row r="4359" spans="1:9" hidden="1" x14ac:dyDescent="0.25">
      <c r="A4359" t="s">
        <v>69</v>
      </c>
      <c r="B4359" s="7">
        <v>457870</v>
      </c>
      <c r="C4359" s="8">
        <v>44905</v>
      </c>
      <c r="D4359" s="9">
        <f t="shared" si="68"/>
        <v>44905</v>
      </c>
      <c r="E4359" s="7" t="s">
        <v>10</v>
      </c>
      <c r="F4359" s="7" t="s">
        <v>1081</v>
      </c>
      <c r="G4359" s="551">
        <v>12.71</v>
      </c>
      <c r="H4359" s="296">
        <v>22100</v>
      </c>
      <c r="I4359" s="296">
        <v>12000</v>
      </c>
    </row>
    <row r="4360" spans="1:9" hidden="1" x14ac:dyDescent="0.25">
      <c r="A4360" t="s">
        <v>65</v>
      </c>
      <c r="B4360" s="7">
        <v>457872</v>
      </c>
      <c r="C4360" s="8">
        <v>44905</v>
      </c>
      <c r="D4360" s="9">
        <f t="shared" si="68"/>
        <v>44905</v>
      </c>
      <c r="E4360" s="7" t="s">
        <v>16</v>
      </c>
      <c r="F4360" s="7" t="s">
        <v>679</v>
      </c>
      <c r="G4360" s="551">
        <v>12.33</v>
      </c>
      <c r="H4360" s="296">
        <v>22100</v>
      </c>
      <c r="I4360" s="296">
        <v>12000</v>
      </c>
    </row>
    <row r="4361" spans="1:9" hidden="1" x14ac:dyDescent="0.25">
      <c r="A4361" t="s">
        <v>967</v>
      </c>
      <c r="B4361" s="7">
        <v>457898</v>
      </c>
      <c r="C4361" s="8">
        <v>44906</v>
      </c>
      <c r="D4361" s="9">
        <f t="shared" si="68"/>
        <v>44906</v>
      </c>
      <c r="E4361" s="7" t="s">
        <v>265</v>
      </c>
      <c r="F4361" s="7" t="s">
        <v>1134</v>
      </c>
      <c r="G4361" s="551">
        <v>6.69</v>
      </c>
      <c r="H4361" s="296">
        <v>22100</v>
      </c>
      <c r="I4361" s="296">
        <v>12000</v>
      </c>
    </row>
    <row r="4362" spans="1:9" hidden="1" x14ac:dyDescent="0.25">
      <c r="A4362" t="s">
        <v>12</v>
      </c>
      <c r="B4362" s="7">
        <v>457929</v>
      </c>
      <c r="C4362" s="8">
        <v>44907</v>
      </c>
      <c r="D4362" s="9">
        <f t="shared" si="68"/>
        <v>44907</v>
      </c>
      <c r="E4362" s="7" t="s">
        <v>817</v>
      </c>
      <c r="F4362" s="7" t="s">
        <v>222</v>
      </c>
      <c r="G4362" s="553">
        <v>8.3800000000000008</v>
      </c>
      <c r="H4362" s="296">
        <v>22100</v>
      </c>
      <c r="I4362" s="296">
        <v>12000</v>
      </c>
    </row>
    <row r="4363" spans="1:9" hidden="1" x14ac:dyDescent="0.25">
      <c r="A4363" t="s">
        <v>18</v>
      </c>
      <c r="B4363" s="7">
        <v>457945</v>
      </c>
      <c r="C4363" s="8">
        <v>44907</v>
      </c>
      <c r="D4363" s="9">
        <f t="shared" si="68"/>
        <v>44907</v>
      </c>
      <c r="E4363" s="7" t="s">
        <v>21</v>
      </c>
      <c r="F4363" s="7" t="s">
        <v>510</v>
      </c>
      <c r="G4363" s="553">
        <v>14.79</v>
      </c>
      <c r="H4363" s="296">
        <v>22100</v>
      </c>
      <c r="I4363" s="296">
        <v>12000</v>
      </c>
    </row>
    <row r="4364" spans="1:9" hidden="1" x14ac:dyDescent="0.25">
      <c r="A4364" t="s">
        <v>9</v>
      </c>
      <c r="B4364" s="7">
        <v>457962</v>
      </c>
      <c r="C4364" s="8">
        <v>44907</v>
      </c>
      <c r="D4364" s="9">
        <f t="shared" si="68"/>
        <v>44907</v>
      </c>
      <c r="E4364" s="7" t="s">
        <v>10</v>
      </c>
      <c r="F4364" s="7" t="s">
        <v>934</v>
      </c>
      <c r="G4364" s="553">
        <v>13.87</v>
      </c>
      <c r="H4364" s="296">
        <v>22100</v>
      </c>
      <c r="I4364" s="296">
        <v>12000</v>
      </c>
    </row>
    <row r="4365" spans="1:9" hidden="1" x14ac:dyDescent="0.25">
      <c r="A4365" t="s">
        <v>15</v>
      </c>
      <c r="B4365" s="7">
        <v>457983</v>
      </c>
      <c r="C4365" s="8">
        <v>44907</v>
      </c>
      <c r="D4365" s="9">
        <f t="shared" si="68"/>
        <v>44907</v>
      </c>
      <c r="E4365" s="7" t="s">
        <v>16</v>
      </c>
      <c r="F4365" s="7" t="s">
        <v>379</v>
      </c>
      <c r="G4365" s="553">
        <v>15.05</v>
      </c>
      <c r="H4365" s="296">
        <v>22100</v>
      </c>
      <c r="I4365" s="296">
        <v>12000</v>
      </c>
    </row>
    <row r="4366" spans="1:9" hidden="1" x14ac:dyDescent="0.25">
      <c r="A4366" t="s">
        <v>12</v>
      </c>
      <c r="B4366" s="7">
        <v>458002</v>
      </c>
      <c r="C4366" s="8">
        <v>44907</v>
      </c>
      <c r="D4366" s="9">
        <f t="shared" si="68"/>
        <v>44907</v>
      </c>
      <c r="E4366" s="7" t="s">
        <v>817</v>
      </c>
      <c r="F4366" s="7" t="s">
        <v>367</v>
      </c>
      <c r="G4366" s="553">
        <v>8.93</v>
      </c>
      <c r="H4366" s="296">
        <v>22100</v>
      </c>
      <c r="I4366" s="296">
        <v>12000</v>
      </c>
    </row>
    <row r="4367" spans="1:9" hidden="1" x14ac:dyDescent="0.25">
      <c r="A4367" t="s">
        <v>9</v>
      </c>
      <c r="B4367" s="7">
        <v>458056</v>
      </c>
      <c r="C4367" s="8">
        <v>44907</v>
      </c>
      <c r="D4367" s="9">
        <f t="shared" si="68"/>
        <v>44907</v>
      </c>
      <c r="E4367" s="7" t="s">
        <v>10</v>
      </c>
      <c r="F4367" s="7" t="s">
        <v>530</v>
      </c>
      <c r="G4367" s="553">
        <v>13.26</v>
      </c>
      <c r="H4367" s="296">
        <v>22100</v>
      </c>
      <c r="I4367" s="296">
        <v>12000</v>
      </c>
    </row>
    <row r="4368" spans="1:9" hidden="1" x14ac:dyDescent="0.25">
      <c r="A4368" t="s">
        <v>18</v>
      </c>
      <c r="B4368" s="7">
        <v>458057</v>
      </c>
      <c r="C4368" s="8">
        <v>44907</v>
      </c>
      <c r="D4368" s="9">
        <f t="shared" si="68"/>
        <v>44907</v>
      </c>
      <c r="E4368" s="7" t="s">
        <v>21</v>
      </c>
      <c r="F4368" s="7" t="s">
        <v>1077</v>
      </c>
      <c r="G4368" s="553">
        <v>16.079999999999998</v>
      </c>
      <c r="H4368" s="296">
        <v>22100</v>
      </c>
      <c r="I4368" s="296">
        <v>12000</v>
      </c>
    </row>
    <row r="4369" spans="1:9" hidden="1" x14ac:dyDescent="0.25">
      <c r="A4369" t="s">
        <v>15</v>
      </c>
      <c r="B4369" s="7">
        <v>458065</v>
      </c>
      <c r="C4369" s="8">
        <v>44907</v>
      </c>
      <c r="D4369" s="9">
        <f t="shared" si="68"/>
        <v>44907</v>
      </c>
      <c r="E4369" s="7" t="s">
        <v>16</v>
      </c>
      <c r="F4369" s="7" t="s">
        <v>1135</v>
      </c>
      <c r="G4369" s="553">
        <v>11.45</v>
      </c>
      <c r="H4369" s="296">
        <v>22100</v>
      </c>
      <c r="I4369" s="296">
        <v>12000</v>
      </c>
    </row>
    <row r="4370" spans="1:9" hidden="1" x14ac:dyDescent="0.25">
      <c r="A4370" t="s">
        <v>12</v>
      </c>
      <c r="B4370" s="7">
        <v>458080</v>
      </c>
      <c r="C4370" s="8">
        <v>44907</v>
      </c>
      <c r="D4370" s="9">
        <f t="shared" si="68"/>
        <v>44907</v>
      </c>
      <c r="E4370" s="7" t="s">
        <v>817</v>
      </c>
      <c r="F4370" s="7" t="s">
        <v>1011</v>
      </c>
      <c r="G4370" s="553">
        <v>6.96</v>
      </c>
      <c r="H4370" s="296">
        <v>22100</v>
      </c>
      <c r="I4370" s="296">
        <v>12000</v>
      </c>
    </row>
    <row r="4371" spans="1:9" hidden="1" x14ac:dyDescent="0.25">
      <c r="A4371" t="s">
        <v>30</v>
      </c>
      <c r="B4371" s="7">
        <v>458100</v>
      </c>
      <c r="C4371" s="8">
        <v>44907</v>
      </c>
      <c r="D4371" s="9">
        <f t="shared" si="68"/>
        <v>44907</v>
      </c>
      <c r="E4371" s="7" t="s">
        <v>752</v>
      </c>
      <c r="F4371" s="20">
        <v>0.92569444444444438</v>
      </c>
      <c r="G4371" s="554">
        <v>7.86</v>
      </c>
      <c r="H4371" s="296">
        <v>22100</v>
      </c>
      <c r="I4371" s="296">
        <v>12000</v>
      </c>
    </row>
    <row r="4372" spans="1:9" hidden="1" x14ac:dyDescent="0.25">
      <c r="A4372" t="s">
        <v>30</v>
      </c>
      <c r="B4372" s="7">
        <v>458102</v>
      </c>
      <c r="C4372" s="8">
        <v>44907</v>
      </c>
      <c r="D4372" s="9">
        <f t="shared" si="68"/>
        <v>44907</v>
      </c>
      <c r="E4372" s="7" t="s">
        <v>176</v>
      </c>
      <c r="F4372" s="20">
        <v>0.95138888888888884</v>
      </c>
      <c r="G4372" s="555">
        <v>12.24</v>
      </c>
      <c r="H4372" s="296">
        <v>22100</v>
      </c>
      <c r="I4372" s="296">
        <v>12000</v>
      </c>
    </row>
    <row r="4373" spans="1:9" hidden="1" x14ac:dyDescent="0.25">
      <c r="A4373" t="s">
        <v>30</v>
      </c>
      <c r="B4373" s="7">
        <v>458103</v>
      </c>
      <c r="C4373" s="8">
        <v>44907</v>
      </c>
      <c r="D4373" s="9">
        <f t="shared" si="68"/>
        <v>44907</v>
      </c>
      <c r="E4373" s="7" t="s">
        <v>78</v>
      </c>
      <c r="F4373" s="20">
        <v>0.95347222222222217</v>
      </c>
      <c r="G4373" s="555">
        <v>11.76</v>
      </c>
      <c r="H4373" s="296">
        <v>22100</v>
      </c>
      <c r="I4373" s="296">
        <v>12000</v>
      </c>
    </row>
    <row r="4374" spans="1:9" hidden="1" x14ac:dyDescent="0.25">
      <c r="A4374" t="s">
        <v>30</v>
      </c>
      <c r="B4374" s="7">
        <v>458105</v>
      </c>
      <c r="C4374" s="8">
        <v>44907</v>
      </c>
      <c r="D4374" s="9">
        <f t="shared" si="68"/>
        <v>44907</v>
      </c>
      <c r="E4374" s="7" t="s">
        <v>167</v>
      </c>
      <c r="F4374" s="20">
        <v>0.98125000000000007</v>
      </c>
      <c r="G4374" s="555">
        <v>8.86</v>
      </c>
      <c r="H4374" s="296">
        <v>22100</v>
      </c>
      <c r="I4374" s="296">
        <v>12000</v>
      </c>
    </row>
    <row r="4375" spans="1:9" hidden="1" x14ac:dyDescent="0.25">
      <c r="A4375" t="s">
        <v>41</v>
      </c>
      <c r="B4375" s="7">
        <v>458142</v>
      </c>
      <c r="C4375" s="8">
        <v>44908</v>
      </c>
      <c r="D4375" s="9">
        <f t="shared" si="68"/>
        <v>44908</v>
      </c>
      <c r="E4375" s="7" t="s">
        <v>16</v>
      </c>
      <c r="F4375" s="7" t="s">
        <v>163</v>
      </c>
      <c r="G4375" s="556">
        <v>13.02</v>
      </c>
      <c r="H4375" s="296">
        <v>22100</v>
      </c>
      <c r="I4375" s="296">
        <v>12000</v>
      </c>
    </row>
    <row r="4376" spans="1:9" hidden="1" x14ac:dyDescent="0.25">
      <c r="A4376" t="s">
        <v>45</v>
      </c>
      <c r="B4376" s="7">
        <v>458155</v>
      </c>
      <c r="C4376" s="8">
        <v>44908</v>
      </c>
      <c r="D4376" s="9">
        <f t="shared" si="68"/>
        <v>44908</v>
      </c>
      <c r="E4376" s="7" t="s">
        <v>91</v>
      </c>
      <c r="F4376" s="7" t="s">
        <v>431</v>
      </c>
      <c r="G4376" s="556">
        <v>11.45</v>
      </c>
      <c r="H4376" s="296">
        <v>22100</v>
      </c>
      <c r="I4376" s="296">
        <v>12000</v>
      </c>
    </row>
    <row r="4377" spans="1:9" hidden="1" x14ac:dyDescent="0.25">
      <c r="A4377" t="s">
        <v>39</v>
      </c>
      <c r="B4377" s="7">
        <v>458159</v>
      </c>
      <c r="C4377" s="8">
        <v>44908</v>
      </c>
      <c r="D4377" s="9">
        <f t="shared" si="68"/>
        <v>44908</v>
      </c>
      <c r="E4377" s="7" t="s">
        <v>10</v>
      </c>
      <c r="F4377" s="7" t="s">
        <v>776</v>
      </c>
      <c r="G4377" s="556">
        <v>14</v>
      </c>
      <c r="H4377" s="296">
        <v>22100</v>
      </c>
      <c r="I4377" s="296">
        <v>12000</v>
      </c>
    </row>
    <row r="4378" spans="1:9" hidden="1" x14ac:dyDescent="0.25">
      <c r="A4378" t="s">
        <v>42</v>
      </c>
      <c r="B4378" s="7">
        <v>458161</v>
      </c>
      <c r="C4378" s="8">
        <v>44908</v>
      </c>
      <c r="D4378" s="9">
        <f t="shared" si="68"/>
        <v>44908</v>
      </c>
      <c r="E4378" s="7" t="s">
        <v>21</v>
      </c>
      <c r="F4378" s="7" t="s">
        <v>166</v>
      </c>
      <c r="G4378" s="556">
        <v>14.87</v>
      </c>
      <c r="H4378" s="296">
        <v>22100</v>
      </c>
      <c r="I4378" s="296">
        <v>12000</v>
      </c>
    </row>
    <row r="4379" spans="1:9" hidden="1" x14ac:dyDescent="0.25">
      <c r="A4379" s="13" t="s">
        <v>966</v>
      </c>
      <c r="B4379" s="14">
        <v>458179</v>
      </c>
      <c r="C4379" s="15">
        <v>44908</v>
      </c>
      <c r="D4379" s="9">
        <f t="shared" si="68"/>
        <v>44908</v>
      </c>
      <c r="E4379" s="14" t="s">
        <v>47</v>
      </c>
      <c r="F4379" s="14" t="s">
        <v>488</v>
      </c>
      <c r="G4379" s="552">
        <v>1.64</v>
      </c>
      <c r="H4379" s="296">
        <v>22100</v>
      </c>
      <c r="I4379" s="296">
        <v>12000</v>
      </c>
    </row>
    <row r="4380" spans="1:9" hidden="1" x14ac:dyDescent="0.25">
      <c r="A4380" t="s">
        <v>42</v>
      </c>
      <c r="B4380" s="7">
        <v>458247</v>
      </c>
      <c r="C4380" s="8">
        <v>44908</v>
      </c>
      <c r="D4380" s="9">
        <f t="shared" si="68"/>
        <v>44908</v>
      </c>
      <c r="E4380" s="7" t="s">
        <v>54</v>
      </c>
      <c r="F4380" s="7" t="s">
        <v>638</v>
      </c>
      <c r="G4380" s="556">
        <v>0.72</v>
      </c>
      <c r="H4380" s="296">
        <v>22100</v>
      </c>
      <c r="I4380" s="296">
        <v>12000</v>
      </c>
    </row>
    <row r="4381" spans="1:9" hidden="1" x14ac:dyDescent="0.25">
      <c r="A4381" t="s">
        <v>45</v>
      </c>
      <c r="B4381" s="7">
        <v>458256</v>
      </c>
      <c r="C4381" s="8">
        <v>44908</v>
      </c>
      <c r="D4381" s="9">
        <f t="shared" si="68"/>
        <v>44908</v>
      </c>
      <c r="E4381" s="7" t="s">
        <v>91</v>
      </c>
      <c r="F4381" s="7" t="s">
        <v>405</v>
      </c>
      <c r="G4381" s="556">
        <v>13.69</v>
      </c>
      <c r="H4381" s="296">
        <v>22100</v>
      </c>
      <c r="I4381" s="296">
        <v>12000</v>
      </c>
    </row>
    <row r="4382" spans="1:9" hidden="1" x14ac:dyDescent="0.25">
      <c r="A4382" t="s">
        <v>39</v>
      </c>
      <c r="B4382" s="7">
        <v>458258</v>
      </c>
      <c r="C4382" s="8">
        <v>44908</v>
      </c>
      <c r="D4382" s="9">
        <f t="shared" si="68"/>
        <v>44908</v>
      </c>
      <c r="E4382" s="7" t="s">
        <v>10</v>
      </c>
      <c r="F4382" s="7" t="s">
        <v>863</v>
      </c>
      <c r="G4382" s="556">
        <v>11.89</v>
      </c>
      <c r="H4382" s="296">
        <v>22100</v>
      </c>
      <c r="I4382" s="296">
        <v>12000</v>
      </c>
    </row>
    <row r="4383" spans="1:9" hidden="1" x14ac:dyDescent="0.25">
      <c r="A4383" t="s">
        <v>42</v>
      </c>
      <c r="B4383" s="7">
        <v>458262</v>
      </c>
      <c r="C4383" s="8">
        <v>44908</v>
      </c>
      <c r="D4383" s="9">
        <f t="shared" si="68"/>
        <v>44908</v>
      </c>
      <c r="E4383" s="7" t="s">
        <v>21</v>
      </c>
      <c r="F4383" s="7" t="s">
        <v>364</v>
      </c>
      <c r="G4383" s="556">
        <v>15.49</v>
      </c>
      <c r="H4383" s="296">
        <v>22100</v>
      </c>
      <c r="I4383" s="296">
        <v>12000</v>
      </c>
    </row>
    <row r="4384" spans="1:9" hidden="1" x14ac:dyDescent="0.25">
      <c r="A4384" t="s">
        <v>41</v>
      </c>
      <c r="B4384" s="7">
        <v>458268</v>
      </c>
      <c r="C4384" s="8">
        <v>44908</v>
      </c>
      <c r="D4384" s="9">
        <f t="shared" si="68"/>
        <v>44908</v>
      </c>
      <c r="E4384" s="7" t="s">
        <v>16</v>
      </c>
      <c r="F4384" s="7" t="s">
        <v>999</v>
      </c>
      <c r="G4384" s="556">
        <v>14.59</v>
      </c>
      <c r="H4384" s="296">
        <v>22100</v>
      </c>
      <c r="I4384" s="296">
        <v>12000</v>
      </c>
    </row>
    <row r="4385" spans="1:9" hidden="1" x14ac:dyDescent="0.25">
      <c r="A4385" t="s">
        <v>42</v>
      </c>
      <c r="B4385" s="7">
        <v>458296</v>
      </c>
      <c r="C4385" s="8">
        <v>44908</v>
      </c>
      <c r="D4385" s="9">
        <f t="shared" si="68"/>
        <v>44908</v>
      </c>
      <c r="E4385" s="7" t="s">
        <v>78</v>
      </c>
      <c r="F4385" s="7" t="s">
        <v>1136</v>
      </c>
      <c r="G4385" s="556">
        <v>11.78</v>
      </c>
      <c r="H4385" s="296">
        <v>22100</v>
      </c>
      <c r="I4385" s="296">
        <v>12000</v>
      </c>
    </row>
    <row r="4386" spans="1:9" hidden="1" x14ac:dyDescent="0.25">
      <c r="A4386" t="s">
        <v>39</v>
      </c>
      <c r="B4386" s="7">
        <v>458300</v>
      </c>
      <c r="C4386" s="8">
        <v>44908</v>
      </c>
      <c r="D4386" s="9">
        <f t="shared" si="68"/>
        <v>44908</v>
      </c>
      <c r="E4386" s="7" t="s">
        <v>10</v>
      </c>
      <c r="F4386" s="7" t="s">
        <v>652</v>
      </c>
      <c r="G4386" s="556">
        <v>8.48</v>
      </c>
      <c r="H4386" s="296">
        <v>22100</v>
      </c>
      <c r="I4386" s="296">
        <v>12000</v>
      </c>
    </row>
    <row r="4387" spans="1:9" hidden="1" x14ac:dyDescent="0.25">
      <c r="A4387" t="s">
        <v>45</v>
      </c>
      <c r="B4387" s="7">
        <v>458303</v>
      </c>
      <c r="C4387" s="8">
        <v>44908</v>
      </c>
      <c r="D4387" s="9">
        <f t="shared" si="68"/>
        <v>44908</v>
      </c>
      <c r="E4387" s="7" t="s">
        <v>91</v>
      </c>
      <c r="F4387" s="7" t="s">
        <v>416</v>
      </c>
      <c r="G4387" s="556">
        <v>8.91</v>
      </c>
      <c r="H4387" s="296">
        <v>22100</v>
      </c>
      <c r="I4387" s="296">
        <v>12000</v>
      </c>
    </row>
    <row r="4388" spans="1:9" hidden="1" x14ac:dyDescent="0.25">
      <c r="A4388" t="s">
        <v>41</v>
      </c>
      <c r="B4388" s="7">
        <v>458306</v>
      </c>
      <c r="C4388" s="8">
        <v>44908</v>
      </c>
      <c r="D4388" s="9">
        <f t="shared" si="68"/>
        <v>44908</v>
      </c>
      <c r="E4388" s="7" t="s">
        <v>16</v>
      </c>
      <c r="F4388" s="7" t="s">
        <v>255</v>
      </c>
      <c r="G4388" s="556">
        <v>12.45</v>
      </c>
      <c r="H4388" s="296">
        <v>22100</v>
      </c>
      <c r="I4388" s="296">
        <v>12000</v>
      </c>
    </row>
    <row r="4389" spans="1:9" hidden="1" x14ac:dyDescent="0.25">
      <c r="A4389" t="s">
        <v>67</v>
      </c>
      <c r="B4389" s="7">
        <v>458364</v>
      </c>
      <c r="C4389" s="8">
        <v>44909</v>
      </c>
      <c r="D4389" s="9">
        <f t="shared" si="68"/>
        <v>44909</v>
      </c>
      <c r="E4389" s="7" t="s">
        <v>91</v>
      </c>
      <c r="F4389" s="7" t="s">
        <v>458</v>
      </c>
      <c r="G4389" s="557">
        <v>12.64</v>
      </c>
      <c r="H4389" s="296">
        <v>22100</v>
      </c>
      <c r="I4389" s="296">
        <v>12000</v>
      </c>
    </row>
    <row r="4390" spans="1:9" hidden="1" x14ac:dyDescent="0.25">
      <c r="A4390" t="s">
        <v>63</v>
      </c>
      <c r="B4390" s="7">
        <v>458365</v>
      </c>
      <c r="C4390" s="8">
        <v>44909</v>
      </c>
      <c r="D4390" s="9">
        <f t="shared" si="68"/>
        <v>44909</v>
      </c>
      <c r="E4390" s="7" t="s">
        <v>21</v>
      </c>
      <c r="F4390" s="7" t="s">
        <v>770</v>
      </c>
      <c r="G4390" s="557">
        <v>15.22</v>
      </c>
      <c r="H4390" s="296">
        <v>22100</v>
      </c>
      <c r="I4390" s="296">
        <v>12000</v>
      </c>
    </row>
    <row r="4391" spans="1:9" hidden="1" x14ac:dyDescent="0.25">
      <c r="A4391" t="s">
        <v>65</v>
      </c>
      <c r="B4391" s="7">
        <v>458368</v>
      </c>
      <c r="C4391" s="8">
        <v>44909</v>
      </c>
      <c r="D4391" s="9">
        <f t="shared" si="68"/>
        <v>44909</v>
      </c>
      <c r="E4391" s="7" t="s">
        <v>16</v>
      </c>
      <c r="F4391" s="7" t="s">
        <v>1137</v>
      </c>
      <c r="G4391" s="557">
        <v>15.48</v>
      </c>
      <c r="H4391" s="296">
        <v>22100</v>
      </c>
      <c r="I4391" s="296">
        <v>12000</v>
      </c>
    </row>
    <row r="4392" spans="1:9" hidden="1" x14ac:dyDescent="0.25">
      <c r="A4392" t="s">
        <v>69</v>
      </c>
      <c r="B4392" s="7">
        <v>458375</v>
      </c>
      <c r="C4392" s="8">
        <v>44909</v>
      </c>
      <c r="D4392" s="9">
        <f t="shared" si="68"/>
        <v>44909</v>
      </c>
      <c r="E4392" s="7" t="s">
        <v>10</v>
      </c>
      <c r="F4392" s="7" t="s">
        <v>1014</v>
      </c>
      <c r="G4392" s="557">
        <v>12.13</v>
      </c>
      <c r="H4392" s="296">
        <v>22100</v>
      </c>
      <c r="I4392" s="296">
        <v>12000</v>
      </c>
    </row>
    <row r="4393" spans="1:9" hidden="1" x14ac:dyDescent="0.25">
      <c r="A4393" t="s">
        <v>63</v>
      </c>
      <c r="B4393" s="7">
        <v>458431</v>
      </c>
      <c r="C4393" s="8">
        <v>44909</v>
      </c>
      <c r="D4393" s="9">
        <f t="shared" si="68"/>
        <v>44909</v>
      </c>
      <c r="E4393" s="7" t="s">
        <v>21</v>
      </c>
      <c r="F4393" s="7" t="s">
        <v>536</v>
      </c>
      <c r="G4393" s="557">
        <v>7.48</v>
      </c>
      <c r="H4393" s="296">
        <v>22100</v>
      </c>
      <c r="I4393" s="296">
        <v>12000</v>
      </c>
    </row>
    <row r="4394" spans="1:9" hidden="1" x14ac:dyDescent="0.25">
      <c r="A4394" t="s">
        <v>63</v>
      </c>
      <c r="B4394" s="7">
        <v>458432</v>
      </c>
      <c r="C4394" s="8">
        <v>44909</v>
      </c>
      <c r="D4394" s="9">
        <f t="shared" si="68"/>
        <v>44909</v>
      </c>
      <c r="E4394" s="7" t="s">
        <v>80</v>
      </c>
      <c r="F4394" s="7" t="s">
        <v>818</v>
      </c>
      <c r="G4394" s="557">
        <v>8.4</v>
      </c>
      <c r="H4394" s="296">
        <v>22100</v>
      </c>
      <c r="I4394" s="296">
        <v>12000</v>
      </c>
    </row>
    <row r="4395" spans="1:9" hidden="1" x14ac:dyDescent="0.25">
      <c r="A4395" t="s">
        <v>69</v>
      </c>
      <c r="B4395" s="7">
        <v>458439</v>
      </c>
      <c r="C4395" s="8">
        <v>44909</v>
      </c>
      <c r="D4395" s="9">
        <f t="shared" si="68"/>
        <v>44909</v>
      </c>
      <c r="E4395" s="7" t="s">
        <v>10</v>
      </c>
      <c r="F4395" s="7" t="s">
        <v>516</v>
      </c>
      <c r="G4395" s="557">
        <v>10.36</v>
      </c>
      <c r="H4395" s="296">
        <v>22100</v>
      </c>
      <c r="I4395" s="296">
        <v>12000</v>
      </c>
    </row>
    <row r="4396" spans="1:9" hidden="1" x14ac:dyDescent="0.25">
      <c r="A4396" t="s">
        <v>67</v>
      </c>
      <c r="B4396" s="7">
        <v>458447</v>
      </c>
      <c r="C4396" s="8">
        <v>44909</v>
      </c>
      <c r="D4396" s="9">
        <f t="shared" si="68"/>
        <v>44909</v>
      </c>
      <c r="E4396" s="7" t="s">
        <v>91</v>
      </c>
      <c r="F4396" s="7" t="s">
        <v>201</v>
      </c>
      <c r="G4396" s="557">
        <v>13.02</v>
      </c>
      <c r="H4396" s="296">
        <v>22100</v>
      </c>
      <c r="I4396" s="296">
        <v>12000</v>
      </c>
    </row>
    <row r="4397" spans="1:9" hidden="1" x14ac:dyDescent="0.25">
      <c r="A4397" t="s">
        <v>65</v>
      </c>
      <c r="B4397" s="7">
        <v>458463</v>
      </c>
      <c r="C4397" s="8">
        <v>44909</v>
      </c>
      <c r="D4397" s="9">
        <f t="shared" si="68"/>
        <v>44909</v>
      </c>
      <c r="E4397" s="7" t="s">
        <v>16</v>
      </c>
      <c r="F4397" s="7" t="s">
        <v>976</v>
      </c>
      <c r="G4397" s="557">
        <v>13.58</v>
      </c>
      <c r="H4397" s="296">
        <v>22100</v>
      </c>
      <c r="I4397" s="296">
        <v>12000</v>
      </c>
    </row>
    <row r="4398" spans="1:9" hidden="1" x14ac:dyDescent="0.25">
      <c r="A4398" t="s">
        <v>69</v>
      </c>
      <c r="B4398" s="7">
        <v>458489</v>
      </c>
      <c r="C4398" s="8">
        <v>44909</v>
      </c>
      <c r="D4398" s="9">
        <f t="shared" si="68"/>
        <v>44909</v>
      </c>
      <c r="E4398" s="7" t="s">
        <v>10</v>
      </c>
      <c r="F4398" s="7" t="s">
        <v>1071</v>
      </c>
      <c r="G4398" s="557">
        <v>11.5</v>
      </c>
      <c r="H4398" s="296">
        <v>22100</v>
      </c>
      <c r="I4398" s="296">
        <v>12000</v>
      </c>
    </row>
    <row r="4399" spans="1:9" hidden="1" x14ac:dyDescent="0.25">
      <c r="A4399" t="s">
        <v>63</v>
      </c>
      <c r="B4399" s="7">
        <v>458491</v>
      </c>
      <c r="C4399" s="8">
        <v>44909</v>
      </c>
      <c r="D4399" s="9">
        <f t="shared" si="68"/>
        <v>44909</v>
      </c>
      <c r="E4399" s="7" t="s">
        <v>21</v>
      </c>
      <c r="F4399" s="7" t="s">
        <v>1118</v>
      </c>
      <c r="G4399" s="557">
        <v>12.34</v>
      </c>
      <c r="H4399" s="296">
        <v>22100</v>
      </c>
      <c r="I4399" s="296">
        <v>12000</v>
      </c>
    </row>
    <row r="4400" spans="1:9" hidden="1" x14ac:dyDescent="0.25">
      <c r="A4400" t="s">
        <v>67</v>
      </c>
      <c r="B4400" s="7">
        <v>458492</v>
      </c>
      <c r="C4400" s="8">
        <v>44909</v>
      </c>
      <c r="D4400" s="9">
        <f t="shared" si="68"/>
        <v>44909</v>
      </c>
      <c r="E4400" s="7" t="s">
        <v>91</v>
      </c>
      <c r="F4400" s="7" t="s">
        <v>565</v>
      </c>
      <c r="G4400" s="557">
        <v>3.48</v>
      </c>
      <c r="H4400" s="296">
        <v>22100</v>
      </c>
      <c r="I4400" s="296">
        <v>12000</v>
      </c>
    </row>
    <row r="4401" spans="1:9" hidden="1" x14ac:dyDescent="0.25">
      <c r="A4401" s="399" t="s">
        <v>30</v>
      </c>
      <c r="B4401" s="7">
        <v>458502</v>
      </c>
      <c r="C4401" s="8">
        <v>44909</v>
      </c>
      <c r="D4401" s="9">
        <f t="shared" si="68"/>
        <v>44909</v>
      </c>
      <c r="E4401" s="7" t="s">
        <v>78</v>
      </c>
      <c r="F4401" s="20">
        <v>0.89374999999999993</v>
      </c>
      <c r="G4401" s="334">
        <v>5.96</v>
      </c>
      <c r="H4401" s="296">
        <v>22100</v>
      </c>
      <c r="I4401" s="296">
        <v>12000</v>
      </c>
    </row>
    <row r="4402" spans="1:9" hidden="1" x14ac:dyDescent="0.25">
      <c r="A4402" s="399" t="s">
        <v>30</v>
      </c>
      <c r="B4402" s="7">
        <v>458505</v>
      </c>
      <c r="C4402" s="8">
        <v>44909</v>
      </c>
      <c r="D4402" s="9">
        <f t="shared" si="68"/>
        <v>44909</v>
      </c>
      <c r="E4402" s="7" t="s">
        <v>16</v>
      </c>
      <c r="F4402" s="20">
        <v>0.9277777777777777</v>
      </c>
      <c r="G4402" s="555">
        <v>7.54</v>
      </c>
      <c r="H4402" s="296">
        <v>22100</v>
      </c>
      <c r="I4402" s="296">
        <v>12000</v>
      </c>
    </row>
    <row r="4403" spans="1:9" hidden="1" x14ac:dyDescent="0.25">
      <c r="A4403" s="399" t="s">
        <v>30</v>
      </c>
      <c r="B4403" s="7">
        <v>458506</v>
      </c>
      <c r="C4403" s="8">
        <v>44909</v>
      </c>
      <c r="D4403" s="9">
        <f t="shared" si="68"/>
        <v>44909</v>
      </c>
      <c r="E4403" s="7" t="s">
        <v>752</v>
      </c>
      <c r="F4403" s="20">
        <v>0.94791666666666663</v>
      </c>
      <c r="G4403" s="555">
        <v>8.5299999999999994</v>
      </c>
      <c r="H4403" s="296">
        <v>22100</v>
      </c>
      <c r="I4403" s="296">
        <v>12000</v>
      </c>
    </row>
    <row r="4404" spans="1:9" hidden="1" x14ac:dyDescent="0.25">
      <c r="A4404" s="399" t="s">
        <v>30</v>
      </c>
      <c r="B4404" s="7">
        <v>458510</v>
      </c>
      <c r="C4404" s="8">
        <v>44909</v>
      </c>
      <c r="D4404" s="9">
        <f t="shared" si="68"/>
        <v>44909</v>
      </c>
      <c r="E4404" s="7" t="s">
        <v>816</v>
      </c>
      <c r="F4404" s="20">
        <v>0.97499999999999998</v>
      </c>
      <c r="G4404" s="558">
        <v>7.07</v>
      </c>
      <c r="H4404" s="296">
        <v>22100</v>
      </c>
      <c r="I4404" s="296">
        <v>12000</v>
      </c>
    </row>
    <row r="4405" spans="1:9" hidden="1" x14ac:dyDescent="0.25">
      <c r="A4405" t="s">
        <v>12</v>
      </c>
      <c r="B4405" s="7">
        <v>457929</v>
      </c>
      <c r="C4405" s="8">
        <v>44907</v>
      </c>
      <c r="D4405" s="9">
        <f t="shared" si="68"/>
        <v>44907</v>
      </c>
      <c r="E4405" s="7" t="s">
        <v>817</v>
      </c>
      <c r="F4405" s="7" t="s">
        <v>222</v>
      </c>
      <c r="G4405" s="553">
        <v>8.3800000000000008</v>
      </c>
      <c r="H4405" s="296">
        <v>22100</v>
      </c>
      <c r="I4405" s="296">
        <v>12000</v>
      </c>
    </row>
    <row r="4406" spans="1:9" hidden="1" x14ac:dyDescent="0.25">
      <c r="A4406" t="s">
        <v>18</v>
      </c>
      <c r="B4406" s="7">
        <v>457945</v>
      </c>
      <c r="C4406" s="8">
        <v>44907</v>
      </c>
      <c r="D4406" s="9">
        <f t="shared" si="68"/>
        <v>44907</v>
      </c>
      <c r="E4406" s="7" t="s">
        <v>21</v>
      </c>
      <c r="F4406" s="7" t="s">
        <v>510</v>
      </c>
      <c r="G4406" s="553">
        <v>14.79</v>
      </c>
      <c r="H4406" s="296">
        <v>22100</v>
      </c>
      <c r="I4406" s="296">
        <v>12000</v>
      </c>
    </row>
    <row r="4407" spans="1:9" hidden="1" x14ac:dyDescent="0.25">
      <c r="A4407" t="s">
        <v>9</v>
      </c>
      <c r="B4407" s="7">
        <v>457962</v>
      </c>
      <c r="C4407" s="8">
        <v>44907</v>
      </c>
      <c r="D4407" s="9">
        <f t="shared" si="68"/>
        <v>44907</v>
      </c>
      <c r="E4407" s="7" t="s">
        <v>10</v>
      </c>
      <c r="F4407" s="7" t="s">
        <v>934</v>
      </c>
      <c r="G4407" s="553">
        <v>13.87</v>
      </c>
      <c r="H4407" s="296">
        <v>22100</v>
      </c>
      <c r="I4407" s="296">
        <v>12000</v>
      </c>
    </row>
    <row r="4408" spans="1:9" hidden="1" x14ac:dyDescent="0.25">
      <c r="A4408" t="s">
        <v>15</v>
      </c>
      <c r="B4408" s="7">
        <v>457983</v>
      </c>
      <c r="C4408" s="8">
        <v>44907</v>
      </c>
      <c r="D4408" s="9">
        <f t="shared" si="68"/>
        <v>44907</v>
      </c>
      <c r="E4408" s="7" t="s">
        <v>16</v>
      </c>
      <c r="F4408" s="7" t="s">
        <v>379</v>
      </c>
      <c r="G4408" s="553">
        <v>15.05</v>
      </c>
      <c r="H4408" s="296">
        <v>22100</v>
      </c>
      <c r="I4408" s="296">
        <v>12000</v>
      </c>
    </row>
    <row r="4409" spans="1:9" hidden="1" x14ac:dyDescent="0.25">
      <c r="A4409" t="s">
        <v>12</v>
      </c>
      <c r="B4409" s="7">
        <v>458002</v>
      </c>
      <c r="C4409" s="8">
        <v>44907</v>
      </c>
      <c r="D4409" s="9">
        <f t="shared" si="68"/>
        <v>44907</v>
      </c>
      <c r="E4409" s="7" t="s">
        <v>817</v>
      </c>
      <c r="F4409" s="7" t="s">
        <v>367</v>
      </c>
      <c r="G4409" s="553">
        <v>8.93</v>
      </c>
      <c r="H4409" s="296">
        <v>22100</v>
      </c>
      <c r="I4409" s="296">
        <v>12000</v>
      </c>
    </row>
    <row r="4410" spans="1:9" hidden="1" x14ac:dyDescent="0.25">
      <c r="A4410" t="s">
        <v>9</v>
      </c>
      <c r="B4410" s="7">
        <v>458056</v>
      </c>
      <c r="C4410" s="8">
        <v>44907</v>
      </c>
      <c r="D4410" s="9">
        <f t="shared" si="68"/>
        <v>44907</v>
      </c>
      <c r="E4410" s="7" t="s">
        <v>10</v>
      </c>
      <c r="F4410" s="7" t="s">
        <v>530</v>
      </c>
      <c r="G4410" s="553">
        <v>13.26</v>
      </c>
      <c r="H4410" s="296">
        <v>22100</v>
      </c>
      <c r="I4410" s="296">
        <v>12000</v>
      </c>
    </row>
    <row r="4411" spans="1:9" hidden="1" x14ac:dyDescent="0.25">
      <c r="A4411" t="s">
        <v>18</v>
      </c>
      <c r="B4411" s="7">
        <v>458057</v>
      </c>
      <c r="C4411" s="8">
        <v>44907</v>
      </c>
      <c r="D4411" s="9">
        <f t="shared" si="68"/>
        <v>44907</v>
      </c>
      <c r="E4411" s="7" t="s">
        <v>21</v>
      </c>
      <c r="F4411" s="7" t="s">
        <v>1077</v>
      </c>
      <c r="G4411" s="553">
        <v>16.079999999999998</v>
      </c>
      <c r="H4411" s="296">
        <v>22100</v>
      </c>
      <c r="I4411" s="296">
        <v>12000</v>
      </c>
    </row>
    <row r="4412" spans="1:9" hidden="1" x14ac:dyDescent="0.25">
      <c r="A4412" t="s">
        <v>15</v>
      </c>
      <c r="B4412" s="7">
        <v>458065</v>
      </c>
      <c r="C4412" s="8">
        <v>44907</v>
      </c>
      <c r="D4412" s="9">
        <f t="shared" si="68"/>
        <v>44907</v>
      </c>
      <c r="E4412" s="7" t="s">
        <v>16</v>
      </c>
      <c r="F4412" s="7" t="s">
        <v>1135</v>
      </c>
      <c r="G4412" s="553">
        <v>11.45</v>
      </c>
      <c r="H4412" s="296">
        <v>22100</v>
      </c>
      <c r="I4412" s="296">
        <v>12000</v>
      </c>
    </row>
    <row r="4413" spans="1:9" hidden="1" x14ac:dyDescent="0.25">
      <c r="A4413" t="s">
        <v>12</v>
      </c>
      <c r="B4413" s="7">
        <v>458080</v>
      </c>
      <c r="C4413" s="8">
        <v>44907</v>
      </c>
      <c r="D4413" s="9">
        <f t="shared" si="68"/>
        <v>44907</v>
      </c>
      <c r="E4413" s="7" t="s">
        <v>817</v>
      </c>
      <c r="F4413" s="7" t="s">
        <v>1011</v>
      </c>
      <c r="G4413" s="553">
        <v>6.96</v>
      </c>
      <c r="H4413" s="296">
        <v>22100</v>
      </c>
      <c r="I4413" s="296">
        <v>12000</v>
      </c>
    </row>
    <row r="4414" spans="1:9" hidden="1" x14ac:dyDescent="0.25">
      <c r="A4414" t="s">
        <v>30</v>
      </c>
      <c r="B4414" s="7">
        <v>458100</v>
      </c>
      <c r="C4414" s="8">
        <v>44907</v>
      </c>
      <c r="D4414" s="9">
        <f t="shared" si="68"/>
        <v>44907</v>
      </c>
      <c r="E4414" s="7" t="s">
        <v>752</v>
      </c>
      <c r="F4414" s="20">
        <v>0.92569444444444438</v>
      </c>
      <c r="G4414" s="554">
        <v>7.86</v>
      </c>
      <c r="H4414" s="296">
        <v>22100</v>
      </c>
      <c r="I4414" s="296">
        <v>12000</v>
      </c>
    </row>
    <row r="4415" spans="1:9" hidden="1" x14ac:dyDescent="0.25">
      <c r="A4415" t="s">
        <v>30</v>
      </c>
      <c r="B4415" s="7">
        <v>458102</v>
      </c>
      <c r="C4415" s="8">
        <v>44907</v>
      </c>
      <c r="D4415" s="9">
        <f t="shared" si="68"/>
        <v>44907</v>
      </c>
      <c r="E4415" s="7" t="s">
        <v>176</v>
      </c>
      <c r="F4415" s="20">
        <v>0.95138888888888884</v>
      </c>
      <c r="G4415" s="555">
        <v>12.24</v>
      </c>
      <c r="H4415" s="296">
        <v>22100</v>
      </c>
      <c r="I4415" s="296">
        <v>12000</v>
      </c>
    </row>
    <row r="4416" spans="1:9" hidden="1" x14ac:dyDescent="0.25">
      <c r="A4416" t="s">
        <v>30</v>
      </c>
      <c r="B4416" s="7">
        <v>458103</v>
      </c>
      <c r="C4416" s="8">
        <v>44907</v>
      </c>
      <c r="D4416" s="9">
        <f t="shared" si="68"/>
        <v>44907</v>
      </c>
      <c r="E4416" s="7" t="s">
        <v>78</v>
      </c>
      <c r="F4416" s="20">
        <v>0.95347222222222217</v>
      </c>
      <c r="G4416" s="555">
        <v>11.76</v>
      </c>
      <c r="H4416" s="296">
        <v>22100</v>
      </c>
      <c r="I4416" s="296">
        <v>12000</v>
      </c>
    </row>
    <row r="4417" spans="1:9" hidden="1" x14ac:dyDescent="0.25">
      <c r="A4417" t="s">
        <v>30</v>
      </c>
      <c r="B4417" s="7">
        <v>458105</v>
      </c>
      <c r="C4417" s="8">
        <v>44907</v>
      </c>
      <c r="D4417" s="9">
        <f t="shared" si="68"/>
        <v>44907</v>
      </c>
      <c r="E4417" s="7" t="s">
        <v>167</v>
      </c>
      <c r="F4417" s="20">
        <v>0.98125000000000007</v>
      </c>
      <c r="G4417" s="555">
        <v>8.86</v>
      </c>
      <c r="H4417" s="296">
        <v>22100</v>
      </c>
      <c r="I4417" s="296">
        <v>12000</v>
      </c>
    </row>
    <row r="4418" spans="1:9" hidden="1" x14ac:dyDescent="0.25">
      <c r="A4418" t="s">
        <v>41</v>
      </c>
      <c r="B4418" s="7">
        <v>458142</v>
      </c>
      <c r="C4418" s="8">
        <v>44908</v>
      </c>
      <c r="D4418" s="9">
        <f t="shared" si="68"/>
        <v>44908</v>
      </c>
      <c r="E4418" s="7" t="s">
        <v>16</v>
      </c>
      <c r="F4418" s="7" t="s">
        <v>163</v>
      </c>
      <c r="G4418" s="556">
        <v>13.02</v>
      </c>
      <c r="H4418" s="296">
        <v>22100</v>
      </c>
      <c r="I4418" s="296">
        <v>12000</v>
      </c>
    </row>
    <row r="4419" spans="1:9" hidden="1" x14ac:dyDescent="0.25">
      <c r="A4419" t="s">
        <v>45</v>
      </c>
      <c r="B4419" s="7">
        <v>458155</v>
      </c>
      <c r="C4419" s="8">
        <v>44908</v>
      </c>
      <c r="D4419" s="9">
        <f t="shared" ref="D4419:D4482" si="69">+C4419</f>
        <v>44908</v>
      </c>
      <c r="E4419" s="7" t="s">
        <v>91</v>
      </c>
      <c r="F4419" s="7" t="s">
        <v>431</v>
      </c>
      <c r="G4419" s="556">
        <v>11.45</v>
      </c>
      <c r="H4419" s="296">
        <v>22100</v>
      </c>
      <c r="I4419" s="296">
        <v>12000</v>
      </c>
    </row>
    <row r="4420" spans="1:9" hidden="1" x14ac:dyDescent="0.25">
      <c r="A4420" t="s">
        <v>39</v>
      </c>
      <c r="B4420" s="7">
        <v>458159</v>
      </c>
      <c r="C4420" s="8">
        <v>44908</v>
      </c>
      <c r="D4420" s="9">
        <f t="shared" si="69"/>
        <v>44908</v>
      </c>
      <c r="E4420" s="7" t="s">
        <v>10</v>
      </c>
      <c r="F4420" s="7" t="s">
        <v>776</v>
      </c>
      <c r="G4420" s="556">
        <v>14</v>
      </c>
      <c r="H4420" s="296">
        <v>22100</v>
      </c>
      <c r="I4420" s="296">
        <v>12000</v>
      </c>
    </row>
    <row r="4421" spans="1:9" hidden="1" x14ac:dyDescent="0.25">
      <c r="A4421" t="s">
        <v>42</v>
      </c>
      <c r="B4421" s="7">
        <v>458161</v>
      </c>
      <c r="C4421" s="8">
        <v>44908</v>
      </c>
      <c r="D4421" s="9">
        <f t="shared" si="69"/>
        <v>44908</v>
      </c>
      <c r="E4421" s="7" t="s">
        <v>21</v>
      </c>
      <c r="F4421" s="7" t="s">
        <v>166</v>
      </c>
      <c r="G4421" s="556">
        <v>14.87</v>
      </c>
      <c r="H4421" s="296">
        <v>22100</v>
      </c>
      <c r="I4421" s="296">
        <v>12000</v>
      </c>
    </row>
    <row r="4422" spans="1:9" hidden="1" x14ac:dyDescent="0.25">
      <c r="A4422" s="13" t="s">
        <v>966</v>
      </c>
      <c r="B4422" s="14">
        <v>458179</v>
      </c>
      <c r="C4422" s="15">
        <v>44908</v>
      </c>
      <c r="D4422" s="9">
        <f t="shared" si="69"/>
        <v>44908</v>
      </c>
      <c r="E4422" s="14" t="s">
        <v>47</v>
      </c>
      <c r="F4422" s="14" t="s">
        <v>488</v>
      </c>
      <c r="G4422" s="552">
        <v>1.64</v>
      </c>
      <c r="H4422" s="296">
        <v>22100</v>
      </c>
      <c r="I4422" s="296">
        <v>12000</v>
      </c>
    </row>
    <row r="4423" spans="1:9" hidden="1" x14ac:dyDescent="0.25">
      <c r="A4423" t="s">
        <v>42</v>
      </c>
      <c r="B4423" s="7">
        <v>458247</v>
      </c>
      <c r="C4423" s="8">
        <v>44908</v>
      </c>
      <c r="D4423" s="9">
        <f t="shared" si="69"/>
        <v>44908</v>
      </c>
      <c r="E4423" s="7" t="s">
        <v>54</v>
      </c>
      <c r="F4423" s="7" t="s">
        <v>638</v>
      </c>
      <c r="G4423" s="556">
        <v>0.72</v>
      </c>
      <c r="H4423" s="296">
        <v>22100</v>
      </c>
      <c r="I4423" s="296">
        <v>12000</v>
      </c>
    </row>
    <row r="4424" spans="1:9" hidden="1" x14ac:dyDescent="0.25">
      <c r="A4424" t="s">
        <v>45</v>
      </c>
      <c r="B4424" s="7">
        <v>458256</v>
      </c>
      <c r="C4424" s="8">
        <v>44908</v>
      </c>
      <c r="D4424" s="9">
        <f t="shared" si="69"/>
        <v>44908</v>
      </c>
      <c r="E4424" s="7" t="s">
        <v>91</v>
      </c>
      <c r="F4424" s="7" t="s">
        <v>405</v>
      </c>
      <c r="G4424" s="556">
        <v>13.69</v>
      </c>
      <c r="H4424" s="296">
        <v>22100</v>
      </c>
      <c r="I4424" s="296">
        <v>12000</v>
      </c>
    </row>
    <row r="4425" spans="1:9" hidden="1" x14ac:dyDescent="0.25">
      <c r="A4425" t="s">
        <v>39</v>
      </c>
      <c r="B4425" s="7">
        <v>458258</v>
      </c>
      <c r="C4425" s="8">
        <v>44908</v>
      </c>
      <c r="D4425" s="9">
        <f t="shared" si="69"/>
        <v>44908</v>
      </c>
      <c r="E4425" s="7" t="s">
        <v>10</v>
      </c>
      <c r="F4425" s="7" t="s">
        <v>863</v>
      </c>
      <c r="G4425" s="556">
        <v>11.89</v>
      </c>
      <c r="H4425" s="296">
        <v>22100</v>
      </c>
      <c r="I4425" s="296">
        <v>12000</v>
      </c>
    </row>
    <row r="4426" spans="1:9" hidden="1" x14ac:dyDescent="0.25">
      <c r="A4426" t="s">
        <v>42</v>
      </c>
      <c r="B4426" s="7">
        <v>458262</v>
      </c>
      <c r="C4426" s="8">
        <v>44908</v>
      </c>
      <c r="D4426" s="9">
        <f t="shared" si="69"/>
        <v>44908</v>
      </c>
      <c r="E4426" s="7" t="s">
        <v>21</v>
      </c>
      <c r="F4426" s="7" t="s">
        <v>364</v>
      </c>
      <c r="G4426" s="556">
        <v>15.49</v>
      </c>
      <c r="H4426" s="296">
        <v>22100</v>
      </c>
      <c r="I4426" s="296">
        <v>12000</v>
      </c>
    </row>
    <row r="4427" spans="1:9" hidden="1" x14ac:dyDescent="0.25">
      <c r="A4427" t="s">
        <v>41</v>
      </c>
      <c r="B4427" s="7">
        <v>458268</v>
      </c>
      <c r="C4427" s="8">
        <v>44908</v>
      </c>
      <c r="D4427" s="9">
        <f t="shared" si="69"/>
        <v>44908</v>
      </c>
      <c r="E4427" s="7" t="s">
        <v>16</v>
      </c>
      <c r="F4427" s="7" t="s">
        <v>999</v>
      </c>
      <c r="G4427" s="556">
        <v>14.59</v>
      </c>
      <c r="H4427" s="296">
        <v>22100</v>
      </c>
      <c r="I4427" s="296">
        <v>12000</v>
      </c>
    </row>
    <row r="4428" spans="1:9" hidden="1" x14ac:dyDescent="0.25">
      <c r="A4428" t="s">
        <v>42</v>
      </c>
      <c r="B4428" s="7">
        <v>458296</v>
      </c>
      <c r="C4428" s="8">
        <v>44908</v>
      </c>
      <c r="D4428" s="9">
        <f t="shared" si="69"/>
        <v>44908</v>
      </c>
      <c r="E4428" s="7" t="s">
        <v>78</v>
      </c>
      <c r="F4428" s="7" t="s">
        <v>1136</v>
      </c>
      <c r="G4428" s="556">
        <v>11.78</v>
      </c>
      <c r="H4428" s="296">
        <v>22100</v>
      </c>
      <c r="I4428" s="296">
        <v>12000</v>
      </c>
    </row>
    <row r="4429" spans="1:9" hidden="1" x14ac:dyDescent="0.25">
      <c r="A4429" t="s">
        <v>39</v>
      </c>
      <c r="B4429" s="7">
        <v>458300</v>
      </c>
      <c r="C4429" s="8">
        <v>44908</v>
      </c>
      <c r="D4429" s="9">
        <f t="shared" si="69"/>
        <v>44908</v>
      </c>
      <c r="E4429" s="7" t="s">
        <v>10</v>
      </c>
      <c r="F4429" s="7" t="s">
        <v>652</v>
      </c>
      <c r="G4429" s="556">
        <v>8.48</v>
      </c>
      <c r="H4429" s="296">
        <v>22100</v>
      </c>
      <c r="I4429" s="296">
        <v>12000</v>
      </c>
    </row>
    <row r="4430" spans="1:9" hidden="1" x14ac:dyDescent="0.25">
      <c r="A4430" t="s">
        <v>45</v>
      </c>
      <c r="B4430" s="7">
        <v>458303</v>
      </c>
      <c r="C4430" s="8">
        <v>44908</v>
      </c>
      <c r="D4430" s="9">
        <f t="shared" si="69"/>
        <v>44908</v>
      </c>
      <c r="E4430" s="7" t="s">
        <v>91</v>
      </c>
      <c r="F4430" s="7" t="s">
        <v>416</v>
      </c>
      <c r="G4430" s="556">
        <v>8.91</v>
      </c>
      <c r="H4430" s="296">
        <v>22100</v>
      </c>
      <c r="I4430" s="296">
        <v>12000</v>
      </c>
    </row>
    <row r="4431" spans="1:9" hidden="1" x14ac:dyDescent="0.25">
      <c r="A4431" t="s">
        <v>41</v>
      </c>
      <c r="B4431" s="7">
        <v>458306</v>
      </c>
      <c r="C4431" s="8">
        <v>44908</v>
      </c>
      <c r="D4431" s="9">
        <f t="shared" si="69"/>
        <v>44908</v>
      </c>
      <c r="E4431" s="7" t="s">
        <v>16</v>
      </c>
      <c r="F4431" s="7" t="s">
        <v>255</v>
      </c>
      <c r="G4431" s="556">
        <v>12.45</v>
      </c>
      <c r="H4431" s="296">
        <v>22100</v>
      </c>
      <c r="I4431" s="296">
        <v>12000</v>
      </c>
    </row>
    <row r="4432" spans="1:9" hidden="1" x14ac:dyDescent="0.25">
      <c r="A4432" t="s">
        <v>67</v>
      </c>
      <c r="B4432" s="7">
        <v>458364</v>
      </c>
      <c r="C4432" s="8">
        <v>44909</v>
      </c>
      <c r="D4432" s="9">
        <f t="shared" si="69"/>
        <v>44909</v>
      </c>
      <c r="E4432" s="7" t="s">
        <v>91</v>
      </c>
      <c r="F4432" s="7" t="s">
        <v>458</v>
      </c>
      <c r="G4432" s="557">
        <v>12.64</v>
      </c>
      <c r="H4432" s="296">
        <v>22100</v>
      </c>
      <c r="I4432" s="296">
        <v>12000</v>
      </c>
    </row>
    <row r="4433" spans="1:9" hidden="1" x14ac:dyDescent="0.25">
      <c r="A4433" t="s">
        <v>63</v>
      </c>
      <c r="B4433" s="7">
        <v>458365</v>
      </c>
      <c r="C4433" s="8">
        <v>44909</v>
      </c>
      <c r="D4433" s="9">
        <f t="shared" si="69"/>
        <v>44909</v>
      </c>
      <c r="E4433" s="7" t="s">
        <v>21</v>
      </c>
      <c r="F4433" s="7" t="s">
        <v>770</v>
      </c>
      <c r="G4433" s="557">
        <v>15.22</v>
      </c>
      <c r="H4433" s="296">
        <v>22100</v>
      </c>
      <c r="I4433" s="296">
        <v>12000</v>
      </c>
    </row>
    <row r="4434" spans="1:9" hidden="1" x14ac:dyDescent="0.25">
      <c r="A4434" t="s">
        <v>65</v>
      </c>
      <c r="B4434" s="7">
        <v>458368</v>
      </c>
      <c r="C4434" s="8">
        <v>44909</v>
      </c>
      <c r="D4434" s="9">
        <f t="shared" si="69"/>
        <v>44909</v>
      </c>
      <c r="E4434" s="7" t="s">
        <v>16</v>
      </c>
      <c r="F4434" s="7" t="s">
        <v>1137</v>
      </c>
      <c r="G4434" s="557">
        <v>15.48</v>
      </c>
      <c r="H4434" s="296">
        <v>22100</v>
      </c>
      <c r="I4434" s="296">
        <v>12000</v>
      </c>
    </row>
    <row r="4435" spans="1:9" hidden="1" x14ac:dyDescent="0.25">
      <c r="A4435" t="s">
        <v>69</v>
      </c>
      <c r="B4435" s="7">
        <v>458375</v>
      </c>
      <c r="C4435" s="8">
        <v>44909</v>
      </c>
      <c r="D4435" s="9">
        <f t="shared" si="69"/>
        <v>44909</v>
      </c>
      <c r="E4435" s="7" t="s">
        <v>10</v>
      </c>
      <c r="F4435" s="7" t="s">
        <v>1014</v>
      </c>
      <c r="G4435" s="557">
        <v>12.13</v>
      </c>
      <c r="H4435" s="296">
        <v>22100</v>
      </c>
      <c r="I4435" s="296">
        <v>12000</v>
      </c>
    </row>
    <row r="4436" spans="1:9" hidden="1" x14ac:dyDescent="0.25">
      <c r="A4436" t="s">
        <v>63</v>
      </c>
      <c r="B4436" s="7">
        <v>458431</v>
      </c>
      <c r="C4436" s="8">
        <v>44909</v>
      </c>
      <c r="D4436" s="9">
        <f t="shared" si="69"/>
        <v>44909</v>
      </c>
      <c r="E4436" s="7" t="s">
        <v>21</v>
      </c>
      <c r="F4436" s="7" t="s">
        <v>536</v>
      </c>
      <c r="G4436" s="557">
        <v>7.48</v>
      </c>
      <c r="H4436" s="296">
        <v>22100</v>
      </c>
      <c r="I4436" s="296">
        <v>12000</v>
      </c>
    </row>
    <row r="4437" spans="1:9" hidden="1" x14ac:dyDescent="0.25">
      <c r="A4437" t="s">
        <v>63</v>
      </c>
      <c r="B4437" s="7">
        <v>458432</v>
      </c>
      <c r="C4437" s="8">
        <v>44909</v>
      </c>
      <c r="D4437" s="9">
        <f t="shared" si="69"/>
        <v>44909</v>
      </c>
      <c r="E4437" s="7" t="s">
        <v>80</v>
      </c>
      <c r="F4437" s="7" t="s">
        <v>818</v>
      </c>
      <c r="G4437" s="557">
        <v>8.4</v>
      </c>
      <c r="H4437" s="296">
        <v>22100</v>
      </c>
      <c r="I4437" s="296">
        <v>12000</v>
      </c>
    </row>
    <row r="4438" spans="1:9" hidden="1" x14ac:dyDescent="0.25">
      <c r="A4438" t="s">
        <v>69</v>
      </c>
      <c r="B4438" s="7">
        <v>458439</v>
      </c>
      <c r="C4438" s="8">
        <v>44909</v>
      </c>
      <c r="D4438" s="9">
        <f t="shared" si="69"/>
        <v>44909</v>
      </c>
      <c r="E4438" s="7" t="s">
        <v>10</v>
      </c>
      <c r="F4438" s="7" t="s">
        <v>516</v>
      </c>
      <c r="G4438" s="557">
        <v>10.36</v>
      </c>
      <c r="H4438" s="296">
        <v>22100</v>
      </c>
      <c r="I4438" s="296">
        <v>12000</v>
      </c>
    </row>
    <row r="4439" spans="1:9" hidden="1" x14ac:dyDescent="0.25">
      <c r="A4439" t="s">
        <v>67</v>
      </c>
      <c r="B4439" s="7">
        <v>458447</v>
      </c>
      <c r="C4439" s="8">
        <v>44909</v>
      </c>
      <c r="D4439" s="9">
        <f t="shared" si="69"/>
        <v>44909</v>
      </c>
      <c r="E4439" s="7" t="s">
        <v>91</v>
      </c>
      <c r="F4439" s="7" t="s">
        <v>201</v>
      </c>
      <c r="G4439" s="557">
        <v>13.02</v>
      </c>
      <c r="H4439" s="296">
        <v>22100</v>
      </c>
      <c r="I4439" s="296">
        <v>12000</v>
      </c>
    </row>
    <row r="4440" spans="1:9" hidden="1" x14ac:dyDescent="0.25">
      <c r="A4440" t="s">
        <v>65</v>
      </c>
      <c r="B4440" s="7">
        <v>458463</v>
      </c>
      <c r="C4440" s="8">
        <v>44909</v>
      </c>
      <c r="D4440" s="9">
        <f t="shared" si="69"/>
        <v>44909</v>
      </c>
      <c r="E4440" s="7" t="s">
        <v>16</v>
      </c>
      <c r="F4440" s="7" t="s">
        <v>976</v>
      </c>
      <c r="G4440" s="557">
        <v>13.58</v>
      </c>
      <c r="H4440" s="296">
        <v>22100</v>
      </c>
      <c r="I4440" s="296">
        <v>12000</v>
      </c>
    </row>
    <row r="4441" spans="1:9" hidden="1" x14ac:dyDescent="0.25">
      <c r="A4441" t="s">
        <v>69</v>
      </c>
      <c r="B4441" s="7">
        <v>458489</v>
      </c>
      <c r="C4441" s="8">
        <v>44909</v>
      </c>
      <c r="D4441" s="9">
        <f t="shared" si="69"/>
        <v>44909</v>
      </c>
      <c r="E4441" s="7" t="s">
        <v>10</v>
      </c>
      <c r="F4441" s="7" t="s">
        <v>1071</v>
      </c>
      <c r="G4441" s="557">
        <v>11.5</v>
      </c>
      <c r="H4441" s="296">
        <v>22100</v>
      </c>
      <c r="I4441" s="296">
        <v>12000</v>
      </c>
    </row>
    <row r="4442" spans="1:9" hidden="1" x14ac:dyDescent="0.25">
      <c r="A4442" t="s">
        <v>63</v>
      </c>
      <c r="B4442" s="7">
        <v>458491</v>
      </c>
      <c r="C4442" s="8">
        <v>44909</v>
      </c>
      <c r="D4442" s="9">
        <f t="shared" si="69"/>
        <v>44909</v>
      </c>
      <c r="E4442" s="7" t="s">
        <v>21</v>
      </c>
      <c r="F4442" s="7" t="s">
        <v>1118</v>
      </c>
      <c r="G4442" s="557">
        <v>12.34</v>
      </c>
      <c r="H4442" s="296">
        <v>22100</v>
      </c>
      <c r="I4442" s="296">
        <v>12000</v>
      </c>
    </row>
    <row r="4443" spans="1:9" hidden="1" x14ac:dyDescent="0.25">
      <c r="A4443" t="s">
        <v>67</v>
      </c>
      <c r="B4443" s="7">
        <v>458492</v>
      </c>
      <c r="C4443" s="8">
        <v>44909</v>
      </c>
      <c r="D4443" s="9">
        <f t="shared" si="69"/>
        <v>44909</v>
      </c>
      <c r="E4443" s="7" t="s">
        <v>91</v>
      </c>
      <c r="F4443" s="7" t="s">
        <v>565</v>
      </c>
      <c r="G4443" s="557">
        <v>3.48</v>
      </c>
      <c r="H4443" s="296">
        <v>22100</v>
      </c>
      <c r="I4443" s="296">
        <v>12000</v>
      </c>
    </row>
    <row r="4444" spans="1:9" hidden="1" x14ac:dyDescent="0.25">
      <c r="A4444" s="399" t="s">
        <v>30</v>
      </c>
      <c r="B4444" s="7">
        <v>458502</v>
      </c>
      <c r="C4444" s="8">
        <v>44909</v>
      </c>
      <c r="D4444" s="9">
        <f t="shared" si="69"/>
        <v>44909</v>
      </c>
      <c r="E4444" s="7" t="s">
        <v>78</v>
      </c>
      <c r="F4444" s="20">
        <v>0.89374999999999993</v>
      </c>
      <c r="G4444" s="334">
        <v>5.96</v>
      </c>
      <c r="H4444" s="296">
        <v>22100</v>
      </c>
      <c r="I4444" s="296">
        <v>12000</v>
      </c>
    </row>
    <row r="4445" spans="1:9" hidden="1" x14ac:dyDescent="0.25">
      <c r="A4445" s="399" t="s">
        <v>30</v>
      </c>
      <c r="B4445" s="7">
        <v>458505</v>
      </c>
      <c r="C4445" s="8">
        <v>44909</v>
      </c>
      <c r="D4445" s="9">
        <f t="shared" si="69"/>
        <v>44909</v>
      </c>
      <c r="E4445" s="7" t="s">
        <v>16</v>
      </c>
      <c r="F4445" s="20">
        <v>0.9277777777777777</v>
      </c>
      <c r="G4445" s="555">
        <v>7.54</v>
      </c>
      <c r="H4445" s="296">
        <v>22100</v>
      </c>
      <c r="I4445" s="296">
        <v>12000</v>
      </c>
    </row>
    <row r="4446" spans="1:9" hidden="1" x14ac:dyDescent="0.25">
      <c r="A4446" s="399" t="s">
        <v>30</v>
      </c>
      <c r="B4446" s="7">
        <v>458506</v>
      </c>
      <c r="C4446" s="8">
        <v>44909</v>
      </c>
      <c r="D4446" s="9">
        <f t="shared" si="69"/>
        <v>44909</v>
      </c>
      <c r="E4446" s="7" t="s">
        <v>752</v>
      </c>
      <c r="F4446" s="20">
        <v>0.94791666666666663</v>
      </c>
      <c r="G4446" s="555">
        <v>8.5299999999999994</v>
      </c>
      <c r="H4446" s="296">
        <v>22100</v>
      </c>
      <c r="I4446" s="296">
        <v>12000</v>
      </c>
    </row>
    <row r="4447" spans="1:9" hidden="1" x14ac:dyDescent="0.25">
      <c r="A4447" s="399" t="s">
        <v>30</v>
      </c>
      <c r="B4447" s="7">
        <v>458510</v>
      </c>
      <c r="C4447" s="8">
        <v>44909</v>
      </c>
      <c r="D4447" s="9">
        <f t="shared" si="69"/>
        <v>44909</v>
      </c>
      <c r="E4447" s="7" t="s">
        <v>816</v>
      </c>
      <c r="F4447" s="20">
        <v>0.97499999999999998</v>
      </c>
      <c r="G4447" s="558">
        <v>7.07</v>
      </c>
      <c r="H4447" s="296">
        <v>22100</v>
      </c>
      <c r="I4447" s="296">
        <v>12000</v>
      </c>
    </row>
    <row r="4448" spans="1:9" hidden="1" x14ac:dyDescent="0.25">
      <c r="A4448" t="s">
        <v>12</v>
      </c>
      <c r="B4448" s="7">
        <v>458559</v>
      </c>
      <c r="C4448" s="8">
        <v>44910</v>
      </c>
      <c r="D4448" s="9">
        <f t="shared" si="69"/>
        <v>44910</v>
      </c>
      <c r="E4448" s="7" t="s">
        <v>91</v>
      </c>
      <c r="F4448" s="7" t="s">
        <v>1138</v>
      </c>
      <c r="G4448" s="559">
        <v>11.47</v>
      </c>
      <c r="H4448" s="296">
        <v>22100</v>
      </c>
      <c r="I4448" s="296">
        <v>12000</v>
      </c>
    </row>
    <row r="4449" spans="1:9" hidden="1" x14ac:dyDescent="0.25">
      <c r="A4449" t="s">
        <v>9</v>
      </c>
      <c r="B4449" s="7">
        <v>458565</v>
      </c>
      <c r="C4449" s="8">
        <v>44910</v>
      </c>
      <c r="D4449" s="9">
        <f t="shared" si="69"/>
        <v>44910</v>
      </c>
      <c r="E4449" s="7" t="s">
        <v>10</v>
      </c>
      <c r="F4449" s="7" t="s">
        <v>766</v>
      </c>
      <c r="G4449" s="559">
        <v>9.99</v>
      </c>
      <c r="H4449" s="296">
        <v>22100</v>
      </c>
      <c r="I4449" s="296">
        <v>12000</v>
      </c>
    </row>
    <row r="4450" spans="1:9" hidden="1" x14ac:dyDescent="0.25">
      <c r="A4450" t="s">
        <v>15</v>
      </c>
      <c r="B4450" s="7">
        <v>458568</v>
      </c>
      <c r="C4450" s="8">
        <v>44910</v>
      </c>
      <c r="D4450" s="9">
        <f t="shared" si="69"/>
        <v>44910</v>
      </c>
      <c r="E4450" s="7" t="s">
        <v>16</v>
      </c>
      <c r="F4450" s="7" t="s">
        <v>740</v>
      </c>
      <c r="G4450" s="559">
        <v>10.61</v>
      </c>
      <c r="H4450" s="296">
        <v>22100</v>
      </c>
      <c r="I4450" s="296">
        <v>12000</v>
      </c>
    </row>
    <row r="4451" spans="1:9" hidden="1" x14ac:dyDescent="0.25">
      <c r="A4451" t="s">
        <v>18</v>
      </c>
      <c r="B4451" s="7">
        <v>458577</v>
      </c>
      <c r="C4451" s="8">
        <v>44910</v>
      </c>
      <c r="D4451" s="9">
        <f t="shared" si="69"/>
        <v>44910</v>
      </c>
      <c r="E4451" s="7" t="s">
        <v>21</v>
      </c>
      <c r="F4451" s="7" t="s">
        <v>211</v>
      </c>
      <c r="G4451" s="559">
        <v>14.39</v>
      </c>
      <c r="H4451" s="296">
        <v>22100</v>
      </c>
      <c r="I4451" s="296">
        <v>12000</v>
      </c>
    </row>
    <row r="4452" spans="1:9" hidden="1" x14ac:dyDescent="0.25">
      <c r="A4452" t="s">
        <v>12</v>
      </c>
      <c r="B4452" s="7">
        <v>458634</v>
      </c>
      <c r="C4452" s="8">
        <v>44910</v>
      </c>
      <c r="D4452" s="9">
        <f t="shared" si="69"/>
        <v>44910</v>
      </c>
      <c r="E4452" s="7" t="s">
        <v>91</v>
      </c>
      <c r="F4452" s="7" t="s">
        <v>710</v>
      </c>
      <c r="G4452" s="559">
        <v>9.48</v>
      </c>
      <c r="H4452" s="296">
        <v>22100</v>
      </c>
      <c r="I4452" s="296">
        <v>12000</v>
      </c>
    </row>
    <row r="4453" spans="1:9" hidden="1" x14ac:dyDescent="0.25">
      <c r="A4453" t="s">
        <v>9</v>
      </c>
      <c r="B4453" s="7">
        <v>458647</v>
      </c>
      <c r="C4453" s="8">
        <v>44910</v>
      </c>
      <c r="D4453" s="9">
        <f t="shared" si="69"/>
        <v>44910</v>
      </c>
      <c r="E4453" s="7" t="s">
        <v>10</v>
      </c>
      <c r="F4453" s="7" t="s">
        <v>79</v>
      </c>
      <c r="G4453" s="559">
        <v>9.4</v>
      </c>
      <c r="H4453" s="296">
        <v>22100</v>
      </c>
      <c r="I4453" s="296">
        <v>12000</v>
      </c>
    </row>
    <row r="4454" spans="1:9" hidden="1" x14ac:dyDescent="0.25">
      <c r="A4454" t="s">
        <v>15</v>
      </c>
      <c r="B4454" s="7">
        <v>458652</v>
      </c>
      <c r="C4454" s="8">
        <v>44910</v>
      </c>
      <c r="D4454" s="9">
        <f t="shared" si="69"/>
        <v>44910</v>
      </c>
      <c r="E4454" s="7" t="s">
        <v>16</v>
      </c>
      <c r="F4454" s="7" t="s">
        <v>633</v>
      </c>
      <c r="G4454" s="559">
        <v>7.52</v>
      </c>
      <c r="H4454" s="296">
        <v>22100</v>
      </c>
      <c r="I4454" s="296">
        <v>12000</v>
      </c>
    </row>
    <row r="4455" spans="1:9" hidden="1" x14ac:dyDescent="0.25">
      <c r="A4455" t="s">
        <v>18</v>
      </c>
      <c r="B4455" s="7">
        <v>458666</v>
      </c>
      <c r="C4455" s="8">
        <v>44910</v>
      </c>
      <c r="D4455" s="9">
        <f t="shared" si="69"/>
        <v>44910</v>
      </c>
      <c r="E4455" s="7" t="s">
        <v>591</v>
      </c>
      <c r="F4455" s="7" t="s">
        <v>59</v>
      </c>
      <c r="G4455" s="559">
        <v>7.11</v>
      </c>
      <c r="H4455" s="296">
        <v>22100</v>
      </c>
      <c r="I4455" s="296">
        <v>12000</v>
      </c>
    </row>
    <row r="4456" spans="1:9" hidden="1" x14ac:dyDescent="0.25">
      <c r="A4456" t="s">
        <v>41</v>
      </c>
      <c r="B4456" s="7">
        <v>458704</v>
      </c>
      <c r="C4456" s="8">
        <v>44911</v>
      </c>
      <c r="D4456" s="9">
        <f t="shared" si="69"/>
        <v>44911</v>
      </c>
      <c r="E4456" s="7" t="s">
        <v>16</v>
      </c>
      <c r="F4456" s="7" t="s">
        <v>532</v>
      </c>
      <c r="G4456" s="560">
        <v>13.91</v>
      </c>
      <c r="H4456" s="296">
        <v>22100</v>
      </c>
      <c r="I4456" s="296">
        <v>12000</v>
      </c>
    </row>
    <row r="4457" spans="1:9" hidden="1" x14ac:dyDescent="0.25">
      <c r="A4457" t="s">
        <v>45</v>
      </c>
      <c r="B4457" s="7">
        <v>458739</v>
      </c>
      <c r="C4457" s="8">
        <v>44911</v>
      </c>
      <c r="D4457" s="9">
        <f t="shared" si="69"/>
        <v>44911</v>
      </c>
      <c r="E4457" s="7" t="s">
        <v>91</v>
      </c>
      <c r="F4457" s="7" t="s">
        <v>877</v>
      </c>
      <c r="G4457" s="560">
        <v>11.37</v>
      </c>
      <c r="H4457" s="296">
        <v>22100</v>
      </c>
      <c r="I4457" s="296">
        <v>12000</v>
      </c>
    </row>
    <row r="4458" spans="1:9" hidden="1" x14ac:dyDescent="0.25">
      <c r="A4458" t="s">
        <v>39</v>
      </c>
      <c r="B4458" s="7">
        <v>458740</v>
      </c>
      <c r="C4458" s="8">
        <v>44911</v>
      </c>
      <c r="D4458" s="9">
        <f t="shared" si="69"/>
        <v>44911</v>
      </c>
      <c r="E4458" s="7" t="s">
        <v>10</v>
      </c>
      <c r="F4458" s="7" t="s">
        <v>878</v>
      </c>
      <c r="G4458" s="560">
        <v>12.91</v>
      </c>
      <c r="H4458" s="296">
        <v>22100</v>
      </c>
      <c r="I4458" s="296">
        <v>12000</v>
      </c>
    </row>
    <row r="4459" spans="1:9" hidden="1" x14ac:dyDescent="0.25">
      <c r="A4459" t="s">
        <v>42</v>
      </c>
      <c r="B4459" s="7">
        <v>458744</v>
      </c>
      <c r="C4459" s="8">
        <v>44911</v>
      </c>
      <c r="D4459" s="9">
        <f t="shared" si="69"/>
        <v>44911</v>
      </c>
      <c r="E4459" s="7" t="s">
        <v>21</v>
      </c>
      <c r="F4459" s="7" t="s">
        <v>1017</v>
      </c>
      <c r="G4459" s="560">
        <v>15.25</v>
      </c>
      <c r="H4459" s="296">
        <v>22100</v>
      </c>
      <c r="I4459" s="296">
        <v>12000</v>
      </c>
    </row>
    <row r="4460" spans="1:9" hidden="1" x14ac:dyDescent="0.25">
      <c r="A4460" t="s">
        <v>42</v>
      </c>
      <c r="B4460" s="7">
        <v>458759</v>
      </c>
      <c r="C4460" s="8">
        <v>44911</v>
      </c>
      <c r="D4460" s="9">
        <f t="shared" si="69"/>
        <v>44911</v>
      </c>
      <c r="E4460" s="7" t="s">
        <v>19</v>
      </c>
      <c r="F4460" s="7" t="s">
        <v>376</v>
      </c>
      <c r="G4460" s="560">
        <v>1.63</v>
      </c>
      <c r="H4460" s="296">
        <v>22100</v>
      </c>
      <c r="I4460" s="296">
        <v>12000</v>
      </c>
    </row>
    <row r="4461" spans="1:9" hidden="1" x14ac:dyDescent="0.25">
      <c r="A4461" t="s">
        <v>41</v>
      </c>
      <c r="B4461" s="7">
        <v>458765</v>
      </c>
      <c r="C4461" s="8">
        <v>44911</v>
      </c>
      <c r="D4461" s="9">
        <f t="shared" si="69"/>
        <v>44911</v>
      </c>
      <c r="E4461" s="7" t="s">
        <v>16</v>
      </c>
      <c r="F4461" s="7" t="s">
        <v>631</v>
      </c>
      <c r="G4461" s="560">
        <v>10.73</v>
      </c>
      <c r="H4461" s="296">
        <v>22100</v>
      </c>
      <c r="I4461" s="296">
        <v>12000</v>
      </c>
    </row>
    <row r="4462" spans="1:9" hidden="1" x14ac:dyDescent="0.25">
      <c r="A4462" t="s">
        <v>45</v>
      </c>
      <c r="B4462" s="7">
        <v>458804</v>
      </c>
      <c r="C4462" s="8">
        <v>44911</v>
      </c>
      <c r="D4462" s="9">
        <f t="shared" si="69"/>
        <v>44911</v>
      </c>
      <c r="E4462" s="7" t="s">
        <v>91</v>
      </c>
      <c r="F4462" s="7" t="s">
        <v>1088</v>
      </c>
      <c r="G4462" s="560">
        <v>9.31</v>
      </c>
      <c r="H4462" s="296">
        <v>22100</v>
      </c>
      <c r="I4462" s="296">
        <v>12000</v>
      </c>
    </row>
    <row r="4463" spans="1:9" hidden="1" x14ac:dyDescent="0.25">
      <c r="A4463" t="s">
        <v>42</v>
      </c>
      <c r="B4463" s="7">
        <v>458841</v>
      </c>
      <c r="C4463" s="8">
        <v>44911</v>
      </c>
      <c r="D4463" s="9">
        <f t="shared" si="69"/>
        <v>44911</v>
      </c>
      <c r="E4463" s="7" t="s">
        <v>21</v>
      </c>
      <c r="F4463" s="7" t="s">
        <v>1139</v>
      </c>
      <c r="G4463" s="560">
        <v>14.1</v>
      </c>
      <c r="H4463" s="296">
        <v>22100</v>
      </c>
      <c r="I4463" s="296">
        <v>12000</v>
      </c>
    </row>
    <row r="4464" spans="1:9" hidden="1" x14ac:dyDescent="0.25">
      <c r="A4464" t="s">
        <v>39</v>
      </c>
      <c r="B4464" s="7">
        <v>458846</v>
      </c>
      <c r="C4464" s="8">
        <v>44911</v>
      </c>
      <c r="D4464" s="9">
        <f t="shared" si="69"/>
        <v>44911</v>
      </c>
      <c r="E4464" s="7" t="s">
        <v>10</v>
      </c>
      <c r="F4464" s="7" t="s">
        <v>1140</v>
      </c>
      <c r="G4464" s="560">
        <v>12.89</v>
      </c>
      <c r="H4464" s="296">
        <v>22100</v>
      </c>
      <c r="I4464" s="296">
        <v>12000</v>
      </c>
    </row>
    <row r="4465" spans="1:9" hidden="1" x14ac:dyDescent="0.25">
      <c r="A4465" t="s">
        <v>45</v>
      </c>
      <c r="B4465" s="7">
        <v>458848</v>
      </c>
      <c r="C4465" s="8">
        <v>44911</v>
      </c>
      <c r="D4465" s="9">
        <f t="shared" si="69"/>
        <v>44911</v>
      </c>
      <c r="E4465" s="7" t="s">
        <v>91</v>
      </c>
      <c r="F4465" s="7" t="s">
        <v>1141</v>
      </c>
      <c r="G4465" s="560">
        <v>6.92</v>
      </c>
      <c r="H4465" s="296">
        <v>22100</v>
      </c>
      <c r="I4465" s="296">
        <v>12000</v>
      </c>
    </row>
    <row r="4466" spans="1:9" hidden="1" x14ac:dyDescent="0.25">
      <c r="A4466" t="s">
        <v>30</v>
      </c>
      <c r="B4466" s="7">
        <v>458857</v>
      </c>
      <c r="C4466" s="8">
        <v>44911</v>
      </c>
      <c r="D4466" s="9">
        <f t="shared" si="69"/>
        <v>44911</v>
      </c>
      <c r="E4466" s="7" t="s">
        <v>816</v>
      </c>
      <c r="F4466" s="7" t="s">
        <v>1142</v>
      </c>
      <c r="G4466" s="561">
        <v>6.73</v>
      </c>
      <c r="H4466" s="296">
        <v>22100</v>
      </c>
      <c r="I4466" s="296">
        <v>12000</v>
      </c>
    </row>
    <row r="4467" spans="1:9" hidden="1" x14ac:dyDescent="0.25">
      <c r="A4467" t="s">
        <v>30</v>
      </c>
      <c r="B4467" s="7">
        <v>458858</v>
      </c>
      <c r="C4467" s="8">
        <v>44911</v>
      </c>
      <c r="D4467" s="9">
        <f t="shared" si="69"/>
        <v>44911</v>
      </c>
      <c r="E4467" s="7" t="s">
        <v>752</v>
      </c>
      <c r="F4467" s="7" t="s">
        <v>1143</v>
      </c>
      <c r="G4467" s="561">
        <v>7</v>
      </c>
      <c r="H4467" s="296">
        <v>22100</v>
      </c>
      <c r="I4467" s="296">
        <v>12000</v>
      </c>
    </row>
    <row r="4468" spans="1:9" hidden="1" x14ac:dyDescent="0.25">
      <c r="A4468" t="s">
        <v>30</v>
      </c>
      <c r="B4468" s="7">
        <v>458859</v>
      </c>
      <c r="C4468" s="8">
        <v>44911</v>
      </c>
      <c r="D4468" s="9">
        <f t="shared" si="69"/>
        <v>44911</v>
      </c>
      <c r="E4468" s="7" t="s">
        <v>87</v>
      </c>
      <c r="F4468" s="7" t="s">
        <v>1022</v>
      </c>
      <c r="G4468" s="561">
        <v>9.1199999999999992</v>
      </c>
      <c r="H4468" s="296">
        <v>22100</v>
      </c>
      <c r="I4468" s="296">
        <v>12000</v>
      </c>
    </row>
    <row r="4469" spans="1:9" hidden="1" x14ac:dyDescent="0.25">
      <c r="A4469" t="s">
        <v>30</v>
      </c>
      <c r="B4469" s="7">
        <v>458860</v>
      </c>
      <c r="C4469" s="8">
        <v>44911</v>
      </c>
      <c r="D4469" s="9">
        <f t="shared" si="69"/>
        <v>44911</v>
      </c>
      <c r="E4469" s="7" t="s">
        <v>574</v>
      </c>
      <c r="F4469" s="7" t="s">
        <v>1108</v>
      </c>
      <c r="G4469" s="561">
        <v>9.4499999999999993</v>
      </c>
      <c r="H4469" s="296">
        <v>22100</v>
      </c>
      <c r="I4469" s="296">
        <v>12000</v>
      </c>
    </row>
    <row r="4470" spans="1:9" hidden="1" x14ac:dyDescent="0.25">
      <c r="A4470" t="s">
        <v>65</v>
      </c>
      <c r="B4470" s="7">
        <v>458896</v>
      </c>
      <c r="C4470" s="8">
        <v>44912</v>
      </c>
      <c r="D4470" s="9">
        <f t="shared" si="69"/>
        <v>44912</v>
      </c>
      <c r="E4470" s="7" t="s">
        <v>16</v>
      </c>
      <c r="F4470" s="7" t="s">
        <v>325</v>
      </c>
      <c r="G4470" s="562">
        <v>11.28</v>
      </c>
      <c r="H4470" s="296">
        <v>22100</v>
      </c>
      <c r="I4470" s="296">
        <v>12000</v>
      </c>
    </row>
    <row r="4471" spans="1:9" hidden="1" x14ac:dyDescent="0.25">
      <c r="A4471" t="s">
        <v>67</v>
      </c>
      <c r="B4471" s="7">
        <v>458910</v>
      </c>
      <c r="C4471" s="8">
        <v>44912</v>
      </c>
      <c r="D4471" s="9">
        <f t="shared" si="69"/>
        <v>44912</v>
      </c>
      <c r="E4471" s="7" t="s">
        <v>43</v>
      </c>
      <c r="F4471" s="7" t="s">
        <v>776</v>
      </c>
      <c r="G4471" s="562">
        <v>11.96</v>
      </c>
      <c r="H4471" s="296">
        <v>22100</v>
      </c>
      <c r="I4471" s="296">
        <v>12000</v>
      </c>
    </row>
    <row r="4472" spans="1:9" hidden="1" x14ac:dyDescent="0.25">
      <c r="A4472" t="s">
        <v>63</v>
      </c>
      <c r="B4472" s="7">
        <v>458929</v>
      </c>
      <c r="C4472" s="8">
        <v>44912</v>
      </c>
      <c r="D4472" s="9">
        <f t="shared" si="69"/>
        <v>44912</v>
      </c>
      <c r="E4472" s="7" t="s">
        <v>21</v>
      </c>
      <c r="F4472" s="7" t="s">
        <v>449</v>
      </c>
      <c r="G4472" s="562">
        <v>15.44</v>
      </c>
      <c r="H4472" s="296">
        <v>22100</v>
      </c>
      <c r="I4472" s="296">
        <v>12000</v>
      </c>
    </row>
    <row r="4473" spans="1:9" hidden="1" x14ac:dyDescent="0.25">
      <c r="A4473" t="s">
        <v>69</v>
      </c>
      <c r="B4473" s="7">
        <v>458932</v>
      </c>
      <c r="C4473" s="8">
        <v>44912</v>
      </c>
      <c r="D4473" s="9">
        <f t="shared" si="69"/>
        <v>44912</v>
      </c>
      <c r="E4473" s="7" t="s">
        <v>10</v>
      </c>
      <c r="F4473" s="7" t="s">
        <v>779</v>
      </c>
      <c r="G4473" s="562">
        <v>13.51</v>
      </c>
      <c r="H4473" s="296">
        <v>22100</v>
      </c>
      <c r="I4473" s="296">
        <v>12000</v>
      </c>
    </row>
    <row r="4474" spans="1:9" hidden="1" x14ac:dyDescent="0.25">
      <c r="A4474" t="s">
        <v>966</v>
      </c>
      <c r="B4474" s="7">
        <v>458937</v>
      </c>
      <c r="C4474" s="8">
        <v>44912</v>
      </c>
      <c r="D4474" s="9">
        <f t="shared" si="69"/>
        <v>44912</v>
      </c>
      <c r="E4474" s="7" t="s">
        <v>47</v>
      </c>
      <c r="F4474" s="7" t="s">
        <v>188</v>
      </c>
      <c r="G4474" s="562">
        <v>2.1800000000000002</v>
      </c>
      <c r="H4474" s="296">
        <v>22100</v>
      </c>
      <c r="I4474" s="296">
        <v>12000</v>
      </c>
    </row>
    <row r="4475" spans="1:9" hidden="1" x14ac:dyDescent="0.25">
      <c r="A4475" t="s">
        <v>65</v>
      </c>
      <c r="B4475" s="7">
        <v>458984</v>
      </c>
      <c r="C4475" s="8">
        <v>44912</v>
      </c>
      <c r="D4475" s="9">
        <f t="shared" si="69"/>
        <v>44912</v>
      </c>
      <c r="E4475" s="7" t="s">
        <v>16</v>
      </c>
      <c r="F4475" s="7" t="s">
        <v>571</v>
      </c>
      <c r="G4475" s="562">
        <v>14.02</v>
      </c>
      <c r="H4475" s="296">
        <v>22100</v>
      </c>
      <c r="I4475" s="296">
        <v>12000</v>
      </c>
    </row>
    <row r="4476" spans="1:9" hidden="1" x14ac:dyDescent="0.25">
      <c r="A4476" t="s">
        <v>67</v>
      </c>
      <c r="B4476" s="7">
        <v>458998</v>
      </c>
      <c r="C4476" s="8">
        <v>44912</v>
      </c>
      <c r="D4476" s="9">
        <f t="shared" si="69"/>
        <v>44912</v>
      </c>
      <c r="E4476" s="7" t="s">
        <v>43</v>
      </c>
      <c r="F4476" s="7" t="s">
        <v>864</v>
      </c>
      <c r="G4476" s="562">
        <v>12.75</v>
      </c>
      <c r="H4476" s="296">
        <v>22100</v>
      </c>
      <c r="I4476" s="296">
        <v>12000</v>
      </c>
    </row>
    <row r="4477" spans="1:9" hidden="1" x14ac:dyDescent="0.25">
      <c r="A4477" t="s">
        <v>63</v>
      </c>
      <c r="B4477" s="7">
        <v>459005</v>
      </c>
      <c r="C4477" s="8">
        <v>44912</v>
      </c>
      <c r="D4477" s="9">
        <f t="shared" si="69"/>
        <v>44912</v>
      </c>
      <c r="E4477" s="7" t="s">
        <v>21</v>
      </c>
      <c r="F4477" s="7" t="s">
        <v>813</v>
      </c>
      <c r="G4477" s="562">
        <v>12.33</v>
      </c>
      <c r="H4477" s="296">
        <v>22100</v>
      </c>
      <c r="I4477" s="296">
        <v>12000</v>
      </c>
    </row>
    <row r="4478" spans="1:9" hidden="1" x14ac:dyDescent="0.25">
      <c r="A4478" t="s">
        <v>69</v>
      </c>
      <c r="B4478" s="7">
        <v>459006</v>
      </c>
      <c r="C4478" s="8">
        <v>44912</v>
      </c>
      <c r="D4478" s="9">
        <f t="shared" si="69"/>
        <v>44912</v>
      </c>
      <c r="E4478" s="7" t="s">
        <v>10</v>
      </c>
      <c r="F4478" s="7" t="s">
        <v>471</v>
      </c>
      <c r="G4478" s="562">
        <v>13.56</v>
      </c>
      <c r="H4478" s="296">
        <v>22100</v>
      </c>
      <c r="I4478" s="296">
        <v>12000</v>
      </c>
    </row>
    <row r="4479" spans="1:9" hidden="1" x14ac:dyDescent="0.25">
      <c r="A4479" t="s">
        <v>12</v>
      </c>
      <c r="B4479" s="7">
        <v>459061</v>
      </c>
      <c r="C4479" s="8">
        <v>44914</v>
      </c>
      <c r="D4479" s="9">
        <f t="shared" si="69"/>
        <v>44914</v>
      </c>
      <c r="E4479" s="7" t="s">
        <v>817</v>
      </c>
      <c r="F4479" s="7" t="s">
        <v>208</v>
      </c>
      <c r="G4479" s="563">
        <v>8.41</v>
      </c>
      <c r="H4479" s="296">
        <v>22100</v>
      </c>
      <c r="I4479" s="296">
        <v>12000</v>
      </c>
    </row>
    <row r="4480" spans="1:9" hidden="1" x14ac:dyDescent="0.25">
      <c r="A4480" t="s">
        <v>15</v>
      </c>
      <c r="B4480" s="7">
        <v>459068</v>
      </c>
      <c r="C4480" s="8">
        <v>44914</v>
      </c>
      <c r="D4480" s="9">
        <f t="shared" si="69"/>
        <v>44914</v>
      </c>
      <c r="E4480" s="7" t="s">
        <v>16</v>
      </c>
      <c r="F4480" s="7" t="s">
        <v>539</v>
      </c>
      <c r="G4480" s="563">
        <v>14.49</v>
      </c>
      <c r="H4480" s="296">
        <v>22100</v>
      </c>
      <c r="I4480" s="296">
        <v>12000</v>
      </c>
    </row>
    <row r="4481" spans="1:9" hidden="1" x14ac:dyDescent="0.25">
      <c r="A4481" t="s">
        <v>967</v>
      </c>
      <c r="B4481" s="7">
        <v>459069</v>
      </c>
      <c r="C4481" s="8">
        <v>44914</v>
      </c>
      <c r="D4481" s="9">
        <f t="shared" si="69"/>
        <v>44914</v>
      </c>
      <c r="E4481" s="7" t="s">
        <v>396</v>
      </c>
      <c r="F4481" s="7" t="s">
        <v>210</v>
      </c>
      <c r="G4481" s="563">
        <v>7.64</v>
      </c>
      <c r="H4481" s="296">
        <v>22100</v>
      </c>
      <c r="I4481" s="296">
        <v>12000</v>
      </c>
    </row>
    <row r="4482" spans="1:9" hidden="1" x14ac:dyDescent="0.25">
      <c r="A4482" t="s">
        <v>9</v>
      </c>
      <c r="B4482" s="7">
        <v>459093</v>
      </c>
      <c r="C4482" s="8">
        <v>44914</v>
      </c>
      <c r="D4482" s="9">
        <f t="shared" si="69"/>
        <v>44914</v>
      </c>
      <c r="E4482" s="7" t="s">
        <v>10</v>
      </c>
      <c r="F4482" s="7" t="s">
        <v>1067</v>
      </c>
      <c r="G4482" s="563">
        <v>13.85</v>
      </c>
      <c r="H4482" s="296">
        <v>22100</v>
      </c>
      <c r="I4482" s="296">
        <v>12000</v>
      </c>
    </row>
    <row r="4483" spans="1:9" hidden="1" x14ac:dyDescent="0.25">
      <c r="A4483" t="s">
        <v>18</v>
      </c>
      <c r="B4483" s="7">
        <v>459094</v>
      </c>
      <c r="C4483" s="8">
        <v>44914</v>
      </c>
      <c r="D4483" s="9">
        <f t="shared" ref="D4483:D4546" si="70">+C4483</f>
        <v>44914</v>
      </c>
      <c r="E4483" s="7" t="s">
        <v>21</v>
      </c>
      <c r="F4483" s="7" t="s">
        <v>1067</v>
      </c>
      <c r="G4483" s="563">
        <v>15.85</v>
      </c>
      <c r="H4483" s="296">
        <v>22100</v>
      </c>
      <c r="I4483" s="296">
        <v>12000</v>
      </c>
    </row>
    <row r="4484" spans="1:9" hidden="1" x14ac:dyDescent="0.25">
      <c r="A4484" t="s">
        <v>12</v>
      </c>
      <c r="B4484" s="7">
        <v>459134</v>
      </c>
      <c r="C4484" s="8">
        <v>44914</v>
      </c>
      <c r="D4484" s="9">
        <f t="shared" si="70"/>
        <v>44914</v>
      </c>
      <c r="E4484" s="7" t="s">
        <v>817</v>
      </c>
      <c r="F4484" s="7" t="s">
        <v>508</v>
      </c>
      <c r="G4484" s="563">
        <v>9.7799999999999994</v>
      </c>
      <c r="H4484" s="296">
        <v>22100</v>
      </c>
      <c r="I4484" s="296">
        <v>12000</v>
      </c>
    </row>
    <row r="4485" spans="1:9" hidden="1" x14ac:dyDescent="0.25">
      <c r="A4485" t="s">
        <v>15</v>
      </c>
      <c r="B4485" s="7">
        <v>459182</v>
      </c>
      <c r="C4485" s="8">
        <v>44914</v>
      </c>
      <c r="D4485" s="9">
        <f t="shared" si="70"/>
        <v>44914</v>
      </c>
      <c r="E4485" s="7" t="s">
        <v>16</v>
      </c>
      <c r="F4485" s="7" t="s">
        <v>82</v>
      </c>
      <c r="G4485" s="563">
        <v>12.78</v>
      </c>
      <c r="H4485" s="296">
        <v>22100</v>
      </c>
      <c r="I4485" s="296">
        <v>12000</v>
      </c>
    </row>
    <row r="4486" spans="1:9" hidden="1" x14ac:dyDescent="0.25">
      <c r="A4486" t="s">
        <v>9</v>
      </c>
      <c r="B4486" s="7">
        <v>459192</v>
      </c>
      <c r="C4486" s="8">
        <v>44914</v>
      </c>
      <c r="D4486" s="9">
        <f t="shared" si="70"/>
        <v>44914</v>
      </c>
      <c r="E4486" s="7" t="s">
        <v>10</v>
      </c>
      <c r="F4486" s="7" t="s">
        <v>1002</v>
      </c>
      <c r="G4486" s="563">
        <v>14.86</v>
      </c>
      <c r="H4486" s="296">
        <v>22100</v>
      </c>
      <c r="I4486" s="296">
        <v>12000</v>
      </c>
    </row>
    <row r="4487" spans="1:9" hidden="1" x14ac:dyDescent="0.25">
      <c r="A4487" t="s">
        <v>18</v>
      </c>
      <c r="B4487" s="7">
        <v>459200</v>
      </c>
      <c r="C4487" s="8">
        <v>44914</v>
      </c>
      <c r="D4487" s="9">
        <f t="shared" si="70"/>
        <v>44914</v>
      </c>
      <c r="E4487" s="7" t="s">
        <v>21</v>
      </c>
      <c r="F4487" s="7" t="s">
        <v>908</v>
      </c>
      <c r="G4487" s="563">
        <v>14.74</v>
      </c>
      <c r="H4487" s="296">
        <v>22100</v>
      </c>
      <c r="I4487" s="296">
        <v>12000</v>
      </c>
    </row>
    <row r="4488" spans="1:9" hidden="1" x14ac:dyDescent="0.25">
      <c r="A4488" t="s">
        <v>12</v>
      </c>
      <c r="B4488" s="7">
        <v>459230</v>
      </c>
      <c r="C4488" s="8">
        <v>44914</v>
      </c>
      <c r="D4488" s="9">
        <f t="shared" si="70"/>
        <v>44914</v>
      </c>
      <c r="E4488" s="7" t="s">
        <v>16</v>
      </c>
      <c r="F4488" s="20">
        <v>0.89722222222222225</v>
      </c>
      <c r="G4488" s="334">
        <v>7.89</v>
      </c>
      <c r="H4488" s="296">
        <v>22100</v>
      </c>
      <c r="I4488" s="296">
        <v>12000</v>
      </c>
    </row>
    <row r="4489" spans="1:9" hidden="1" x14ac:dyDescent="0.25">
      <c r="A4489" s="399" t="s">
        <v>30</v>
      </c>
      <c r="B4489" s="7">
        <v>459232</v>
      </c>
      <c r="C4489" s="8">
        <v>44914</v>
      </c>
      <c r="D4489" s="9">
        <f t="shared" si="70"/>
        <v>44914</v>
      </c>
      <c r="E4489" s="7" t="s">
        <v>897</v>
      </c>
      <c r="F4489" s="20">
        <v>0.94166666666666676</v>
      </c>
      <c r="G4489" s="555">
        <v>9</v>
      </c>
      <c r="H4489" s="296">
        <v>22100</v>
      </c>
      <c r="I4489" s="296">
        <v>12000</v>
      </c>
    </row>
    <row r="4490" spans="1:9" hidden="1" x14ac:dyDescent="0.25">
      <c r="A4490" s="399" t="s">
        <v>30</v>
      </c>
      <c r="B4490" s="7">
        <v>459233</v>
      </c>
      <c r="C4490" s="8">
        <v>44914</v>
      </c>
      <c r="D4490" s="9">
        <f t="shared" si="70"/>
        <v>44914</v>
      </c>
      <c r="E4490" s="7" t="s">
        <v>816</v>
      </c>
      <c r="F4490" s="20">
        <v>0.96736111111111101</v>
      </c>
      <c r="G4490" s="555">
        <v>9.0299999999999994</v>
      </c>
      <c r="H4490" s="296">
        <v>22100</v>
      </c>
      <c r="I4490" s="296">
        <v>12000</v>
      </c>
    </row>
    <row r="4491" spans="1:9" hidden="1" x14ac:dyDescent="0.25">
      <c r="A4491" s="399" t="s">
        <v>30</v>
      </c>
      <c r="B4491" s="7">
        <v>459235</v>
      </c>
      <c r="C4491" s="8">
        <v>44914</v>
      </c>
      <c r="D4491" s="9">
        <f t="shared" si="70"/>
        <v>44914</v>
      </c>
      <c r="E4491" s="7" t="s">
        <v>174</v>
      </c>
      <c r="F4491" s="20">
        <v>0.97430555555555554</v>
      </c>
      <c r="G4491" s="555">
        <v>12.15</v>
      </c>
      <c r="H4491" s="296">
        <v>22100</v>
      </c>
      <c r="I4491" s="296">
        <v>12000</v>
      </c>
    </row>
    <row r="4492" spans="1:9" hidden="1" x14ac:dyDescent="0.25">
      <c r="A4492" s="399" t="s">
        <v>30</v>
      </c>
      <c r="B4492" s="7">
        <v>459236</v>
      </c>
      <c r="C4492" s="8">
        <v>44914</v>
      </c>
      <c r="D4492" s="9">
        <f t="shared" si="70"/>
        <v>44914</v>
      </c>
      <c r="E4492" s="7" t="s">
        <v>752</v>
      </c>
      <c r="F4492" s="20">
        <v>0.97569444444444453</v>
      </c>
      <c r="G4492" s="555">
        <v>10.31</v>
      </c>
      <c r="H4492" s="296">
        <v>22100</v>
      </c>
      <c r="I4492" s="296">
        <v>12000</v>
      </c>
    </row>
    <row r="4493" spans="1:9" hidden="1" x14ac:dyDescent="0.25">
      <c r="A4493" t="s">
        <v>45</v>
      </c>
      <c r="B4493" s="7">
        <v>459264</v>
      </c>
      <c r="C4493" s="8">
        <v>44915</v>
      </c>
      <c r="D4493" s="9">
        <f t="shared" si="70"/>
        <v>44915</v>
      </c>
      <c r="E4493" s="7" t="s">
        <v>817</v>
      </c>
      <c r="F4493" s="7" t="s">
        <v>478</v>
      </c>
      <c r="G4493" s="564">
        <v>8.1</v>
      </c>
      <c r="H4493" s="296">
        <v>22100</v>
      </c>
      <c r="I4493" s="296">
        <v>12000</v>
      </c>
    </row>
    <row r="4494" spans="1:9" hidden="1" x14ac:dyDescent="0.25">
      <c r="A4494" t="s">
        <v>41</v>
      </c>
      <c r="B4494" s="7">
        <v>459265</v>
      </c>
      <c r="C4494" s="8">
        <v>44915</v>
      </c>
      <c r="D4494" s="9">
        <f t="shared" si="70"/>
        <v>44915</v>
      </c>
      <c r="E4494" s="7" t="s">
        <v>16</v>
      </c>
      <c r="F4494" s="7" t="s">
        <v>325</v>
      </c>
      <c r="G4494" s="564">
        <v>13.25</v>
      </c>
      <c r="H4494" s="296">
        <v>22100</v>
      </c>
      <c r="I4494" s="296">
        <v>12000</v>
      </c>
    </row>
    <row r="4495" spans="1:9" hidden="1" x14ac:dyDescent="0.25">
      <c r="A4495" t="s">
        <v>42</v>
      </c>
      <c r="B4495" s="7">
        <v>459271</v>
      </c>
      <c r="C4495" s="8">
        <v>44915</v>
      </c>
      <c r="D4495" s="9">
        <f t="shared" si="70"/>
        <v>44915</v>
      </c>
      <c r="E4495" s="7" t="s">
        <v>80</v>
      </c>
      <c r="F4495" s="7" t="s">
        <v>303</v>
      </c>
      <c r="G4495" s="564">
        <v>14.89</v>
      </c>
      <c r="H4495" s="296">
        <v>22100</v>
      </c>
      <c r="I4495" s="296">
        <v>12000</v>
      </c>
    </row>
    <row r="4496" spans="1:9" hidden="1" x14ac:dyDescent="0.25">
      <c r="A4496" t="s">
        <v>42</v>
      </c>
      <c r="B4496" s="7">
        <v>459280</v>
      </c>
      <c r="C4496" s="8">
        <v>44915</v>
      </c>
      <c r="D4496" s="9">
        <f t="shared" si="70"/>
        <v>44915</v>
      </c>
      <c r="E4496" s="7" t="s">
        <v>21</v>
      </c>
      <c r="F4496" s="7" t="s">
        <v>562</v>
      </c>
      <c r="G4496" s="564">
        <v>13.84</v>
      </c>
      <c r="H4496" s="296">
        <v>22100</v>
      </c>
      <c r="I4496" s="296">
        <v>12000</v>
      </c>
    </row>
    <row r="4497" spans="1:9" hidden="1" x14ac:dyDescent="0.25">
      <c r="A4497" t="s">
        <v>39</v>
      </c>
      <c r="B4497" s="7">
        <v>459287</v>
      </c>
      <c r="C4497" s="8">
        <v>44915</v>
      </c>
      <c r="D4497" s="9">
        <f t="shared" si="70"/>
        <v>44915</v>
      </c>
      <c r="E4497" s="7" t="s">
        <v>10</v>
      </c>
      <c r="F4497" s="7" t="s">
        <v>166</v>
      </c>
      <c r="G4497" s="564">
        <v>14.27</v>
      </c>
      <c r="H4497" s="296">
        <v>22100</v>
      </c>
      <c r="I4497" s="296">
        <v>12000</v>
      </c>
    </row>
    <row r="4498" spans="1:9" hidden="1" x14ac:dyDescent="0.25">
      <c r="A4498" t="s">
        <v>966</v>
      </c>
      <c r="B4498" s="7">
        <v>459300</v>
      </c>
      <c r="C4498" s="8">
        <v>44915</v>
      </c>
      <c r="D4498" s="9">
        <f t="shared" si="70"/>
        <v>44915</v>
      </c>
      <c r="E4498" s="7" t="s">
        <v>47</v>
      </c>
      <c r="F4498" s="7" t="s">
        <v>685</v>
      </c>
      <c r="G4498" s="564">
        <v>1.65</v>
      </c>
      <c r="H4498" s="296">
        <v>22100</v>
      </c>
      <c r="I4498" s="296">
        <v>12000</v>
      </c>
    </row>
    <row r="4499" spans="1:9" hidden="1" x14ac:dyDescent="0.25">
      <c r="A4499" t="s">
        <v>45</v>
      </c>
      <c r="B4499" s="7">
        <v>459323</v>
      </c>
      <c r="C4499" s="8">
        <v>44915</v>
      </c>
      <c r="D4499" s="9">
        <f t="shared" si="70"/>
        <v>44915</v>
      </c>
      <c r="E4499" s="7" t="s">
        <v>817</v>
      </c>
      <c r="F4499" s="7" t="s">
        <v>51</v>
      </c>
      <c r="G4499" s="564">
        <v>8.16</v>
      </c>
      <c r="H4499" s="296">
        <v>22100</v>
      </c>
      <c r="I4499" s="296">
        <v>12000</v>
      </c>
    </row>
    <row r="4500" spans="1:9" hidden="1" x14ac:dyDescent="0.25">
      <c r="A4500" t="s">
        <v>41</v>
      </c>
      <c r="B4500" s="7">
        <v>459337</v>
      </c>
      <c r="C4500" s="8">
        <v>44915</v>
      </c>
      <c r="D4500" s="9">
        <f t="shared" si="70"/>
        <v>44915</v>
      </c>
      <c r="E4500" s="7" t="s">
        <v>16</v>
      </c>
      <c r="F4500" s="7" t="s">
        <v>322</v>
      </c>
      <c r="G4500" s="564">
        <v>14.03</v>
      </c>
      <c r="H4500" s="296">
        <v>22100</v>
      </c>
      <c r="I4500" s="296">
        <v>12000</v>
      </c>
    </row>
    <row r="4501" spans="1:9" hidden="1" x14ac:dyDescent="0.25">
      <c r="A4501" t="s">
        <v>42</v>
      </c>
      <c r="B4501" s="7">
        <v>459345</v>
      </c>
      <c r="C4501" s="8">
        <v>44915</v>
      </c>
      <c r="D4501" s="9">
        <f t="shared" si="70"/>
        <v>44915</v>
      </c>
      <c r="E4501" s="7" t="s">
        <v>54</v>
      </c>
      <c r="F4501" s="7" t="s">
        <v>215</v>
      </c>
      <c r="G4501" s="564">
        <v>0.98</v>
      </c>
      <c r="H4501" s="296">
        <v>22100</v>
      </c>
      <c r="I4501" s="296">
        <v>12000</v>
      </c>
    </row>
    <row r="4502" spans="1:9" hidden="1" x14ac:dyDescent="0.25">
      <c r="A4502" t="s">
        <v>42</v>
      </c>
      <c r="B4502" s="7">
        <v>459378</v>
      </c>
      <c r="C4502" s="8">
        <v>44915</v>
      </c>
      <c r="D4502" s="9">
        <f t="shared" si="70"/>
        <v>44915</v>
      </c>
      <c r="E4502" s="7" t="s">
        <v>21</v>
      </c>
      <c r="F4502" s="7" t="s">
        <v>710</v>
      </c>
      <c r="G4502" s="564">
        <v>14.8</v>
      </c>
      <c r="H4502" s="296">
        <v>22100</v>
      </c>
      <c r="I4502" s="296">
        <v>12000</v>
      </c>
    </row>
    <row r="4503" spans="1:9" hidden="1" x14ac:dyDescent="0.25">
      <c r="A4503" t="s">
        <v>39</v>
      </c>
      <c r="B4503" s="7">
        <v>459390</v>
      </c>
      <c r="C4503" s="8">
        <v>44915</v>
      </c>
      <c r="D4503" s="9">
        <f t="shared" si="70"/>
        <v>44915</v>
      </c>
      <c r="E4503" s="7" t="s">
        <v>10</v>
      </c>
      <c r="F4503" s="7" t="s">
        <v>618</v>
      </c>
      <c r="G4503" s="564">
        <v>12.14</v>
      </c>
      <c r="H4503" s="296">
        <v>22100</v>
      </c>
      <c r="I4503" s="296">
        <v>12000</v>
      </c>
    </row>
    <row r="4504" spans="1:9" hidden="1" x14ac:dyDescent="0.25">
      <c r="A4504" t="s">
        <v>45</v>
      </c>
      <c r="B4504" s="7">
        <v>459420</v>
      </c>
      <c r="C4504" s="8">
        <v>44915</v>
      </c>
      <c r="D4504" s="9">
        <f t="shared" si="70"/>
        <v>44915</v>
      </c>
      <c r="E4504" s="7" t="s">
        <v>799</v>
      </c>
      <c r="F4504" s="7" t="s">
        <v>792</v>
      </c>
      <c r="G4504" s="564">
        <v>14.03</v>
      </c>
      <c r="H4504" s="296">
        <v>22100</v>
      </c>
      <c r="I4504" s="296">
        <v>12000</v>
      </c>
    </row>
    <row r="4505" spans="1:9" hidden="1" x14ac:dyDescent="0.25">
      <c r="A4505" t="s">
        <v>42</v>
      </c>
      <c r="B4505" s="7">
        <v>459421</v>
      </c>
      <c r="C4505" s="8">
        <v>44915</v>
      </c>
      <c r="D4505" s="9">
        <f t="shared" si="70"/>
        <v>44915</v>
      </c>
      <c r="E4505" s="7" t="s">
        <v>78</v>
      </c>
      <c r="F4505" s="7" t="s">
        <v>1144</v>
      </c>
      <c r="G4505" s="564">
        <v>11.93</v>
      </c>
      <c r="H4505" s="296">
        <v>22100</v>
      </c>
      <c r="I4505" s="296">
        <v>12000</v>
      </c>
    </row>
    <row r="4506" spans="1:9" hidden="1" x14ac:dyDescent="0.25">
      <c r="A4506" t="s">
        <v>45</v>
      </c>
      <c r="B4506" s="7">
        <v>459422</v>
      </c>
      <c r="C4506" s="8">
        <v>44915</v>
      </c>
      <c r="D4506" s="9">
        <f t="shared" si="70"/>
        <v>44915</v>
      </c>
      <c r="E4506" s="7" t="s">
        <v>817</v>
      </c>
      <c r="F4506" s="7" t="s">
        <v>372</v>
      </c>
      <c r="G4506" s="564">
        <v>3.16</v>
      </c>
      <c r="H4506" s="296">
        <v>22100</v>
      </c>
      <c r="I4506" s="296">
        <v>12000</v>
      </c>
    </row>
    <row r="4507" spans="1:9" hidden="1" x14ac:dyDescent="0.25">
      <c r="A4507" t="s">
        <v>42</v>
      </c>
      <c r="B4507" s="7">
        <v>459423</v>
      </c>
      <c r="C4507" s="8">
        <v>44915</v>
      </c>
      <c r="D4507" s="9">
        <f t="shared" si="70"/>
        <v>44915</v>
      </c>
      <c r="E4507" s="7" t="s">
        <v>21</v>
      </c>
      <c r="F4507" s="7" t="s">
        <v>1145</v>
      </c>
      <c r="G4507" s="564">
        <v>2.41</v>
      </c>
      <c r="H4507" s="296">
        <v>22100</v>
      </c>
      <c r="I4507" s="296">
        <v>12000</v>
      </c>
    </row>
    <row r="4508" spans="1:9" hidden="1" x14ac:dyDescent="0.25">
      <c r="A4508" t="s">
        <v>41</v>
      </c>
      <c r="B4508" s="7">
        <v>459431</v>
      </c>
      <c r="C4508" s="8">
        <v>44915</v>
      </c>
      <c r="D4508" s="9">
        <f t="shared" si="70"/>
        <v>44915</v>
      </c>
      <c r="E4508" s="7" t="s">
        <v>16</v>
      </c>
      <c r="F4508" s="20">
        <v>0.89861111111111114</v>
      </c>
      <c r="G4508" s="334">
        <v>13.99</v>
      </c>
      <c r="H4508" s="296">
        <v>22100</v>
      </c>
      <c r="I4508" s="296">
        <v>12000</v>
      </c>
    </row>
    <row r="4509" spans="1:9" hidden="1" x14ac:dyDescent="0.25">
      <c r="A4509" t="s">
        <v>39</v>
      </c>
      <c r="B4509" s="7">
        <v>459433</v>
      </c>
      <c r="C4509" s="8">
        <v>44915</v>
      </c>
      <c r="D4509" s="9">
        <f t="shared" si="70"/>
        <v>44915</v>
      </c>
      <c r="E4509" s="7" t="s">
        <v>10</v>
      </c>
      <c r="F4509" s="20">
        <v>0.90833333333333333</v>
      </c>
      <c r="G4509" s="334">
        <v>8.8000000000000007</v>
      </c>
      <c r="H4509" s="296">
        <v>22100</v>
      </c>
      <c r="I4509" s="296">
        <v>12000</v>
      </c>
    </row>
    <row r="4510" spans="1:9" hidden="1" x14ac:dyDescent="0.25">
      <c r="A4510" t="s">
        <v>67</v>
      </c>
      <c r="B4510" s="7">
        <v>459485</v>
      </c>
      <c r="C4510" s="8">
        <v>44916</v>
      </c>
      <c r="D4510" s="9">
        <f t="shared" si="70"/>
        <v>44916</v>
      </c>
      <c r="E4510" s="7" t="s">
        <v>817</v>
      </c>
      <c r="F4510" s="7" t="s">
        <v>555</v>
      </c>
      <c r="G4510" s="565">
        <v>7.96</v>
      </c>
      <c r="H4510" s="296">
        <v>22100</v>
      </c>
      <c r="I4510" s="296">
        <v>12000</v>
      </c>
    </row>
    <row r="4511" spans="1:9" hidden="1" x14ac:dyDescent="0.25">
      <c r="A4511" t="s">
        <v>63</v>
      </c>
      <c r="B4511" s="7">
        <v>459495</v>
      </c>
      <c r="C4511" s="8">
        <v>44916</v>
      </c>
      <c r="D4511" s="9">
        <f t="shared" si="70"/>
        <v>44916</v>
      </c>
      <c r="E4511" s="7" t="s">
        <v>21</v>
      </c>
      <c r="F4511" s="7" t="s">
        <v>518</v>
      </c>
      <c r="G4511" s="565">
        <v>14.21</v>
      </c>
      <c r="H4511" s="296">
        <v>22100</v>
      </c>
      <c r="I4511" s="296">
        <v>12000</v>
      </c>
    </row>
    <row r="4512" spans="1:9" hidden="1" x14ac:dyDescent="0.25">
      <c r="A4512" t="s">
        <v>65</v>
      </c>
      <c r="B4512" s="7">
        <v>459496</v>
      </c>
      <c r="C4512" s="8">
        <v>44916</v>
      </c>
      <c r="D4512" s="9">
        <f t="shared" si="70"/>
        <v>44916</v>
      </c>
      <c r="E4512" s="7" t="s">
        <v>16</v>
      </c>
      <c r="F4512" s="7" t="s">
        <v>267</v>
      </c>
      <c r="G4512" s="565">
        <v>14.4</v>
      </c>
      <c r="H4512" s="296">
        <v>22100</v>
      </c>
      <c r="I4512" s="296">
        <v>12000</v>
      </c>
    </row>
    <row r="4513" spans="1:9" hidden="1" x14ac:dyDescent="0.25">
      <c r="A4513" t="s">
        <v>69</v>
      </c>
      <c r="B4513" s="7">
        <v>459511</v>
      </c>
      <c r="C4513" s="8">
        <v>44916</v>
      </c>
      <c r="D4513" s="9">
        <f t="shared" si="70"/>
        <v>44916</v>
      </c>
      <c r="E4513" s="7" t="s">
        <v>10</v>
      </c>
      <c r="F4513" s="7" t="s">
        <v>1017</v>
      </c>
      <c r="G4513" s="565">
        <v>13.25</v>
      </c>
      <c r="H4513" s="296">
        <v>22100</v>
      </c>
      <c r="I4513" s="296">
        <v>12000</v>
      </c>
    </row>
    <row r="4514" spans="1:9" hidden="1" x14ac:dyDescent="0.25">
      <c r="A4514" t="s">
        <v>67</v>
      </c>
      <c r="B4514" s="7">
        <v>459548</v>
      </c>
      <c r="C4514" s="8">
        <v>44916</v>
      </c>
      <c r="D4514" s="9">
        <f t="shared" si="70"/>
        <v>44916</v>
      </c>
      <c r="E4514" s="7" t="s">
        <v>817</v>
      </c>
      <c r="F4514" s="7" t="s">
        <v>451</v>
      </c>
      <c r="G4514" s="565">
        <v>8.5299999999999994</v>
      </c>
      <c r="H4514" s="296">
        <v>22100</v>
      </c>
      <c r="I4514" s="296">
        <v>12000</v>
      </c>
    </row>
    <row r="4515" spans="1:9" hidden="1" x14ac:dyDescent="0.25">
      <c r="A4515" t="s">
        <v>69</v>
      </c>
      <c r="B4515" s="7">
        <v>459571</v>
      </c>
      <c r="C4515" s="8">
        <v>44916</v>
      </c>
      <c r="D4515" s="9">
        <f t="shared" si="70"/>
        <v>44916</v>
      </c>
      <c r="E4515" s="7" t="s">
        <v>10</v>
      </c>
      <c r="F4515" s="7" t="s">
        <v>956</v>
      </c>
      <c r="G4515" s="565">
        <v>8.8699999999999992</v>
      </c>
      <c r="H4515" s="296">
        <v>22100</v>
      </c>
      <c r="I4515" s="296">
        <v>12000</v>
      </c>
    </row>
    <row r="4516" spans="1:9" hidden="1" x14ac:dyDescent="0.25">
      <c r="A4516" t="s">
        <v>65</v>
      </c>
      <c r="B4516" s="7">
        <v>459592</v>
      </c>
      <c r="C4516" s="8">
        <v>44916</v>
      </c>
      <c r="D4516" s="9">
        <f t="shared" si="70"/>
        <v>44916</v>
      </c>
      <c r="E4516" s="7" t="s">
        <v>16</v>
      </c>
      <c r="F4516" s="7" t="s">
        <v>339</v>
      </c>
      <c r="G4516" s="565">
        <v>14</v>
      </c>
      <c r="H4516" s="296">
        <v>22100</v>
      </c>
      <c r="I4516" s="296">
        <v>12000</v>
      </c>
    </row>
    <row r="4517" spans="1:9" hidden="1" x14ac:dyDescent="0.25">
      <c r="A4517" t="s">
        <v>63</v>
      </c>
      <c r="B4517" s="7">
        <v>459616</v>
      </c>
      <c r="C4517" s="8">
        <v>44916</v>
      </c>
      <c r="D4517" s="9">
        <f t="shared" si="70"/>
        <v>44916</v>
      </c>
      <c r="E4517" s="7" t="s">
        <v>78</v>
      </c>
      <c r="F4517" s="7" t="s">
        <v>765</v>
      </c>
      <c r="G4517" s="566">
        <v>8.6999999999999993</v>
      </c>
      <c r="H4517" s="296">
        <v>22100</v>
      </c>
      <c r="I4517" s="296">
        <v>12000</v>
      </c>
    </row>
    <row r="4518" spans="1:9" hidden="1" x14ac:dyDescent="0.25">
      <c r="A4518" t="s">
        <v>63</v>
      </c>
      <c r="B4518" s="7">
        <v>459620</v>
      </c>
      <c r="C4518" s="8">
        <v>44916</v>
      </c>
      <c r="D4518" s="9">
        <f t="shared" si="70"/>
        <v>44916</v>
      </c>
      <c r="E4518" s="7" t="s">
        <v>21</v>
      </c>
      <c r="F4518" s="7" t="s">
        <v>62</v>
      </c>
      <c r="G4518" s="566">
        <v>14.9</v>
      </c>
      <c r="H4518" s="296">
        <v>22100</v>
      </c>
      <c r="I4518" s="296">
        <v>12000</v>
      </c>
    </row>
    <row r="4519" spans="1:9" hidden="1" x14ac:dyDescent="0.25">
      <c r="A4519" t="s">
        <v>69</v>
      </c>
      <c r="B4519" s="7">
        <v>459632</v>
      </c>
      <c r="C4519" s="8">
        <v>44916</v>
      </c>
      <c r="D4519" s="9">
        <f t="shared" si="70"/>
        <v>44916</v>
      </c>
      <c r="E4519" s="7" t="s">
        <v>10</v>
      </c>
      <c r="F4519" s="7" t="s">
        <v>720</v>
      </c>
      <c r="G4519" s="566">
        <v>10.11</v>
      </c>
      <c r="H4519" s="296">
        <v>22100</v>
      </c>
      <c r="I4519" s="296">
        <v>12000</v>
      </c>
    </row>
    <row r="4520" spans="1:9" hidden="1" x14ac:dyDescent="0.25">
      <c r="A4520" t="s">
        <v>67</v>
      </c>
      <c r="B4520" s="7">
        <v>459638</v>
      </c>
      <c r="C4520" s="8">
        <v>44916</v>
      </c>
      <c r="D4520" s="9">
        <f t="shared" si="70"/>
        <v>44916</v>
      </c>
      <c r="E4520" s="7" t="s">
        <v>91</v>
      </c>
      <c r="F4520" s="7" t="s">
        <v>235</v>
      </c>
      <c r="G4520" s="566">
        <v>12.46</v>
      </c>
      <c r="H4520" s="296">
        <v>22100</v>
      </c>
      <c r="I4520" s="296">
        <v>12000</v>
      </c>
    </row>
    <row r="4521" spans="1:9" hidden="1" x14ac:dyDescent="0.25">
      <c r="A4521" t="s">
        <v>65</v>
      </c>
      <c r="B4521" s="7">
        <v>459641</v>
      </c>
      <c r="C4521" s="8">
        <v>44916</v>
      </c>
      <c r="D4521" s="9">
        <f t="shared" si="70"/>
        <v>44916</v>
      </c>
      <c r="E4521" s="7" t="s">
        <v>16</v>
      </c>
      <c r="F4521" s="7" t="s">
        <v>298</v>
      </c>
      <c r="G4521" s="566">
        <v>8.64</v>
      </c>
      <c r="H4521" s="296">
        <v>22100</v>
      </c>
      <c r="I4521" s="296">
        <v>12000</v>
      </c>
    </row>
    <row r="4522" spans="1:9" hidden="1" x14ac:dyDescent="0.25">
      <c r="A4522" t="s">
        <v>30</v>
      </c>
      <c r="B4522" s="7">
        <v>459645</v>
      </c>
      <c r="C4522" s="8">
        <v>44916</v>
      </c>
      <c r="D4522" s="9">
        <f t="shared" si="70"/>
        <v>44916</v>
      </c>
      <c r="E4522" s="7" t="s">
        <v>87</v>
      </c>
      <c r="F4522" s="7" t="s">
        <v>206</v>
      </c>
      <c r="G4522" s="566">
        <v>4.8899999999999997</v>
      </c>
      <c r="H4522" s="296">
        <v>22100</v>
      </c>
      <c r="I4522" s="296">
        <v>12000</v>
      </c>
    </row>
    <row r="4523" spans="1:9" hidden="1" x14ac:dyDescent="0.25">
      <c r="A4523" s="567" t="s">
        <v>30</v>
      </c>
      <c r="B4523" s="503">
        <v>459649</v>
      </c>
      <c r="C4523" s="568">
        <v>44916</v>
      </c>
      <c r="D4523" s="9">
        <f t="shared" si="70"/>
        <v>44916</v>
      </c>
      <c r="E4523" s="503" t="s">
        <v>43</v>
      </c>
      <c r="F4523" s="504">
        <v>0.92013888888888884</v>
      </c>
      <c r="G4523" s="278">
        <v>9.0299999999999994</v>
      </c>
      <c r="H4523" s="296">
        <v>22100</v>
      </c>
      <c r="I4523" s="296">
        <v>12000</v>
      </c>
    </row>
    <row r="4524" spans="1:9" hidden="1" x14ac:dyDescent="0.25">
      <c r="A4524" s="567" t="s">
        <v>30</v>
      </c>
      <c r="B4524" s="503">
        <v>459650</v>
      </c>
      <c r="C4524" s="568">
        <v>44916</v>
      </c>
      <c r="D4524" s="9">
        <f t="shared" si="70"/>
        <v>44916</v>
      </c>
      <c r="E4524" s="503" t="s">
        <v>752</v>
      </c>
      <c r="F4524" s="504">
        <v>0.93194444444444446</v>
      </c>
      <c r="G4524" s="278">
        <v>6.2</v>
      </c>
      <c r="H4524" s="296">
        <v>22100</v>
      </c>
      <c r="I4524" s="296">
        <v>12000</v>
      </c>
    </row>
    <row r="4525" spans="1:9" hidden="1" x14ac:dyDescent="0.25">
      <c r="A4525" s="567" t="s">
        <v>30</v>
      </c>
      <c r="B4525" s="503">
        <v>459651</v>
      </c>
      <c r="C4525" s="568">
        <v>44916</v>
      </c>
      <c r="D4525" s="9">
        <f t="shared" si="70"/>
        <v>44916</v>
      </c>
      <c r="E4525" s="503" t="s">
        <v>816</v>
      </c>
      <c r="F4525" s="504">
        <v>0.93333333333333324</v>
      </c>
      <c r="G4525" s="278">
        <v>9.42</v>
      </c>
      <c r="H4525" s="296">
        <v>22100</v>
      </c>
      <c r="I4525" s="296">
        <v>12000</v>
      </c>
    </row>
    <row r="4526" spans="1:9" hidden="1" x14ac:dyDescent="0.25">
      <c r="A4526" t="s">
        <v>12</v>
      </c>
      <c r="B4526" s="7">
        <v>459700</v>
      </c>
      <c r="C4526" s="8">
        <v>44917</v>
      </c>
      <c r="D4526" s="9">
        <f t="shared" si="70"/>
        <v>44917</v>
      </c>
      <c r="E4526" s="7" t="s">
        <v>13</v>
      </c>
      <c r="F4526" s="7" t="s">
        <v>1138</v>
      </c>
      <c r="G4526" s="569">
        <v>11.02</v>
      </c>
      <c r="H4526" s="296">
        <v>22100</v>
      </c>
      <c r="I4526" s="296">
        <v>12000</v>
      </c>
    </row>
    <row r="4527" spans="1:9" hidden="1" x14ac:dyDescent="0.25">
      <c r="A4527" t="s">
        <v>15</v>
      </c>
      <c r="B4527" s="7">
        <v>459701</v>
      </c>
      <c r="C4527" s="8">
        <v>44917</v>
      </c>
      <c r="D4527" s="9">
        <f t="shared" si="70"/>
        <v>44917</v>
      </c>
      <c r="E4527" s="7" t="s">
        <v>16</v>
      </c>
      <c r="F4527" s="7" t="s">
        <v>459</v>
      </c>
      <c r="G4527" s="569">
        <v>10.79</v>
      </c>
      <c r="H4527" s="296">
        <v>22100</v>
      </c>
      <c r="I4527" s="296">
        <v>12000</v>
      </c>
    </row>
    <row r="4528" spans="1:9" hidden="1" x14ac:dyDescent="0.25">
      <c r="A4528" t="s">
        <v>9</v>
      </c>
      <c r="B4528" s="7">
        <v>459714</v>
      </c>
      <c r="C4528" s="8">
        <v>44917</v>
      </c>
      <c r="D4528" s="9">
        <f t="shared" si="70"/>
        <v>44917</v>
      </c>
      <c r="E4528" s="7" t="s">
        <v>10</v>
      </c>
      <c r="F4528" s="7" t="s">
        <v>625</v>
      </c>
      <c r="G4528" s="569">
        <v>11.97</v>
      </c>
      <c r="H4528" s="296">
        <v>22100</v>
      </c>
      <c r="I4528" s="296">
        <v>12000</v>
      </c>
    </row>
    <row r="4529" spans="1:9" hidden="1" x14ac:dyDescent="0.25">
      <c r="A4529" t="s">
        <v>18</v>
      </c>
      <c r="B4529" s="7">
        <v>459727</v>
      </c>
      <c r="C4529" s="8">
        <v>44917</v>
      </c>
      <c r="D4529" s="9">
        <f t="shared" si="70"/>
        <v>44917</v>
      </c>
      <c r="E4529" s="7" t="s">
        <v>21</v>
      </c>
      <c r="F4529" s="7" t="s">
        <v>260</v>
      </c>
      <c r="G4529" s="569">
        <v>14.36</v>
      </c>
      <c r="H4529" s="296">
        <v>22100</v>
      </c>
      <c r="I4529" s="296">
        <v>12000</v>
      </c>
    </row>
    <row r="4530" spans="1:9" hidden="1" x14ac:dyDescent="0.25">
      <c r="A4530" t="s">
        <v>12</v>
      </c>
      <c r="B4530" s="7">
        <v>459785</v>
      </c>
      <c r="C4530" s="8">
        <v>44917</v>
      </c>
      <c r="D4530" s="9">
        <f t="shared" si="70"/>
        <v>44917</v>
      </c>
      <c r="E4530" s="7" t="s">
        <v>13</v>
      </c>
      <c r="F4530" s="7" t="s">
        <v>762</v>
      </c>
      <c r="G4530" s="569">
        <v>8.7799999999999994</v>
      </c>
      <c r="H4530" s="296">
        <v>22100</v>
      </c>
      <c r="I4530" s="296">
        <v>12000</v>
      </c>
    </row>
    <row r="4531" spans="1:9" hidden="1" x14ac:dyDescent="0.25">
      <c r="A4531" t="s">
        <v>9</v>
      </c>
      <c r="B4531" s="7">
        <v>459811</v>
      </c>
      <c r="C4531" s="8">
        <v>44917</v>
      </c>
      <c r="D4531" s="9">
        <f t="shared" si="70"/>
        <v>44917</v>
      </c>
      <c r="E4531" s="7" t="s">
        <v>10</v>
      </c>
      <c r="F4531" s="7" t="s">
        <v>751</v>
      </c>
      <c r="G4531" s="569">
        <v>8.25</v>
      </c>
      <c r="H4531" s="296">
        <v>22100</v>
      </c>
      <c r="I4531" s="296">
        <v>12000</v>
      </c>
    </row>
    <row r="4532" spans="1:9" hidden="1" x14ac:dyDescent="0.25">
      <c r="A4532" t="s">
        <v>15</v>
      </c>
      <c r="B4532" s="7">
        <v>459816</v>
      </c>
      <c r="C4532" s="8">
        <v>44917</v>
      </c>
      <c r="D4532" s="9">
        <f t="shared" si="70"/>
        <v>44917</v>
      </c>
      <c r="E4532" s="7" t="s">
        <v>16</v>
      </c>
      <c r="F4532" s="7" t="s">
        <v>961</v>
      </c>
      <c r="G4532" s="569">
        <v>7.65</v>
      </c>
      <c r="H4532" s="296">
        <v>22100</v>
      </c>
      <c r="I4532" s="296">
        <v>12000</v>
      </c>
    </row>
    <row r="4533" spans="1:9" hidden="1" x14ac:dyDescent="0.25">
      <c r="A4533" t="s">
        <v>18</v>
      </c>
      <c r="B4533" s="7">
        <v>459827</v>
      </c>
      <c r="C4533" s="8">
        <v>44917</v>
      </c>
      <c r="D4533" s="9">
        <f t="shared" si="70"/>
        <v>44917</v>
      </c>
      <c r="E4533" s="7" t="s">
        <v>21</v>
      </c>
      <c r="F4533" s="7" t="s">
        <v>1070</v>
      </c>
      <c r="G4533" s="569">
        <v>8.94</v>
      </c>
      <c r="H4533" s="296">
        <v>22100</v>
      </c>
      <c r="I4533" s="296">
        <v>12000</v>
      </c>
    </row>
    <row r="4534" spans="1:9" hidden="1" x14ac:dyDescent="0.25">
      <c r="A4534" t="s">
        <v>41</v>
      </c>
      <c r="B4534" s="7">
        <v>459866</v>
      </c>
      <c r="C4534" s="8">
        <v>44918</v>
      </c>
      <c r="D4534" s="9">
        <f t="shared" si="70"/>
        <v>44918</v>
      </c>
      <c r="E4534" s="7" t="s">
        <v>16</v>
      </c>
      <c r="F4534" s="7" t="s">
        <v>290</v>
      </c>
      <c r="G4534" s="570">
        <v>11.59</v>
      </c>
      <c r="H4534" s="296">
        <v>22100</v>
      </c>
      <c r="I4534" s="296">
        <v>12000</v>
      </c>
    </row>
    <row r="4535" spans="1:9" hidden="1" x14ac:dyDescent="0.25">
      <c r="A4535" t="s">
        <v>42</v>
      </c>
      <c r="B4535" s="7">
        <v>459890</v>
      </c>
      <c r="C4535" s="8">
        <v>44918</v>
      </c>
      <c r="D4535" s="9">
        <f t="shared" si="70"/>
        <v>44918</v>
      </c>
      <c r="E4535" s="7" t="s">
        <v>21</v>
      </c>
      <c r="F4535" s="7" t="s">
        <v>245</v>
      </c>
      <c r="G4535" s="570">
        <v>14.23</v>
      </c>
      <c r="H4535" s="296">
        <v>22100</v>
      </c>
      <c r="I4535" s="296">
        <v>12000</v>
      </c>
    </row>
    <row r="4536" spans="1:9" hidden="1" x14ac:dyDescent="0.25">
      <c r="A4536" t="s">
        <v>45</v>
      </c>
      <c r="B4536" s="7">
        <v>459892</v>
      </c>
      <c r="C4536" s="8">
        <v>44918</v>
      </c>
      <c r="D4536" s="9">
        <f t="shared" si="70"/>
        <v>44918</v>
      </c>
      <c r="E4536" s="7" t="s">
        <v>13</v>
      </c>
      <c r="F4536" s="7" t="s">
        <v>670</v>
      </c>
      <c r="G4536" s="570">
        <v>12.9</v>
      </c>
      <c r="H4536" s="296">
        <v>22100</v>
      </c>
      <c r="I4536" s="296">
        <v>12000</v>
      </c>
    </row>
    <row r="4537" spans="1:9" hidden="1" x14ac:dyDescent="0.25">
      <c r="A4537" t="s">
        <v>39</v>
      </c>
      <c r="B4537" s="7">
        <v>459904</v>
      </c>
      <c r="C4537" s="8">
        <v>44918</v>
      </c>
      <c r="D4537" s="9">
        <f t="shared" si="70"/>
        <v>44918</v>
      </c>
      <c r="E4537" s="7" t="s">
        <v>10</v>
      </c>
      <c r="F4537" s="7" t="s">
        <v>511</v>
      </c>
      <c r="G4537" s="570">
        <v>12.84</v>
      </c>
      <c r="H4537" s="296">
        <v>22100</v>
      </c>
      <c r="I4537" s="296">
        <v>12000</v>
      </c>
    </row>
    <row r="4538" spans="1:9" hidden="1" x14ac:dyDescent="0.25">
      <c r="A4538" t="s">
        <v>41</v>
      </c>
      <c r="B4538" s="7">
        <v>459928</v>
      </c>
      <c r="C4538" s="8">
        <v>44918</v>
      </c>
      <c r="D4538" s="9">
        <f t="shared" si="70"/>
        <v>44918</v>
      </c>
      <c r="E4538" s="7" t="s">
        <v>16</v>
      </c>
      <c r="F4538" s="7" t="s">
        <v>376</v>
      </c>
      <c r="G4538" s="570">
        <v>12.7</v>
      </c>
      <c r="H4538" s="296">
        <v>22100</v>
      </c>
      <c r="I4538" s="296">
        <v>12000</v>
      </c>
    </row>
    <row r="4539" spans="1:9" hidden="1" x14ac:dyDescent="0.25">
      <c r="A4539" t="s">
        <v>42</v>
      </c>
      <c r="B4539" s="7">
        <v>459956</v>
      </c>
      <c r="C4539" s="8">
        <v>44918</v>
      </c>
      <c r="D4539" s="9">
        <f t="shared" si="70"/>
        <v>44918</v>
      </c>
      <c r="E4539" s="7" t="s">
        <v>54</v>
      </c>
      <c r="F4539" s="7" t="s">
        <v>284</v>
      </c>
      <c r="G4539" s="570">
        <v>0.66</v>
      </c>
      <c r="H4539" s="296">
        <v>22100</v>
      </c>
      <c r="I4539" s="296">
        <v>12000</v>
      </c>
    </row>
    <row r="4540" spans="1:9" hidden="1" x14ac:dyDescent="0.25">
      <c r="A4540" t="s">
        <v>42</v>
      </c>
      <c r="B4540" s="7">
        <v>459962</v>
      </c>
      <c r="C4540" s="8">
        <v>44918</v>
      </c>
      <c r="D4540" s="9">
        <f t="shared" si="70"/>
        <v>44918</v>
      </c>
      <c r="E4540" s="7" t="s">
        <v>21</v>
      </c>
      <c r="F4540" s="7" t="s">
        <v>305</v>
      </c>
      <c r="G4540" s="570">
        <v>14.49</v>
      </c>
      <c r="H4540" s="296">
        <v>22100</v>
      </c>
      <c r="I4540" s="296">
        <v>12000</v>
      </c>
    </row>
    <row r="4541" spans="1:9" hidden="1" x14ac:dyDescent="0.25">
      <c r="A4541" t="s">
        <v>45</v>
      </c>
      <c r="B4541" s="7">
        <v>459990</v>
      </c>
      <c r="C4541" s="8">
        <v>44918</v>
      </c>
      <c r="D4541" s="9">
        <f t="shared" si="70"/>
        <v>44918</v>
      </c>
      <c r="E4541" s="7" t="s">
        <v>13</v>
      </c>
      <c r="F4541" s="7" t="s">
        <v>349</v>
      </c>
      <c r="G4541" s="570">
        <v>14.64</v>
      </c>
      <c r="H4541" s="296">
        <v>22100</v>
      </c>
      <c r="I4541" s="296">
        <v>12000</v>
      </c>
    </row>
    <row r="4542" spans="1:9" hidden="1" x14ac:dyDescent="0.25">
      <c r="A4542" t="s">
        <v>39</v>
      </c>
      <c r="B4542" s="7">
        <v>460029</v>
      </c>
      <c r="C4542" s="8">
        <v>44918</v>
      </c>
      <c r="D4542" s="9">
        <f t="shared" si="70"/>
        <v>44918</v>
      </c>
      <c r="E4542" s="7" t="s">
        <v>10</v>
      </c>
      <c r="F4542" s="7" t="s">
        <v>698</v>
      </c>
      <c r="G4542" s="570">
        <v>13.75</v>
      </c>
      <c r="H4542" s="296">
        <v>22100</v>
      </c>
      <c r="I4542" s="296">
        <v>12000</v>
      </c>
    </row>
    <row r="4543" spans="1:9" hidden="1" x14ac:dyDescent="0.25">
      <c r="A4543" t="s">
        <v>30</v>
      </c>
      <c r="B4543" s="7">
        <v>460038</v>
      </c>
      <c r="C4543" s="8">
        <v>44918</v>
      </c>
      <c r="D4543" s="9">
        <f t="shared" si="70"/>
        <v>44918</v>
      </c>
      <c r="E4543" s="7" t="s">
        <v>357</v>
      </c>
      <c r="F4543" s="7" t="s">
        <v>787</v>
      </c>
      <c r="G4543" s="570">
        <v>6.79</v>
      </c>
      <c r="H4543" s="296">
        <v>22100</v>
      </c>
      <c r="I4543" s="296">
        <v>12000</v>
      </c>
    </row>
    <row r="4544" spans="1:9" hidden="1" x14ac:dyDescent="0.25">
      <c r="A4544" t="s">
        <v>30</v>
      </c>
      <c r="B4544" s="7">
        <v>460039</v>
      </c>
      <c r="C4544" s="8">
        <v>44918</v>
      </c>
      <c r="D4544" s="9">
        <f t="shared" si="70"/>
        <v>44918</v>
      </c>
      <c r="E4544" s="7" t="s">
        <v>752</v>
      </c>
      <c r="F4544" s="7" t="s">
        <v>737</v>
      </c>
      <c r="G4544" s="570">
        <v>8.7100000000000009</v>
      </c>
      <c r="H4544" s="296">
        <v>22100</v>
      </c>
      <c r="I4544" s="296">
        <v>12000</v>
      </c>
    </row>
    <row r="4545" spans="1:9" hidden="1" x14ac:dyDescent="0.25">
      <c r="A4545" t="s">
        <v>30</v>
      </c>
      <c r="B4545" s="7">
        <v>460041</v>
      </c>
      <c r="C4545" s="8">
        <v>44918</v>
      </c>
      <c r="D4545" s="9">
        <f t="shared" si="70"/>
        <v>44918</v>
      </c>
      <c r="E4545" s="7" t="s">
        <v>174</v>
      </c>
      <c r="F4545" s="20">
        <v>0.92083333333333339</v>
      </c>
      <c r="G4545" s="555">
        <v>8.36</v>
      </c>
      <c r="H4545" s="296">
        <v>22100</v>
      </c>
      <c r="I4545" s="296">
        <v>12000</v>
      </c>
    </row>
    <row r="4546" spans="1:9" hidden="1" x14ac:dyDescent="0.25">
      <c r="A4546" t="s">
        <v>30</v>
      </c>
      <c r="B4546" s="7">
        <v>460042</v>
      </c>
      <c r="C4546" s="8">
        <v>44918</v>
      </c>
      <c r="D4546" s="9">
        <f t="shared" si="70"/>
        <v>44918</v>
      </c>
      <c r="E4546" s="7" t="s">
        <v>591</v>
      </c>
      <c r="F4546" s="20">
        <v>0.93194444444444446</v>
      </c>
      <c r="G4546" s="555">
        <v>7.66</v>
      </c>
      <c r="H4546" s="296">
        <v>22100</v>
      </c>
      <c r="I4546" s="296">
        <v>12000</v>
      </c>
    </row>
    <row r="4547" spans="1:9" hidden="1" x14ac:dyDescent="0.25">
      <c r="A4547" t="s">
        <v>65</v>
      </c>
      <c r="B4547" s="7">
        <v>460070</v>
      </c>
      <c r="C4547" s="8">
        <v>44919</v>
      </c>
      <c r="D4547" s="9">
        <f t="shared" ref="D4547:D4610" si="71">+C4547</f>
        <v>44919</v>
      </c>
      <c r="E4547" s="7" t="s">
        <v>16</v>
      </c>
      <c r="F4547" s="7" t="s">
        <v>630</v>
      </c>
      <c r="G4547" s="571">
        <v>12.56</v>
      </c>
      <c r="H4547" s="296">
        <v>22100</v>
      </c>
      <c r="I4547" s="296">
        <v>12000</v>
      </c>
    </row>
    <row r="4548" spans="1:9" hidden="1" x14ac:dyDescent="0.25">
      <c r="A4548" t="s">
        <v>67</v>
      </c>
      <c r="B4548" s="7">
        <v>460081</v>
      </c>
      <c r="C4548" s="8">
        <v>44919</v>
      </c>
      <c r="D4548" s="9">
        <f t="shared" si="71"/>
        <v>44919</v>
      </c>
      <c r="E4548" s="7" t="s">
        <v>174</v>
      </c>
      <c r="F4548" s="7" t="s">
        <v>236</v>
      </c>
      <c r="G4548" s="571">
        <v>11.84</v>
      </c>
      <c r="H4548" s="296">
        <v>22100</v>
      </c>
      <c r="I4548" s="296">
        <v>12000</v>
      </c>
    </row>
    <row r="4549" spans="1:9" hidden="1" x14ac:dyDescent="0.25">
      <c r="A4549" t="s">
        <v>69</v>
      </c>
      <c r="B4549" s="7">
        <v>460097</v>
      </c>
      <c r="C4549" s="8">
        <v>44919</v>
      </c>
      <c r="D4549" s="9">
        <f t="shared" si="71"/>
        <v>44919</v>
      </c>
      <c r="E4549" s="7" t="s">
        <v>10</v>
      </c>
      <c r="F4549" s="7" t="s">
        <v>608</v>
      </c>
      <c r="G4549" s="571">
        <v>14.15</v>
      </c>
      <c r="H4549" s="296">
        <v>22100</v>
      </c>
      <c r="I4549" s="296">
        <v>12000</v>
      </c>
    </row>
    <row r="4550" spans="1:9" hidden="1" x14ac:dyDescent="0.25">
      <c r="A4550" t="s">
        <v>63</v>
      </c>
      <c r="B4550" s="7">
        <v>460105</v>
      </c>
      <c r="C4550" s="8">
        <v>44919</v>
      </c>
      <c r="D4550" s="9">
        <f t="shared" si="71"/>
        <v>44919</v>
      </c>
      <c r="E4550" s="7" t="s">
        <v>21</v>
      </c>
      <c r="F4550" s="7" t="s">
        <v>1017</v>
      </c>
      <c r="G4550" s="571">
        <v>14.43</v>
      </c>
      <c r="H4550" s="296">
        <v>22100</v>
      </c>
      <c r="I4550" s="296">
        <v>12000</v>
      </c>
    </row>
    <row r="4551" spans="1:9" hidden="1" x14ac:dyDescent="0.25">
      <c r="A4551" s="13" t="s">
        <v>966</v>
      </c>
      <c r="B4551" s="14">
        <v>460123</v>
      </c>
      <c r="C4551" s="15">
        <v>44919</v>
      </c>
      <c r="D4551" s="9">
        <f t="shared" si="71"/>
        <v>44919</v>
      </c>
      <c r="E4551" s="14" t="s">
        <v>47</v>
      </c>
      <c r="F4551" s="14" t="s">
        <v>731</v>
      </c>
      <c r="G4551" s="572">
        <v>2.1</v>
      </c>
      <c r="H4551" s="296">
        <v>22100</v>
      </c>
      <c r="I4551" s="296">
        <v>12000</v>
      </c>
    </row>
    <row r="4552" spans="1:9" hidden="1" x14ac:dyDescent="0.25">
      <c r="A4552" t="s">
        <v>67</v>
      </c>
      <c r="B4552" s="7">
        <v>460149</v>
      </c>
      <c r="C4552" s="8">
        <v>44919</v>
      </c>
      <c r="D4552" s="9">
        <f t="shared" si="71"/>
        <v>44919</v>
      </c>
      <c r="E4552" s="7" t="s">
        <v>174</v>
      </c>
      <c r="F4552" s="7" t="s">
        <v>590</v>
      </c>
      <c r="G4552" s="571">
        <v>12.63</v>
      </c>
      <c r="H4552" s="296">
        <v>22100</v>
      </c>
      <c r="I4552" s="296">
        <v>12000</v>
      </c>
    </row>
    <row r="4553" spans="1:9" hidden="1" x14ac:dyDescent="0.25">
      <c r="A4553" t="s">
        <v>65</v>
      </c>
      <c r="B4553" s="7">
        <v>460156</v>
      </c>
      <c r="C4553" s="8">
        <v>44919</v>
      </c>
      <c r="D4553" s="9">
        <f t="shared" si="71"/>
        <v>44919</v>
      </c>
      <c r="E4553" s="7" t="s">
        <v>16</v>
      </c>
      <c r="F4553" s="7" t="s">
        <v>502</v>
      </c>
      <c r="G4553" s="571">
        <v>13.68</v>
      </c>
      <c r="H4553" s="296">
        <v>22100</v>
      </c>
      <c r="I4553" s="296">
        <v>12000</v>
      </c>
    </row>
    <row r="4554" spans="1:9" hidden="1" x14ac:dyDescent="0.25">
      <c r="A4554" t="s">
        <v>69</v>
      </c>
      <c r="B4554" s="7">
        <v>460164</v>
      </c>
      <c r="C4554" s="8">
        <v>44919</v>
      </c>
      <c r="D4554" s="9">
        <f t="shared" si="71"/>
        <v>44919</v>
      </c>
      <c r="E4554" s="7" t="s">
        <v>10</v>
      </c>
      <c r="F4554" s="7" t="s">
        <v>412</v>
      </c>
      <c r="G4554" s="571">
        <v>11.65</v>
      </c>
      <c r="H4554" s="296">
        <v>22100</v>
      </c>
      <c r="I4554" s="296">
        <v>12000</v>
      </c>
    </row>
    <row r="4555" spans="1:9" hidden="1" x14ac:dyDescent="0.25">
      <c r="A4555" t="s">
        <v>63</v>
      </c>
      <c r="B4555" s="7">
        <v>460169</v>
      </c>
      <c r="C4555" s="8">
        <v>44919</v>
      </c>
      <c r="D4555" s="9">
        <f t="shared" si="71"/>
        <v>44919</v>
      </c>
      <c r="E4555" s="7" t="s">
        <v>54</v>
      </c>
      <c r="F4555" s="7" t="s">
        <v>311</v>
      </c>
      <c r="G4555" s="571">
        <v>0.96</v>
      </c>
      <c r="H4555" s="296">
        <v>22100</v>
      </c>
      <c r="I4555" s="296">
        <v>12000</v>
      </c>
    </row>
    <row r="4556" spans="1:9" hidden="1" x14ac:dyDescent="0.25">
      <c r="A4556" t="s">
        <v>63</v>
      </c>
      <c r="B4556" s="7">
        <v>460185</v>
      </c>
      <c r="C4556" s="8">
        <v>44919</v>
      </c>
      <c r="D4556" s="9">
        <f t="shared" si="71"/>
        <v>44919</v>
      </c>
      <c r="E4556" s="7" t="s">
        <v>21</v>
      </c>
      <c r="F4556" s="20">
        <v>0.67847222222222225</v>
      </c>
      <c r="G4556" s="334">
        <v>10.77</v>
      </c>
      <c r="H4556" s="296">
        <v>22100</v>
      </c>
      <c r="I4556" s="296">
        <v>12000</v>
      </c>
    </row>
    <row r="4557" spans="1:9" hidden="1" x14ac:dyDescent="0.25">
      <c r="A4557" t="s">
        <v>12</v>
      </c>
      <c r="B4557" s="7">
        <v>460227</v>
      </c>
      <c r="C4557" s="8">
        <v>44921</v>
      </c>
      <c r="D4557" s="9">
        <f t="shared" si="71"/>
        <v>44921</v>
      </c>
      <c r="E4557" s="7" t="s">
        <v>430</v>
      </c>
      <c r="F4557" s="7" t="s">
        <v>318</v>
      </c>
      <c r="G4557" s="573">
        <v>8.39</v>
      </c>
      <c r="H4557" s="296">
        <v>22100</v>
      </c>
      <c r="I4557" s="296">
        <v>12000</v>
      </c>
    </row>
    <row r="4558" spans="1:9" hidden="1" x14ac:dyDescent="0.25">
      <c r="A4558" t="s">
        <v>9</v>
      </c>
      <c r="B4558" s="7">
        <v>460229</v>
      </c>
      <c r="C4558" s="8">
        <v>44921</v>
      </c>
      <c r="D4558" s="9">
        <f t="shared" si="71"/>
        <v>44921</v>
      </c>
      <c r="E4558" s="7" t="s">
        <v>1146</v>
      </c>
      <c r="F4558" s="7" t="s">
        <v>164</v>
      </c>
      <c r="G4558" s="573">
        <v>13.76</v>
      </c>
      <c r="H4558" s="296">
        <v>22100</v>
      </c>
      <c r="I4558" s="296">
        <v>12000</v>
      </c>
    </row>
    <row r="4559" spans="1:9" hidden="1" x14ac:dyDescent="0.25">
      <c r="A4559" t="s">
        <v>15</v>
      </c>
      <c r="B4559" s="7">
        <v>460230</v>
      </c>
      <c r="C4559" s="8">
        <v>44921</v>
      </c>
      <c r="D4559" s="9">
        <f t="shared" si="71"/>
        <v>44921</v>
      </c>
      <c r="E4559" s="7" t="s">
        <v>16</v>
      </c>
      <c r="F4559" s="7" t="s">
        <v>70</v>
      </c>
      <c r="G4559" s="573">
        <v>14.02</v>
      </c>
      <c r="H4559" s="296">
        <v>22100</v>
      </c>
      <c r="I4559" s="296">
        <v>12000</v>
      </c>
    </row>
    <row r="4560" spans="1:9" hidden="1" x14ac:dyDescent="0.25">
      <c r="A4560" t="s">
        <v>18</v>
      </c>
      <c r="B4560" s="7">
        <v>460231</v>
      </c>
      <c r="C4560" s="8">
        <v>44921</v>
      </c>
      <c r="D4560" s="9">
        <f t="shared" si="71"/>
        <v>44921</v>
      </c>
      <c r="E4560" s="7" t="s">
        <v>21</v>
      </c>
      <c r="F4560" s="7" t="s">
        <v>539</v>
      </c>
      <c r="G4560" s="573">
        <v>15.64</v>
      </c>
      <c r="H4560" s="296">
        <v>22100</v>
      </c>
      <c r="I4560" s="296">
        <v>12000</v>
      </c>
    </row>
    <row r="4561" spans="1:9" hidden="1" x14ac:dyDescent="0.25">
      <c r="A4561" t="s">
        <v>967</v>
      </c>
      <c r="B4561" s="7">
        <v>460252</v>
      </c>
      <c r="C4561" s="8">
        <v>44921</v>
      </c>
      <c r="D4561" s="9">
        <f t="shared" si="71"/>
        <v>44921</v>
      </c>
      <c r="E4561" s="7" t="s">
        <v>396</v>
      </c>
      <c r="F4561" s="7" t="s">
        <v>281</v>
      </c>
      <c r="G4561" s="573">
        <v>3.84</v>
      </c>
      <c r="H4561" s="296">
        <v>22100</v>
      </c>
      <c r="I4561" s="296">
        <v>12000</v>
      </c>
    </row>
    <row r="4562" spans="1:9" hidden="1" x14ac:dyDescent="0.25">
      <c r="A4562" t="s">
        <v>12</v>
      </c>
      <c r="B4562" s="7">
        <v>460298</v>
      </c>
      <c r="C4562" s="8">
        <v>44921</v>
      </c>
      <c r="D4562" s="9">
        <f t="shared" si="71"/>
        <v>44921</v>
      </c>
      <c r="E4562" s="7" t="s">
        <v>430</v>
      </c>
      <c r="F4562" s="7" t="s">
        <v>462</v>
      </c>
      <c r="G4562" s="573">
        <v>8.35</v>
      </c>
      <c r="H4562" s="296">
        <v>22100</v>
      </c>
      <c r="I4562" s="296">
        <v>12000</v>
      </c>
    </row>
    <row r="4563" spans="1:9" hidden="1" x14ac:dyDescent="0.25">
      <c r="A4563" t="s">
        <v>18</v>
      </c>
      <c r="B4563" s="7">
        <v>460324</v>
      </c>
      <c r="C4563" s="8">
        <v>44921</v>
      </c>
      <c r="D4563" s="9">
        <f t="shared" si="71"/>
        <v>44921</v>
      </c>
      <c r="E4563" s="7" t="s">
        <v>21</v>
      </c>
      <c r="F4563" s="7" t="s">
        <v>572</v>
      </c>
      <c r="G4563" s="573">
        <v>12.2</v>
      </c>
      <c r="H4563" s="296">
        <v>22100</v>
      </c>
      <c r="I4563" s="296">
        <v>12000</v>
      </c>
    </row>
    <row r="4564" spans="1:9" hidden="1" x14ac:dyDescent="0.25">
      <c r="A4564" t="s">
        <v>9</v>
      </c>
      <c r="B4564" s="7">
        <v>460328</v>
      </c>
      <c r="C4564" s="8">
        <v>44921</v>
      </c>
      <c r="D4564" s="9">
        <f t="shared" si="71"/>
        <v>44921</v>
      </c>
      <c r="E4564" s="7" t="s">
        <v>10</v>
      </c>
      <c r="F4564" s="7" t="s">
        <v>762</v>
      </c>
      <c r="G4564" s="573">
        <v>14.39</v>
      </c>
      <c r="H4564" s="296">
        <v>22100</v>
      </c>
      <c r="I4564" s="296">
        <v>12000</v>
      </c>
    </row>
    <row r="4565" spans="1:9" hidden="1" x14ac:dyDescent="0.25">
      <c r="A4565" t="s">
        <v>15</v>
      </c>
      <c r="B4565" s="7">
        <v>460337</v>
      </c>
      <c r="C4565" s="8">
        <v>44921</v>
      </c>
      <c r="D4565" s="9">
        <f t="shared" si="71"/>
        <v>44921</v>
      </c>
      <c r="E4565" s="7" t="s">
        <v>16</v>
      </c>
      <c r="F4565" s="7" t="s">
        <v>467</v>
      </c>
      <c r="G4565" s="573">
        <v>11.82</v>
      </c>
      <c r="H4565" s="296">
        <v>22100</v>
      </c>
      <c r="I4565" s="296">
        <v>12000</v>
      </c>
    </row>
    <row r="4566" spans="1:9" hidden="1" x14ac:dyDescent="0.25">
      <c r="A4566" t="s">
        <v>12</v>
      </c>
      <c r="B4566" s="7">
        <v>460388</v>
      </c>
      <c r="C4566" s="8">
        <v>44921</v>
      </c>
      <c r="D4566" s="9">
        <f t="shared" si="71"/>
        <v>44921</v>
      </c>
      <c r="E4566" s="7" t="s">
        <v>21</v>
      </c>
      <c r="F4566" s="7" t="s">
        <v>712</v>
      </c>
      <c r="G4566" s="573">
        <v>7.54</v>
      </c>
      <c r="H4566" s="296">
        <v>22100</v>
      </c>
      <c r="I4566" s="296">
        <v>12000</v>
      </c>
    </row>
    <row r="4567" spans="1:9" hidden="1" x14ac:dyDescent="0.25">
      <c r="A4567" t="s">
        <v>30</v>
      </c>
      <c r="B4567" s="7">
        <v>460390</v>
      </c>
      <c r="C4567" s="8">
        <v>44921</v>
      </c>
      <c r="D4567" s="9">
        <f t="shared" si="71"/>
        <v>44921</v>
      </c>
      <c r="E4567" s="7" t="s">
        <v>87</v>
      </c>
      <c r="F4567" s="7" t="s">
        <v>332</v>
      </c>
      <c r="G4567" s="573">
        <v>7.81</v>
      </c>
      <c r="H4567" s="296">
        <v>22100</v>
      </c>
      <c r="I4567" s="296">
        <v>12000</v>
      </c>
    </row>
    <row r="4568" spans="1:9" hidden="1" x14ac:dyDescent="0.25">
      <c r="A4568" t="s">
        <v>30</v>
      </c>
      <c r="B4568" s="7">
        <v>460396</v>
      </c>
      <c r="C4568" s="8">
        <v>44921</v>
      </c>
      <c r="D4568" s="9">
        <f t="shared" si="71"/>
        <v>44921</v>
      </c>
      <c r="E4568" s="7" t="s">
        <v>16</v>
      </c>
      <c r="F4568" s="20">
        <v>0.91180555555555554</v>
      </c>
      <c r="G4568" s="555">
        <v>10</v>
      </c>
      <c r="H4568" s="296">
        <v>22100</v>
      </c>
      <c r="I4568" s="296">
        <v>12000</v>
      </c>
    </row>
    <row r="4569" spans="1:9" hidden="1" x14ac:dyDescent="0.25">
      <c r="A4569" t="s">
        <v>30</v>
      </c>
      <c r="B4569" s="7">
        <v>460397</v>
      </c>
      <c r="C4569" s="8">
        <v>44921</v>
      </c>
      <c r="D4569" s="9">
        <f t="shared" si="71"/>
        <v>44921</v>
      </c>
      <c r="E4569" s="7" t="s">
        <v>35</v>
      </c>
      <c r="F4569" s="20">
        <v>0.93055555555555547</v>
      </c>
      <c r="G4569" s="555">
        <v>10.14</v>
      </c>
      <c r="H4569" s="296">
        <v>22100</v>
      </c>
      <c r="I4569" s="296">
        <v>12000</v>
      </c>
    </row>
    <row r="4570" spans="1:9" hidden="1" x14ac:dyDescent="0.25">
      <c r="A4570" t="s">
        <v>30</v>
      </c>
      <c r="B4570" s="7">
        <v>460398</v>
      </c>
      <c r="C4570" s="8">
        <v>44921</v>
      </c>
      <c r="D4570" s="9">
        <f t="shared" si="71"/>
        <v>44921</v>
      </c>
      <c r="E4570" s="7" t="s">
        <v>816</v>
      </c>
      <c r="F4570" s="20">
        <v>0.96527777777777779</v>
      </c>
      <c r="G4570" s="555">
        <v>8.9499999999999993</v>
      </c>
      <c r="H4570" s="296">
        <v>22100</v>
      </c>
      <c r="I4570" s="296">
        <v>12000</v>
      </c>
    </row>
    <row r="4571" spans="1:9" hidden="1" x14ac:dyDescent="0.25">
      <c r="A4571" t="s">
        <v>981</v>
      </c>
      <c r="B4571" s="7">
        <v>460423</v>
      </c>
      <c r="C4571" s="8">
        <v>44922</v>
      </c>
      <c r="D4571" s="9">
        <f t="shared" si="71"/>
        <v>44922</v>
      </c>
      <c r="E4571" s="7" t="s">
        <v>396</v>
      </c>
      <c r="F4571" s="7" t="s">
        <v>504</v>
      </c>
      <c r="G4571" s="574">
        <v>5.18</v>
      </c>
      <c r="H4571" s="296">
        <v>22100</v>
      </c>
      <c r="I4571" s="296">
        <v>12000</v>
      </c>
    </row>
    <row r="4572" spans="1:9" hidden="1" x14ac:dyDescent="0.25">
      <c r="A4572" t="s">
        <v>39</v>
      </c>
      <c r="B4572" s="7">
        <v>460432</v>
      </c>
      <c r="C4572" s="8">
        <v>44922</v>
      </c>
      <c r="D4572" s="9">
        <f t="shared" si="71"/>
        <v>44922</v>
      </c>
      <c r="E4572" s="7" t="s">
        <v>10</v>
      </c>
      <c r="F4572" s="7" t="s">
        <v>302</v>
      </c>
      <c r="G4572" s="574">
        <v>13.15</v>
      </c>
      <c r="H4572" s="296">
        <v>22100</v>
      </c>
      <c r="I4572" s="296">
        <v>12000</v>
      </c>
    </row>
    <row r="4573" spans="1:9" hidden="1" x14ac:dyDescent="0.25">
      <c r="A4573" t="s">
        <v>41</v>
      </c>
      <c r="B4573" s="7">
        <v>460433</v>
      </c>
      <c r="C4573" s="8">
        <v>44922</v>
      </c>
      <c r="D4573" s="9">
        <f t="shared" si="71"/>
        <v>44922</v>
      </c>
      <c r="E4573" s="7" t="s">
        <v>16</v>
      </c>
      <c r="F4573" s="7" t="s">
        <v>236</v>
      </c>
      <c r="G4573" s="574">
        <v>14.01</v>
      </c>
      <c r="H4573" s="296">
        <v>22100</v>
      </c>
      <c r="I4573" s="296">
        <v>12000</v>
      </c>
    </row>
    <row r="4574" spans="1:9" hidden="1" x14ac:dyDescent="0.25">
      <c r="A4574" t="s">
        <v>45</v>
      </c>
      <c r="B4574" s="7">
        <v>460444</v>
      </c>
      <c r="C4574" s="8">
        <v>44922</v>
      </c>
      <c r="D4574" s="9">
        <f t="shared" si="71"/>
        <v>44922</v>
      </c>
      <c r="E4574" s="7" t="s">
        <v>13</v>
      </c>
      <c r="F4574" s="7" t="s">
        <v>375</v>
      </c>
      <c r="G4574" s="574">
        <v>9.3699999999999992</v>
      </c>
      <c r="H4574" s="296">
        <v>22100</v>
      </c>
      <c r="I4574" s="296">
        <v>12000</v>
      </c>
    </row>
    <row r="4575" spans="1:9" hidden="1" x14ac:dyDescent="0.25">
      <c r="A4575" s="13" t="s">
        <v>966</v>
      </c>
      <c r="B4575" s="14">
        <v>460464</v>
      </c>
      <c r="C4575" s="15">
        <v>44922</v>
      </c>
      <c r="D4575" s="9">
        <f t="shared" si="71"/>
        <v>44922</v>
      </c>
      <c r="E4575" s="14" t="s">
        <v>47</v>
      </c>
      <c r="F4575" s="14" t="s">
        <v>1034</v>
      </c>
      <c r="G4575" s="572">
        <v>1.55</v>
      </c>
      <c r="H4575" s="296">
        <v>22100</v>
      </c>
      <c r="I4575" s="296">
        <v>12000</v>
      </c>
    </row>
    <row r="4576" spans="1:9" hidden="1" x14ac:dyDescent="0.25">
      <c r="A4576" t="s">
        <v>981</v>
      </c>
      <c r="B4576" s="7">
        <v>460493</v>
      </c>
      <c r="C4576" s="8">
        <v>44922</v>
      </c>
      <c r="D4576" s="9">
        <f t="shared" si="71"/>
        <v>44922</v>
      </c>
      <c r="E4576" s="7" t="s">
        <v>396</v>
      </c>
      <c r="F4576" s="7" t="s">
        <v>159</v>
      </c>
      <c r="G4576" s="574">
        <v>10.23</v>
      </c>
      <c r="H4576" s="296">
        <v>22100</v>
      </c>
      <c r="I4576" s="296">
        <v>12000</v>
      </c>
    </row>
    <row r="4577" spans="1:9" hidden="1" x14ac:dyDescent="0.25">
      <c r="A4577" t="s">
        <v>42</v>
      </c>
      <c r="B4577" s="7">
        <v>460504</v>
      </c>
      <c r="C4577" s="8">
        <v>44922</v>
      </c>
      <c r="D4577" s="9">
        <f t="shared" si="71"/>
        <v>44922</v>
      </c>
      <c r="E4577" s="7" t="s">
        <v>21</v>
      </c>
      <c r="F4577" s="7" t="s">
        <v>481</v>
      </c>
      <c r="G4577" s="574">
        <v>13.26</v>
      </c>
      <c r="H4577" s="296">
        <v>22100</v>
      </c>
      <c r="I4577" s="296">
        <v>12000</v>
      </c>
    </row>
    <row r="4578" spans="1:9" hidden="1" x14ac:dyDescent="0.25">
      <c r="A4578" t="s">
        <v>42</v>
      </c>
      <c r="B4578" s="7">
        <v>460513</v>
      </c>
      <c r="C4578" s="8">
        <v>44922</v>
      </c>
      <c r="D4578" s="9">
        <f t="shared" si="71"/>
        <v>44922</v>
      </c>
      <c r="E4578" s="7" t="s">
        <v>54</v>
      </c>
      <c r="F4578" s="7" t="s">
        <v>621</v>
      </c>
      <c r="G4578" s="574">
        <v>1.1499999999999999</v>
      </c>
      <c r="H4578" s="296">
        <v>22100</v>
      </c>
      <c r="I4578" s="296">
        <v>12000</v>
      </c>
    </row>
    <row r="4579" spans="1:9" hidden="1" x14ac:dyDescent="0.25">
      <c r="A4579" t="s">
        <v>45</v>
      </c>
      <c r="B4579" s="7">
        <v>460532</v>
      </c>
      <c r="C4579" s="8">
        <v>44922</v>
      </c>
      <c r="D4579" s="9">
        <f t="shared" si="71"/>
        <v>44922</v>
      </c>
      <c r="E4579" s="7" t="s">
        <v>13</v>
      </c>
      <c r="F4579" s="7" t="s">
        <v>53</v>
      </c>
      <c r="G4579" s="574">
        <v>14.53</v>
      </c>
      <c r="H4579" s="296">
        <v>22100</v>
      </c>
      <c r="I4579" s="296">
        <v>12000</v>
      </c>
    </row>
    <row r="4580" spans="1:9" hidden="1" x14ac:dyDescent="0.25">
      <c r="A4580" t="s">
        <v>39</v>
      </c>
      <c r="B4580" s="7">
        <v>460542</v>
      </c>
      <c r="C4580" s="8">
        <v>44922</v>
      </c>
      <c r="D4580" s="9">
        <f t="shared" si="71"/>
        <v>44922</v>
      </c>
      <c r="E4580" s="7" t="s">
        <v>10</v>
      </c>
      <c r="F4580" s="7" t="s">
        <v>387</v>
      </c>
      <c r="G4580" s="574">
        <v>12.18</v>
      </c>
      <c r="H4580" s="296">
        <v>22100</v>
      </c>
      <c r="I4580" s="296">
        <v>12000</v>
      </c>
    </row>
    <row r="4581" spans="1:9" hidden="1" x14ac:dyDescent="0.25">
      <c r="A4581" t="s">
        <v>41</v>
      </c>
      <c r="B4581" s="7">
        <v>460570</v>
      </c>
      <c r="C4581" s="8">
        <v>44922</v>
      </c>
      <c r="D4581" s="9">
        <f t="shared" si="71"/>
        <v>44922</v>
      </c>
      <c r="E4581" s="7" t="s">
        <v>16</v>
      </c>
      <c r="F4581" s="7" t="s">
        <v>56</v>
      </c>
      <c r="G4581" s="574">
        <v>13.67</v>
      </c>
      <c r="H4581" s="296">
        <v>22100</v>
      </c>
      <c r="I4581" s="296">
        <v>12000</v>
      </c>
    </row>
    <row r="4582" spans="1:9" hidden="1" x14ac:dyDescent="0.25">
      <c r="A4582" t="s">
        <v>42</v>
      </c>
      <c r="B4582" s="7">
        <v>460575</v>
      </c>
      <c r="C4582" s="8">
        <v>44922</v>
      </c>
      <c r="D4582" s="9">
        <f t="shared" si="71"/>
        <v>44922</v>
      </c>
      <c r="E4582" s="7" t="s">
        <v>799</v>
      </c>
      <c r="F4582" s="7" t="s">
        <v>1147</v>
      </c>
      <c r="G4582" s="574">
        <v>9.8000000000000007</v>
      </c>
      <c r="H4582" s="296">
        <v>22100</v>
      </c>
      <c r="I4582" s="296">
        <v>12000</v>
      </c>
    </row>
    <row r="4583" spans="1:9" hidden="1" x14ac:dyDescent="0.25">
      <c r="A4583" t="s">
        <v>42</v>
      </c>
      <c r="B4583" s="7">
        <v>460586</v>
      </c>
      <c r="C4583" s="8">
        <v>44922</v>
      </c>
      <c r="D4583" s="9">
        <f t="shared" si="71"/>
        <v>44922</v>
      </c>
      <c r="E4583" s="7" t="s">
        <v>21</v>
      </c>
      <c r="F4583" s="7" t="s">
        <v>886</v>
      </c>
      <c r="G4583" s="574">
        <v>13.27</v>
      </c>
      <c r="H4583" s="296">
        <v>22100</v>
      </c>
      <c r="I4583" s="296">
        <v>12000</v>
      </c>
    </row>
    <row r="4584" spans="1:9" hidden="1" x14ac:dyDescent="0.25">
      <c r="A4584" t="s">
        <v>39</v>
      </c>
      <c r="B4584" s="7">
        <v>460587</v>
      </c>
      <c r="C4584" s="8">
        <v>44922</v>
      </c>
      <c r="D4584" s="9">
        <f t="shared" si="71"/>
        <v>44922</v>
      </c>
      <c r="E4584" s="7" t="s">
        <v>10</v>
      </c>
      <c r="F4584" s="7" t="s">
        <v>1031</v>
      </c>
      <c r="G4584" s="574">
        <v>8.4600000000000009</v>
      </c>
      <c r="H4584" s="296">
        <v>22100</v>
      </c>
      <c r="I4584" s="296">
        <v>12000</v>
      </c>
    </row>
    <row r="4585" spans="1:9" hidden="1" x14ac:dyDescent="0.25">
      <c r="A4585" t="s">
        <v>45</v>
      </c>
      <c r="B4585" s="7">
        <v>460601</v>
      </c>
      <c r="C4585" s="8">
        <v>44922</v>
      </c>
      <c r="D4585" s="9">
        <f t="shared" si="71"/>
        <v>44922</v>
      </c>
      <c r="E4585" s="7" t="s">
        <v>13</v>
      </c>
      <c r="F4585" s="7" t="s">
        <v>255</v>
      </c>
      <c r="G4585" s="574">
        <v>13.14</v>
      </c>
      <c r="H4585" s="296">
        <v>22100</v>
      </c>
      <c r="I4585" s="296">
        <v>12000</v>
      </c>
    </row>
    <row r="4586" spans="1:9" hidden="1" x14ac:dyDescent="0.25">
      <c r="A4586" t="s">
        <v>42</v>
      </c>
      <c r="B4586" s="7">
        <v>460604</v>
      </c>
      <c r="C4586" s="8">
        <v>44922</v>
      </c>
      <c r="D4586" s="9">
        <f t="shared" si="71"/>
        <v>44922</v>
      </c>
      <c r="E4586" s="7" t="s">
        <v>430</v>
      </c>
      <c r="F4586" s="7" t="s">
        <v>839</v>
      </c>
      <c r="G4586" s="574">
        <v>3.54</v>
      </c>
      <c r="H4586" s="296">
        <v>22100</v>
      </c>
      <c r="I4586" s="296">
        <v>12000</v>
      </c>
    </row>
    <row r="4587" spans="1:9" hidden="1" x14ac:dyDescent="0.25">
      <c r="A4587" t="s">
        <v>42</v>
      </c>
      <c r="B4587" s="7">
        <v>460605</v>
      </c>
      <c r="C4587" s="8">
        <v>44922</v>
      </c>
      <c r="D4587" s="9">
        <f t="shared" si="71"/>
        <v>44922</v>
      </c>
      <c r="E4587" s="7" t="s">
        <v>16</v>
      </c>
      <c r="F4587" s="7" t="s">
        <v>811</v>
      </c>
      <c r="G4587" s="574">
        <v>10.36</v>
      </c>
      <c r="H4587" s="296">
        <v>22100</v>
      </c>
      <c r="I4587" s="296">
        <v>12000</v>
      </c>
    </row>
    <row r="4588" spans="1:9" hidden="1" x14ac:dyDescent="0.25">
      <c r="A4588" t="s">
        <v>41</v>
      </c>
      <c r="B4588" s="217">
        <v>460610</v>
      </c>
      <c r="C4588" s="8">
        <v>44922</v>
      </c>
      <c r="D4588" s="9">
        <f t="shared" si="71"/>
        <v>44922</v>
      </c>
      <c r="E4588" s="7" t="s">
        <v>313</v>
      </c>
      <c r="F4588" s="20">
        <v>0.91666666666666663</v>
      </c>
      <c r="G4588" s="373">
        <v>15.68</v>
      </c>
      <c r="H4588" s="296">
        <v>22100</v>
      </c>
      <c r="I4588" s="296">
        <v>12000</v>
      </c>
    </row>
    <row r="4589" spans="1:9" hidden="1" x14ac:dyDescent="0.25">
      <c r="A4589" t="s">
        <v>65</v>
      </c>
      <c r="B4589" s="7">
        <v>460641</v>
      </c>
      <c r="C4589" s="8">
        <v>44923</v>
      </c>
      <c r="D4589" s="9">
        <f t="shared" si="71"/>
        <v>44923</v>
      </c>
      <c r="E4589" s="7" t="s">
        <v>16</v>
      </c>
      <c r="F4589" s="7" t="s">
        <v>257</v>
      </c>
      <c r="G4589" s="575">
        <v>10.55</v>
      </c>
      <c r="H4589" s="296">
        <v>22100</v>
      </c>
      <c r="I4589" s="296">
        <v>12000</v>
      </c>
    </row>
    <row r="4590" spans="1:9" hidden="1" x14ac:dyDescent="0.25">
      <c r="A4590" t="s">
        <v>63</v>
      </c>
      <c r="B4590" s="7">
        <v>460647</v>
      </c>
      <c r="C4590" s="8">
        <v>44923</v>
      </c>
      <c r="D4590" s="9">
        <f t="shared" si="71"/>
        <v>44923</v>
      </c>
      <c r="E4590" s="7" t="s">
        <v>21</v>
      </c>
      <c r="F4590" s="7" t="s">
        <v>936</v>
      </c>
      <c r="G4590" s="575">
        <v>13.83</v>
      </c>
      <c r="H4590" s="296">
        <v>22100</v>
      </c>
      <c r="I4590" s="296">
        <v>12000</v>
      </c>
    </row>
    <row r="4591" spans="1:9" hidden="1" x14ac:dyDescent="0.25">
      <c r="A4591" t="s">
        <v>69</v>
      </c>
      <c r="B4591" s="7">
        <v>460656</v>
      </c>
      <c r="C4591" s="8">
        <v>44923</v>
      </c>
      <c r="D4591" s="9">
        <f t="shared" si="71"/>
        <v>44923</v>
      </c>
      <c r="E4591" s="7" t="s">
        <v>10</v>
      </c>
      <c r="F4591" s="7" t="s">
        <v>358</v>
      </c>
      <c r="G4591" s="575">
        <v>11.51</v>
      </c>
      <c r="H4591" s="296">
        <v>22100</v>
      </c>
      <c r="I4591" s="296">
        <v>12000</v>
      </c>
    </row>
    <row r="4592" spans="1:9" hidden="1" x14ac:dyDescent="0.25">
      <c r="A4592" t="s">
        <v>67</v>
      </c>
      <c r="B4592" s="7">
        <v>460658</v>
      </c>
      <c r="C4592" s="8">
        <v>44923</v>
      </c>
      <c r="D4592" s="9">
        <f t="shared" si="71"/>
        <v>44923</v>
      </c>
      <c r="E4592" s="7" t="s">
        <v>13</v>
      </c>
      <c r="F4592" s="7" t="s">
        <v>236</v>
      </c>
      <c r="G4592" s="575">
        <v>12.22</v>
      </c>
      <c r="H4592" s="296">
        <v>22100</v>
      </c>
      <c r="I4592" s="296">
        <v>12000</v>
      </c>
    </row>
    <row r="4593" spans="1:9" hidden="1" x14ac:dyDescent="0.25">
      <c r="A4593" t="s">
        <v>65</v>
      </c>
      <c r="B4593" s="7">
        <v>460706</v>
      </c>
      <c r="C4593" s="8">
        <v>44923</v>
      </c>
      <c r="D4593" s="9">
        <f t="shared" si="71"/>
        <v>44923</v>
      </c>
      <c r="E4593" s="7" t="s">
        <v>16</v>
      </c>
      <c r="F4593" s="7" t="s">
        <v>344</v>
      </c>
      <c r="G4593" s="575">
        <v>10.91</v>
      </c>
      <c r="H4593" s="296">
        <v>22100</v>
      </c>
      <c r="I4593" s="296">
        <v>12000</v>
      </c>
    </row>
    <row r="4594" spans="1:9" hidden="1" x14ac:dyDescent="0.25">
      <c r="A4594" t="s">
        <v>63</v>
      </c>
      <c r="B4594" s="7">
        <v>460711</v>
      </c>
      <c r="C4594" s="8">
        <v>44923</v>
      </c>
      <c r="D4594" s="9">
        <f t="shared" si="71"/>
        <v>44923</v>
      </c>
      <c r="E4594" s="7" t="s">
        <v>21</v>
      </c>
      <c r="F4594" s="7" t="s">
        <v>397</v>
      </c>
      <c r="G4594" s="575">
        <v>11.53</v>
      </c>
      <c r="H4594" s="296">
        <v>22100</v>
      </c>
      <c r="I4594" s="296">
        <v>12000</v>
      </c>
    </row>
    <row r="4595" spans="1:9" hidden="1" x14ac:dyDescent="0.25">
      <c r="A4595" t="s">
        <v>69</v>
      </c>
      <c r="B4595" s="7">
        <v>460721</v>
      </c>
      <c r="C4595" s="8">
        <v>44923</v>
      </c>
      <c r="D4595" s="9">
        <f t="shared" si="71"/>
        <v>44923</v>
      </c>
      <c r="E4595" s="7" t="s">
        <v>10</v>
      </c>
      <c r="F4595" s="7" t="s">
        <v>161</v>
      </c>
      <c r="G4595" s="575">
        <v>9.86</v>
      </c>
      <c r="H4595" s="296">
        <v>22100</v>
      </c>
      <c r="I4595" s="296">
        <v>12000</v>
      </c>
    </row>
    <row r="4596" spans="1:9" hidden="1" x14ac:dyDescent="0.25">
      <c r="A4596" t="s">
        <v>67</v>
      </c>
      <c r="B4596" s="7">
        <v>460730</v>
      </c>
      <c r="C4596" s="8">
        <v>44923</v>
      </c>
      <c r="D4596" s="9">
        <f t="shared" si="71"/>
        <v>44923</v>
      </c>
      <c r="E4596" s="7" t="s">
        <v>13</v>
      </c>
      <c r="F4596" s="7" t="s">
        <v>693</v>
      </c>
      <c r="G4596" s="575">
        <v>12.65</v>
      </c>
      <c r="H4596" s="296">
        <v>22100</v>
      </c>
      <c r="I4596" s="296">
        <v>12000</v>
      </c>
    </row>
    <row r="4597" spans="1:9" hidden="1" x14ac:dyDescent="0.25">
      <c r="A4597" t="s">
        <v>63</v>
      </c>
      <c r="B4597" s="7">
        <v>460740</v>
      </c>
      <c r="C4597" s="8">
        <v>44923</v>
      </c>
      <c r="D4597" s="9">
        <f t="shared" si="71"/>
        <v>44923</v>
      </c>
      <c r="E4597" s="7" t="s">
        <v>1083</v>
      </c>
      <c r="F4597" s="7" t="s">
        <v>870</v>
      </c>
      <c r="G4597" s="575">
        <v>10.09</v>
      </c>
      <c r="H4597" s="296">
        <v>22100</v>
      </c>
      <c r="I4597" s="296">
        <v>12000</v>
      </c>
    </row>
    <row r="4598" spans="1:9" hidden="1" x14ac:dyDescent="0.25">
      <c r="A4598" t="s">
        <v>63</v>
      </c>
      <c r="B4598" s="7">
        <v>460751</v>
      </c>
      <c r="C4598" s="8">
        <v>44923</v>
      </c>
      <c r="D4598" s="9">
        <f t="shared" si="71"/>
        <v>44923</v>
      </c>
      <c r="E4598" s="7" t="s">
        <v>80</v>
      </c>
      <c r="F4598" s="7" t="s">
        <v>515</v>
      </c>
      <c r="G4598" s="575">
        <v>12.78</v>
      </c>
      <c r="H4598" s="296">
        <v>22100</v>
      </c>
      <c r="I4598" s="296">
        <v>12000</v>
      </c>
    </row>
    <row r="4599" spans="1:9" hidden="1" x14ac:dyDescent="0.25">
      <c r="A4599" t="s">
        <v>65</v>
      </c>
      <c r="B4599" s="7">
        <v>460776</v>
      </c>
      <c r="C4599" s="8">
        <v>44923</v>
      </c>
      <c r="D4599" s="9">
        <f t="shared" si="71"/>
        <v>44923</v>
      </c>
      <c r="E4599" s="7" t="s">
        <v>16</v>
      </c>
      <c r="F4599" s="7" t="s">
        <v>1020</v>
      </c>
      <c r="G4599" s="575">
        <v>11.25</v>
      </c>
      <c r="H4599" s="296">
        <v>22100</v>
      </c>
      <c r="I4599" s="296">
        <v>12000</v>
      </c>
    </row>
    <row r="4600" spans="1:9" hidden="1" x14ac:dyDescent="0.25">
      <c r="A4600" t="s">
        <v>67</v>
      </c>
      <c r="B4600" s="7">
        <v>460783</v>
      </c>
      <c r="C4600" s="8">
        <v>44923</v>
      </c>
      <c r="D4600" s="9">
        <f t="shared" si="71"/>
        <v>44923</v>
      </c>
      <c r="E4600" s="7" t="s">
        <v>13</v>
      </c>
      <c r="F4600" s="7" t="s">
        <v>889</v>
      </c>
      <c r="G4600" s="575">
        <v>5.31</v>
      </c>
      <c r="H4600" s="296">
        <v>22100</v>
      </c>
      <c r="I4600" s="296">
        <v>12000</v>
      </c>
    </row>
    <row r="4601" spans="1:9" hidden="1" x14ac:dyDescent="0.25">
      <c r="A4601" t="s">
        <v>69</v>
      </c>
      <c r="B4601" s="7">
        <v>460790</v>
      </c>
      <c r="C4601" s="8">
        <v>44923</v>
      </c>
      <c r="D4601" s="9">
        <f t="shared" si="71"/>
        <v>44923</v>
      </c>
      <c r="E4601" s="7" t="s">
        <v>10</v>
      </c>
      <c r="F4601" s="7" t="s">
        <v>976</v>
      </c>
      <c r="G4601" s="575">
        <v>10.34</v>
      </c>
      <c r="H4601" s="296">
        <v>22100</v>
      </c>
      <c r="I4601" s="296">
        <v>12000</v>
      </c>
    </row>
    <row r="4602" spans="1:9" hidden="1" x14ac:dyDescent="0.25">
      <c r="A4602" t="s">
        <v>63</v>
      </c>
      <c r="B4602" s="7">
        <v>460794</v>
      </c>
      <c r="C4602" s="8">
        <v>44923</v>
      </c>
      <c r="D4602" s="9">
        <f t="shared" si="71"/>
        <v>44923</v>
      </c>
      <c r="E4602" s="7" t="s">
        <v>21</v>
      </c>
      <c r="F4602" s="7" t="s">
        <v>783</v>
      </c>
      <c r="G4602" s="575">
        <v>7.28</v>
      </c>
      <c r="H4602" s="296">
        <v>22100</v>
      </c>
      <c r="I4602" s="296">
        <v>12000</v>
      </c>
    </row>
    <row r="4603" spans="1:9" hidden="1" x14ac:dyDescent="0.25">
      <c r="A4603" t="s">
        <v>30</v>
      </c>
      <c r="B4603" s="7">
        <v>460823</v>
      </c>
      <c r="C4603" s="8">
        <v>44923</v>
      </c>
      <c r="D4603" s="9">
        <f t="shared" si="71"/>
        <v>44923</v>
      </c>
      <c r="E4603" s="7" t="s">
        <v>752</v>
      </c>
      <c r="F4603" s="7" t="s">
        <v>586</v>
      </c>
      <c r="G4603" s="576">
        <v>5.01</v>
      </c>
      <c r="H4603" s="296">
        <v>22100</v>
      </c>
      <c r="I4603" s="296">
        <v>12000</v>
      </c>
    </row>
    <row r="4604" spans="1:9" hidden="1" x14ac:dyDescent="0.25">
      <c r="A4604" t="s">
        <v>30</v>
      </c>
      <c r="B4604" s="7">
        <v>460824</v>
      </c>
      <c r="C4604" s="8">
        <v>44923</v>
      </c>
      <c r="D4604" s="9">
        <f t="shared" si="71"/>
        <v>44923</v>
      </c>
      <c r="E4604" s="7" t="s">
        <v>816</v>
      </c>
      <c r="F4604" s="7" t="s">
        <v>560</v>
      </c>
      <c r="G4604" s="576">
        <v>6.09</v>
      </c>
      <c r="H4604" s="296">
        <v>22100</v>
      </c>
      <c r="I4604" s="296">
        <v>12000</v>
      </c>
    </row>
    <row r="4605" spans="1:9" hidden="1" x14ac:dyDescent="0.25">
      <c r="A4605" t="s">
        <v>30</v>
      </c>
      <c r="B4605" s="7">
        <v>460827</v>
      </c>
      <c r="C4605" s="8">
        <v>44923</v>
      </c>
      <c r="D4605" s="9">
        <f t="shared" si="71"/>
        <v>44923</v>
      </c>
      <c r="E4605" s="7" t="s">
        <v>78</v>
      </c>
      <c r="F4605" s="7" t="s">
        <v>278</v>
      </c>
      <c r="G4605" s="576">
        <v>7.73</v>
      </c>
      <c r="H4605" s="296">
        <v>22100</v>
      </c>
      <c r="I4605" s="296">
        <v>12000</v>
      </c>
    </row>
    <row r="4606" spans="1:9" hidden="1" x14ac:dyDescent="0.25">
      <c r="A4606" t="s">
        <v>30</v>
      </c>
      <c r="B4606" s="7">
        <v>460828</v>
      </c>
      <c r="C4606" s="8">
        <v>44923</v>
      </c>
      <c r="D4606" s="9">
        <f t="shared" si="71"/>
        <v>44923</v>
      </c>
      <c r="E4606" s="7" t="s">
        <v>357</v>
      </c>
      <c r="F4606" s="20">
        <v>0.90138888888888891</v>
      </c>
      <c r="G4606" s="334">
        <v>7.8</v>
      </c>
      <c r="H4606" s="296">
        <v>22100</v>
      </c>
      <c r="I4606" s="296">
        <v>12000</v>
      </c>
    </row>
    <row r="4607" spans="1:9" hidden="1" x14ac:dyDescent="0.25">
      <c r="A4607" t="s">
        <v>15</v>
      </c>
      <c r="B4607" s="7">
        <v>460867</v>
      </c>
      <c r="C4607" s="8">
        <v>44924</v>
      </c>
      <c r="D4607" s="9">
        <f t="shared" si="71"/>
        <v>44924</v>
      </c>
      <c r="E4607" s="7" t="s">
        <v>430</v>
      </c>
      <c r="F4607" s="7" t="s">
        <v>11</v>
      </c>
      <c r="G4607" s="577">
        <v>6.95</v>
      </c>
      <c r="H4607" s="296">
        <v>22100</v>
      </c>
      <c r="I4607" s="296">
        <v>12000</v>
      </c>
    </row>
    <row r="4608" spans="1:9" x14ac:dyDescent="0.25">
      <c r="A4608" t="s">
        <v>355</v>
      </c>
      <c r="B4608" s="7">
        <v>460877</v>
      </c>
      <c r="C4608" s="8">
        <v>44924</v>
      </c>
      <c r="D4608" s="9">
        <f t="shared" si="71"/>
        <v>44924</v>
      </c>
      <c r="E4608" s="7" t="s">
        <v>1083</v>
      </c>
      <c r="F4608" s="7" t="s">
        <v>303</v>
      </c>
      <c r="G4608" s="577">
        <v>4.99</v>
      </c>
      <c r="H4608" s="296">
        <v>22100</v>
      </c>
      <c r="I4608" s="296">
        <v>12000</v>
      </c>
    </row>
    <row r="4609" spans="1:9" hidden="1" x14ac:dyDescent="0.25">
      <c r="A4609" t="s">
        <v>9</v>
      </c>
      <c r="B4609" s="7">
        <v>460882</v>
      </c>
      <c r="C4609" s="8">
        <v>44924</v>
      </c>
      <c r="D4609" s="9">
        <f t="shared" si="71"/>
        <v>44924</v>
      </c>
      <c r="E4609" s="7" t="s">
        <v>10</v>
      </c>
      <c r="F4609" s="7" t="s">
        <v>245</v>
      </c>
      <c r="G4609" s="577">
        <v>13.98</v>
      </c>
      <c r="H4609" s="296">
        <v>22100</v>
      </c>
      <c r="I4609" s="296">
        <v>12000</v>
      </c>
    </row>
    <row r="4610" spans="1:9" x14ac:dyDescent="0.25">
      <c r="A4610" t="s">
        <v>355</v>
      </c>
      <c r="B4610" s="7">
        <v>460884</v>
      </c>
      <c r="C4610" s="8">
        <v>44924</v>
      </c>
      <c r="D4610" s="9">
        <f t="shared" si="71"/>
        <v>44924</v>
      </c>
      <c r="E4610" s="7" t="s">
        <v>80</v>
      </c>
      <c r="F4610" s="7" t="s">
        <v>456</v>
      </c>
      <c r="G4610" s="577">
        <v>11.01</v>
      </c>
      <c r="H4610" s="296">
        <v>22100</v>
      </c>
      <c r="I4610" s="296">
        <v>12000</v>
      </c>
    </row>
    <row r="4611" spans="1:9" hidden="1" x14ac:dyDescent="0.25">
      <c r="A4611" t="s">
        <v>18</v>
      </c>
      <c r="B4611" s="7">
        <v>460886</v>
      </c>
      <c r="C4611" s="8">
        <v>44924</v>
      </c>
      <c r="D4611" s="9">
        <f t="shared" ref="D4611:D4644" si="72">+C4611</f>
        <v>44924</v>
      </c>
      <c r="E4611" s="7" t="s">
        <v>21</v>
      </c>
      <c r="F4611" s="7" t="s">
        <v>604</v>
      </c>
      <c r="G4611" s="577">
        <v>14.14</v>
      </c>
      <c r="H4611" s="296">
        <v>22100</v>
      </c>
      <c r="I4611" s="296">
        <v>12000</v>
      </c>
    </row>
    <row r="4612" spans="1:9" hidden="1" x14ac:dyDescent="0.25">
      <c r="A4612" t="s">
        <v>12</v>
      </c>
      <c r="B4612" s="7">
        <v>460890</v>
      </c>
      <c r="C4612" s="8">
        <v>44924</v>
      </c>
      <c r="D4612" s="9">
        <f t="shared" si="72"/>
        <v>44924</v>
      </c>
      <c r="E4612" s="7" t="s">
        <v>13</v>
      </c>
      <c r="F4612" s="7" t="s">
        <v>732</v>
      </c>
      <c r="G4612" s="577">
        <v>11.95</v>
      </c>
      <c r="H4612" s="296">
        <v>22100</v>
      </c>
      <c r="I4612" s="296">
        <v>12000</v>
      </c>
    </row>
    <row r="4613" spans="1:9" hidden="1" x14ac:dyDescent="0.25">
      <c r="A4613" t="s">
        <v>15</v>
      </c>
      <c r="B4613" s="7">
        <v>460925</v>
      </c>
      <c r="C4613" s="8">
        <v>44924</v>
      </c>
      <c r="D4613" s="9">
        <f t="shared" si="72"/>
        <v>44924</v>
      </c>
      <c r="E4613" s="7" t="s">
        <v>430</v>
      </c>
      <c r="F4613" s="7" t="s">
        <v>260</v>
      </c>
      <c r="G4613" s="577">
        <v>6.49</v>
      </c>
      <c r="H4613" s="296">
        <v>22100</v>
      </c>
      <c r="I4613" s="296">
        <v>12000</v>
      </c>
    </row>
    <row r="4614" spans="1:9" hidden="1" x14ac:dyDescent="0.25">
      <c r="A4614" t="s">
        <v>18</v>
      </c>
      <c r="B4614" s="7">
        <v>460926</v>
      </c>
      <c r="C4614" s="8">
        <v>44924</v>
      </c>
      <c r="D4614" s="9">
        <f t="shared" si="72"/>
        <v>44924</v>
      </c>
      <c r="E4614" s="7" t="s">
        <v>54</v>
      </c>
      <c r="F4614" s="7" t="s">
        <v>319</v>
      </c>
      <c r="G4614" s="577">
        <v>0.89</v>
      </c>
      <c r="H4614" s="296">
        <v>22100</v>
      </c>
      <c r="I4614" s="296">
        <v>12000</v>
      </c>
    </row>
    <row r="4615" spans="1:9" hidden="1" x14ac:dyDescent="0.25">
      <c r="A4615" t="s">
        <v>12</v>
      </c>
      <c r="B4615" s="7">
        <v>460957</v>
      </c>
      <c r="C4615" s="8">
        <v>44924</v>
      </c>
      <c r="D4615" s="9">
        <f t="shared" si="72"/>
        <v>44924</v>
      </c>
      <c r="E4615" s="7" t="s">
        <v>1083</v>
      </c>
      <c r="F4615" s="7" t="s">
        <v>264</v>
      </c>
      <c r="G4615" s="577">
        <v>6.01</v>
      </c>
      <c r="H4615" s="296">
        <v>22100</v>
      </c>
      <c r="I4615" s="296">
        <v>12000</v>
      </c>
    </row>
    <row r="4616" spans="1:9" hidden="1" x14ac:dyDescent="0.25">
      <c r="A4616" t="s">
        <v>9</v>
      </c>
      <c r="B4616" s="7">
        <v>460961</v>
      </c>
      <c r="C4616" s="8">
        <v>44924</v>
      </c>
      <c r="D4616" s="9">
        <f t="shared" si="72"/>
        <v>44924</v>
      </c>
      <c r="E4616" s="7" t="s">
        <v>10</v>
      </c>
      <c r="F4616" s="7" t="s">
        <v>1052</v>
      </c>
      <c r="G4616" s="577">
        <v>6.67</v>
      </c>
      <c r="H4616" s="296">
        <v>22100</v>
      </c>
      <c r="I4616" s="296">
        <v>12000</v>
      </c>
    </row>
    <row r="4617" spans="1:9" x14ac:dyDescent="0.25">
      <c r="A4617" t="s">
        <v>355</v>
      </c>
      <c r="B4617" s="7">
        <v>460966</v>
      </c>
      <c r="C4617" s="8">
        <v>44924</v>
      </c>
      <c r="D4617" s="9">
        <f t="shared" si="72"/>
        <v>44924</v>
      </c>
      <c r="E4617" s="7" t="s">
        <v>13</v>
      </c>
      <c r="F4617" s="7" t="s">
        <v>1148</v>
      </c>
      <c r="G4617" s="577">
        <v>6.67</v>
      </c>
      <c r="H4617" s="296">
        <v>22100</v>
      </c>
      <c r="I4617" s="296">
        <v>12000</v>
      </c>
    </row>
    <row r="4618" spans="1:9" hidden="1" x14ac:dyDescent="0.25">
      <c r="A4618" t="s">
        <v>18</v>
      </c>
      <c r="B4618" s="7">
        <v>460975</v>
      </c>
      <c r="C4618" s="8">
        <v>44924</v>
      </c>
      <c r="D4618" s="9">
        <f t="shared" si="72"/>
        <v>44924</v>
      </c>
      <c r="E4618" s="7" t="s">
        <v>21</v>
      </c>
      <c r="F4618" s="7" t="s">
        <v>1050</v>
      </c>
      <c r="G4618" s="577">
        <v>8.19</v>
      </c>
      <c r="H4618" s="296">
        <v>22100</v>
      </c>
      <c r="I4618" s="296">
        <v>12000</v>
      </c>
    </row>
    <row r="4619" spans="1:9" hidden="1" x14ac:dyDescent="0.25">
      <c r="A4619" t="s">
        <v>15</v>
      </c>
      <c r="B4619" s="7">
        <v>460985</v>
      </c>
      <c r="C4619" s="8">
        <v>44924</v>
      </c>
      <c r="D4619" s="9">
        <f t="shared" si="72"/>
        <v>44924</v>
      </c>
      <c r="E4619" s="7" t="s">
        <v>430</v>
      </c>
      <c r="F4619" s="7" t="s">
        <v>914</v>
      </c>
      <c r="G4619" s="577">
        <v>4.54</v>
      </c>
      <c r="H4619" s="296">
        <v>22100</v>
      </c>
      <c r="I4619" s="296">
        <v>12000</v>
      </c>
    </row>
    <row r="4620" spans="1:9" hidden="1" x14ac:dyDescent="0.25">
      <c r="A4620" t="s">
        <v>41</v>
      </c>
      <c r="B4620" s="7">
        <v>461056</v>
      </c>
      <c r="C4620" s="8">
        <v>44925</v>
      </c>
      <c r="D4620" s="9">
        <f t="shared" si="72"/>
        <v>44925</v>
      </c>
      <c r="E4620" s="7" t="s">
        <v>430</v>
      </c>
      <c r="F4620" s="7" t="s">
        <v>395</v>
      </c>
      <c r="G4620" s="577">
        <v>7.99</v>
      </c>
      <c r="H4620" s="296">
        <v>22100</v>
      </c>
      <c r="I4620" s="296">
        <v>12000</v>
      </c>
    </row>
    <row r="4621" spans="1:9" hidden="1" x14ac:dyDescent="0.25">
      <c r="A4621" t="s">
        <v>41</v>
      </c>
      <c r="B4621" s="7">
        <v>461058</v>
      </c>
      <c r="C4621" s="8">
        <v>44925</v>
      </c>
      <c r="D4621" s="9">
        <f t="shared" si="72"/>
        <v>44925</v>
      </c>
      <c r="E4621" s="7" t="s">
        <v>817</v>
      </c>
      <c r="F4621" s="7" t="s">
        <v>279</v>
      </c>
      <c r="G4621" s="577">
        <v>6.98</v>
      </c>
      <c r="H4621" s="296">
        <v>22100</v>
      </c>
      <c r="I4621" s="296">
        <v>12000</v>
      </c>
    </row>
    <row r="4622" spans="1:9" hidden="1" x14ac:dyDescent="0.25">
      <c r="A4622" t="s">
        <v>39</v>
      </c>
      <c r="B4622" s="7">
        <v>461060</v>
      </c>
      <c r="C4622" s="8">
        <v>44925</v>
      </c>
      <c r="D4622" s="9">
        <f t="shared" si="72"/>
        <v>44925</v>
      </c>
      <c r="E4622" s="7" t="s">
        <v>10</v>
      </c>
      <c r="F4622" s="7" t="s">
        <v>401</v>
      </c>
      <c r="G4622" s="577">
        <v>11.85</v>
      </c>
      <c r="H4622" s="296">
        <v>22100</v>
      </c>
      <c r="I4622" s="296">
        <v>12000</v>
      </c>
    </row>
    <row r="4623" spans="1:9" hidden="1" x14ac:dyDescent="0.25">
      <c r="A4623" t="s">
        <v>45</v>
      </c>
      <c r="B4623" s="7">
        <v>461069</v>
      </c>
      <c r="C4623" s="8">
        <v>44925</v>
      </c>
      <c r="D4623" s="9">
        <f t="shared" si="72"/>
        <v>44925</v>
      </c>
      <c r="E4623" s="7" t="s">
        <v>13</v>
      </c>
      <c r="F4623" s="7" t="s">
        <v>670</v>
      </c>
      <c r="G4623" s="577">
        <v>12.68</v>
      </c>
      <c r="H4623" s="296">
        <v>22100</v>
      </c>
      <c r="I4623" s="296">
        <v>12000</v>
      </c>
    </row>
    <row r="4624" spans="1:9" hidden="1" x14ac:dyDescent="0.25">
      <c r="A4624" t="s">
        <v>42</v>
      </c>
      <c r="B4624" s="7">
        <v>461086</v>
      </c>
      <c r="C4624" s="8">
        <v>44925</v>
      </c>
      <c r="D4624" s="9">
        <f t="shared" si="72"/>
        <v>44925</v>
      </c>
      <c r="E4624" s="7" t="s">
        <v>21</v>
      </c>
      <c r="F4624" s="7" t="s">
        <v>882</v>
      </c>
      <c r="G4624" s="577">
        <v>15.22</v>
      </c>
      <c r="H4624" s="296">
        <v>22100</v>
      </c>
      <c r="I4624" s="296">
        <v>12000</v>
      </c>
    </row>
    <row r="4625" spans="1:9" hidden="1" x14ac:dyDescent="0.25">
      <c r="A4625" t="s">
        <v>42</v>
      </c>
      <c r="B4625" s="7">
        <v>461087</v>
      </c>
      <c r="C4625" s="8">
        <v>44925</v>
      </c>
      <c r="D4625" s="9">
        <f t="shared" si="72"/>
        <v>44925</v>
      </c>
      <c r="E4625" s="7" t="s">
        <v>54</v>
      </c>
      <c r="F4625" s="7" t="s">
        <v>588</v>
      </c>
      <c r="G4625" s="577">
        <v>0.77</v>
      </c>
      <c r="H4625" s="296">
        <v>22100</v>
      </c>
      <c r="I4625" s="296">
        <v>12000</v>
      </c>
    </row>
    <row r="4626" spans="1:9" hidden="1" x14ac:dyDescent="0.25">
      <c r="A4626" t="s">
        <v>39</v>
      </c>
      <c r="B4626" s="7">
        <v>461127</v>
      </c>
      <c r="C4626" s="8">
        <v>44925</v>
      </c>
      <c r="D4626" s="9">
        <f t="shared" si="72"/>
        <v>44925</v>
      </c>
      <c r="E4626" s="7" t="s">
        <v>10</v>
      </c>
      <c r="F4626" s="7" t="s">
        <v>538</v>
      </c>
      <c r="G4626" s="577">
        <v>10.67</v>
      </c>
      <c r="H4626" s="296">
        <v>22100</v>
      </c>
      <c r="I4626" s="296">
        <v>12000</v>
      </c>
    </row>
    <row r="4627" spans="1:9" hidden="1" x14ac:dyDescent="0.25">
      <c r="A4627" t="s">
        <v>41</v>
      </c>
      <c r="B4627" s="7">
        <v>461138</v>
      </c>
      <c r="C4627" s="8">
        <v>44925</v>
      </c>
      <c r="D4627" s="9">
        <f t="shared" si="72"/>
        <v>44925</v>
      </c>
      <c r="E4627" s="7" t="s">
        <v>430</v>
      </c>
      <c r="F4627" s="7" t="s">
        <v>913</v>
      </c>
      <c r="G4627" s="577">
        <v>8.8000000000000007</v>
      </c>
      <c r="H4627" s="296">
        <v>22100</v>
      </c>
      <c r="I4627" s="296">
        <v>12000</v>
      </c>
    </row>
    <row r="4628" spans="1:9" hidden="1" x14ac:dyDescent="0.25">
      <c r="A4628" t="s">
        <v>42</v>
      </c>
      <c r="B4628" s="7">
        <v>461145</v>
      </c>
      <c r="C4628" s="8">
        <v>44925</v>
      </c>
      <c r="D4628" s="9">
        <f t="shared" si="72"/>
        <v>44925</v>
      </c>
      <c r="E4628" s="7" t="s">
        <v>21</v>
      </c>
      <c r="F4628" s="7" t="s">
        <v>171</v>
      </c>
      <c r="G4628" s="577">
        <v>5.36</v>
      </c>
      <c r="H4628" s="296">
        <v>22100</v>
      </c>
      <c r="I4628" s="296">
        <v>12000</v>
      </c>
    </row>
    <row r="4629" spans="1:9" hidden="1" x14ac:dyDescent="0.25">
      <c r="A4629" t="s">
        <v>42</v>
      </c>
      <c r="B4629" s="7">
        <v>461148</v>
      </c>
      <c r="C4629" s="8">
        <v>44925</v>
      </c>
      <c r="D4629" s="9">
        <f t="shared" si="72"/>
        <v>44925</v>
      </c>
      <c r="E4629" s="7" t="s">
        <v>78</v>
      </c>
      <c r="F4629" s="7" t="s">
        <v>872</v>
      </c>
      <c r="G4629" s="577">
        <v>7.71</v>
      </c>
      <c r="H4629" s="296">
        <v>22100</v>
      </c>
      <c r="I4629" s="296">
        <v>12000</v>
      </c>
    </row>
    <row r="4630" spans="1:9" hidden="1" x14ac:dyDescent="0.25">
      <c r="A4630" t="s">
        <v>41</v>
      </c>
      <c r="B4630" s="7">
        <v>461158</v>
      </c>
      <c r="C4630" s="8">
        <v>44925</v>
      </c>
      <c r="D4630" s="9">
        <f t="shared" si="72"/>
        <v>44925</v>
      </c>
      <c r="E4630" s="7" t="s">
        <v>817</v>
      </c>
      <c r="F4630" s="7" t="s">
        <v>1088</v>
      </c>
      <c r="G4630" s="577">
        <v>2.27</v>
      </c>
      <c r="H4630" s="296">
        <v>22100</v>
      </c>
      <c r="I4630" s="296">
        <v>12000</v>
      </c>
    </row>
    <row r="4631" spans="1:9" hidden="1" x14ac:dyDescent="0.25">
      <c r="A4631" t="s">
        <v>45</v>
      </c>
      <c r="B4631" s="7">
        <v>461163</v>
      </c>
      <c r="C4631" s="8">
        <v>44925</v>
      </c>
      <c r="D4631" s="9">
        <f t="shared" si="72"/>
        <v>44925</v>
      </c>
      <c r="E4631" s="7" t="s">
        <v>13</v>
      </c>
      <c r="F4631" s="7" t="s">
        <v>837</v>
      </c>
      <c r="G4631" s="577">
        <v>13.13</v>
      </c>
      <c r="H4631" s="296">
        <v>22100</v>
      </c>
      <c r="I4631" s="296">
        <v>12000</v>
      </c>
    </row>
    <row r="4632" spans="1:9" hidden="1" x14ac:dyDescent="0.25">
      <c r="A4632" t="s">
        <v>30</v>
      </c>
      <c r="B4632" s="7">
        <v>461200</v>
      </c>
      <c r="C4632" s="8">
        <v>44925</v>
      </c>
      <c r="D4632" s="9">
        <f t="shared" si="72"/>
        <v>44925</v>
      </c>
      <c r="E4632" s="7" t="s">
        <v>752</v>
      </c>
      <c r="F4632" s="7" t="s">
        <v>351</v>
      </c>
      <c r="G4632" s="577">
        <v>5.0599999999999996</v>
      </c>
      <c r="H4632" s="296">
        <v>22100</v>
      </c>
      <c r="I4632" s="296">
        <v>12000</v>
      </c>
    </row>
    <row r="4633" spans="1:9" hidden="1" x14ac:dyDescent="0.25">
      <c r="A4633" t="s">
        <v>30</v>
      </c>
      <c r="B4633" s="7">
        <v>461201</v>
      </c>
      <c r="C4633" s="8">
        <v>44925</v>
      </c>
      <c r="D4633" s="9">
        <f t="shared" si="72"/>
        <v>44925</v>
      </c>
      <c r="E4633" s="7" t="s">
        <v>253</v>
      </c>
      <c r="F4633" s="7" t="s">
        <v>31</v>
      </c>
      <c r="G4633" s="577">
        <v>6.79</v>
      </c>
      <c r="H4633" s="296">
        <v>22100</v>
      </c>
      <c r="I4633" s="296">
        <v>12000</v>
      </c>
    </row>
    <row r="4634" spans="1:9" hidden="1" x14ac:dyDescent="0.25">
      <c r="A4634" t="s">
        <v>30</v>
      </c>
      <c r="B4634" s="7">
        <v>461204</v>
      </c>
      <c r="C4634" s="8">
        <v>44925</v>
      </c>
      <c r="D4634" s="9">
        <f t="shared" si="72"/>
        <v>44925</v>
      </c>
      <c r="E4634" s="7" t="s">
        <v>591</v>
      </c>
      <c r="F4634" s="7" t="s">
        <v>523</v>
      </c>
      <c r="G4634" s="577">
        <v>6.09</v>
      </c>
      <c r="H4634" s="296">
        <v>22100</v>
      </c>
      <c r="I4634" s="296">
        <v>12000</v>
      </c>
    </row>
    <row r="4635" spans="1:9" hidden="1" x14ac:dyDescent="0.25">
      <c r="A4635" t="s">
        <v>30</v>
      </c>
      <c r="B4635" s="7">
        <v>461207</v>
      </c>
      <c r="C4635" s="8">
        <v>44925</v>
      </c>
      <c r="D4635" s="9">
        <f t="shared" si="72"/>
        <v>44925</v>
      </c>
      <c r="E4635" s="7" t="s">
        <v>174</v>
      </c>
      <c r="F4635" s="7" t="s">
        <v>1085</v>
      </c>
      <c r="G4635" s="577">
        <v>8.0500000000000007</v>
      </c>
      <c r="H4635" s="296">
        <v>22100</v>
      </c>
      <c r="I4635" s="296">
        <v>12000</v>
      </c>
    </row>
    <row r="4636" spans="1:9" hidden="1" x14ac:dyDescent="0.25">
      <c r="A4636" t="s">
        <v>65</v>
      </c>
      <c r="B4636" s="7">
        <v>461214</v>
      </c>
      <c r="C4636" s="8">
        <v>44926</v>
      </c>
      <c r="D4636" s="9">
        <f t="shared" si="72"/>
        <v>44926</v>
      </c>
      <c r="E4636" s="7" t="s">
        <v>43</v>
      </c>
      <c r="F4636" s="7" t="s">
        <v>703</v>
      </c>
      <c r="G4636" s="577">
        <v>11.1</v>
      </c>
      <c r="H4636" s="296">
        <v>22100</v>
      </c>
      <c r="I4636" s="296">
        <v>12000</v>
      </c>
    </row>
    <row r="4637" spans="1:9" hidden="1" x14ac:dyDescent="0.25">
      <c r="A4637" t="s">
        <v>63</v>
      </c>
      <c r="B4637" s="7">
        <v>461238</v>
      </c>
      <c r="C4637" s="8">
        <v>44926</v>
      </c>
      <c r="D4637" s="9">
        <f t="shared" si="72"/>
        <v>44926</v>
      </c>
      <c r="E4637" s="7" t="s">
        <v>21</v>
      </c>
      <c r="F4637" s="7" t="s">
        <v>965</v>
      </c>
      <c r="G4637" s="577">
        <v>14.91</v>
      </c>
      <c r="H4637" s="296">
        <v>22100</v>
      </c>
      <c r="I4637" s="296">
        <v>12000</v>
      </c>
    </row>
    <row r="4638" spans="1:9" hidden="1" x14ac:dyDescent="0.25">
      <c r="A4638" t="s">
        <v>69</v>
      </c>
      <c r="B4638" s="7">
        <v>461242</v>
      </c>
      <c r="C4638" s="8">
        <v>44926</v>
      </c>
      <c r="D4638" s="9">
        <f t="shared" si="72"/>
        <v>44926</v>
      </c>
      <c r="E4638" s="7" t="s">
        <v>10</v>
      </c>
      <c r="F4638" s="7" t="s">
        <v>222</v>
      </c>
      <c r="G4638" s="577">
        <v>12.93</v>
      </c>
      <c r="H4638" s="296">
        <v>22100</v>
      </c>
      <c r="I4638" s="296">
        <v>12000</v>
      </c>
    </row>
    <row r="4639" spans="1:9" hidden="1" x14ac:dyDescent="0.25">
      <c r="A4639" t="s">
        <v>67</v>
      </c>
      <c r="B4639" s="7">
        <v>461247</v>
      </c>
      <c r="C4639" s="8">
        <v>44926</v>
      </c>
      <c r="D4639" s="9">
        <f t="shared" si="72"/>
        <v>44926</v>
      </c>
      <c r="E4639" s="7" t="s">
        <v>13</v>
      </c>
      <c r="F4639" s="7" t="s">
        <v>318</v>
      </c>
      <c r="G4639" s="577">
        <v>12.57</v>
      </c>
      <c r="H4639" s="296">
        <v>22100</v>
      </c>
      <c r="I4639" s="296">
        <v>12000</v>
      </c>
    </row>
    <row r="4640" spans="1:9" hidden="1" x14ac:dyDescent="0.25">
      <c r="A4640" t="s">
        <v>65</v>
      </c>
      <c r="B4640" s="7">
        <v>461268</v>
      </c>
      <c r="C4640" s="8">
        <v>44926</v>
      </c>
      <c r="D4640" s="9">
        <f t="shared" si="72"/>
        <v>44926</v>
      </c>
      <c r="E4640" s="7" t="s">
        <v>43</v>
      </c>
      <c r="F4640" s="7" t="s">
        <v>459</v>
      </c>
      <c r="G4640" s="577">
        <v>11.5</v>
      </c>
      <c r="H4640" s="296">
        <v>22100</v>
      </c>
      <c r="I4640" s="296">
        <v>12000</v>
      </c>
    </row>
    <row r="4641" spans="1:9" hidden="1" x14ac:dyDescent="0.25">
      <c r="A4641" t="s">
        <v>63</v>
      </c>
      <c r="B4641" s="7">
        <v>461284</v>
      </c>
      <c r="C4641" s="8">
        <v>44926</v>
      </c>
      <c r="D4641" s="9">
        <f t="shared" si="72"/>
        <v>44926</v>
      </c>
      <c r="E4641" s="7" t="s">
        <v>21</v>
      </c>
      <c r="F4641" s="7" t="s">
        <v>934</v>
      </c>
      <c r="G4641" s="577">
        <v>9.0299999999999994</v>
      </c>
      <c r="H4641" s="296">
        <v>22100</v>
      </c>
      <c r="I4641" s="296">
        <v>12000</v>
      </c>
    </row>
    <row r="4642" spans="1:9" hidden="1" x14ac:dyDescent="0.25">
      <c r="A4642" s="13" t="s">
        <v>966</v>
      </c>
      <c r="B4642" s="14">
        <v>461297</v>
      </c>
      <c r="C4642" s="15">
        <v>44926</v>
      </c>
      <c r="D4642" s="9">
        <f t="shared" si="72"/>
        <v>44926</v>
      </c>
      <c r="E4642" s="14" t="s">
        <v>479</v>
      </c>
      <c r="F4642" s="14" t="s">
        <v>506</v>
      </c>
      <c r="G4642" s="578">
        <v>2.5499999999999998</v>
      </c>
      <c r="H4642" s="296">
        <v>22100</v>
      </c>
      <c r="I4642" s="296">
        <v>12000</v>
      </c>
    </row>
    <row r="4643" spans="1:9" hidden="1" x14ac:dyDescent="0.25">
      <c r="A4643" t="s">
        <v>69</v>
      </c>
      <c r="B4643" s="7">
        <v>461310</v>
      </c>
      <c r="C4643" s="8">
        <v>44926</v>
      </c>
      <c r="D4643" s="9">
        <f t="shared" si="72"/>
        <v>44926</v>
      </c>
      <c r="E4643" s="7" t="s">
        <v>10</v>
      </c>
      <c r="F4643" s="7" t="s">
        <v>242</v>
      </c>
      <c r="G4643" s="577">
        <v>11.49</v>
      </c>
      <c r="H4643" s="296">
        <v>22100</v>
      </c>
      <c r="I4643" s="296">
        <v>12000</v>
      </c>
    </row>
    <row r="4644" spans="1:9" hidden="1" x14ac:dyDescent="0.25">
      <c r="A4644" t="s">
        <v>67</v>
      </c>
      <c r="B4644" s="7">
        <v>461323</v>
      </c>
      <c r="C4644" s="8">
        <v>44926</v>
      </c>
      <c r="D4644" s="9">
        <f t="shared" si="72"/>
        <v>44926</v>
      </c>
      <c r="E4644" s="7" t="s">
        <v>13</v>
      </c>
      <c r="F4644" s="7" t="s">
        <v>913</v>
      </c>
      <c r="G4644" s="577">
        <v>8.84</v>
      </c>
      <c r="H4644" s="296">
        <v>22100</v>
      </c>
      <c r="I4644" s="296">
        <v>12000</v>
      </c>
    </row>
    <row r="4645" spans="1:9" hidden="1" x14ac:dyDescent="0.25">
      <c r="A4645" t="s">
        <v>1149</v>
      </c>
    </row>
  </sheetData>
  <autoFilter ref="A1:I4645" xr:uid="{00000000-0009-0000-0000-000000000000}">
    <filterColumn colId="0">
      <filters>
        <filter val="Herd-17 No Tradicional-Guarari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74"/>
  <sheetViews>
    <sheetView tabSelected="1" topLeftCell="N1" zoomScale="60" zoomScaleNormal="60" workbookViewId="0">
      <selection activeCell="AG22" sqref="AG22"/>
    </sheetView>
  </sheetViews>
  <sheetFormatPr baseColWidth="10" defaultRowHeight="15" x14ac:dyDescent="0.25"/>
  <cols>
    <col min="3" max="3" width="22.7109375" customWidth="1"/>
    <col min="5" max="5" width="14" customWidth="1"/>
    <col min="7" max="7" width="20.7109375" customWidth="1"/>
    <col min="8" max="8" width="19.42578125" customWidth="1"/>
    <col min="9" max="9" width="17" customWidth="1"/>
    <col min="11" max="11" width="17.28515625" customWidth="1"/>
    <col min="12" max="12" width="14.42578125" bestFit="1" customWidth="1"/>
    <col min="13" max="13" width="57.28515625" bestFit="1" customWidth="1"/>
    <col min="14" max="14" width="29.28515625" customWidth="1"/>
    <col min="15" max="15" width="32.42578125" customWidth="1"/>
    <col min="16" max="16" width="23.5703125" customWidth="1"/>
    <col min="17" max="17" width="28.5703125" customWidth="1"/>
    <col min="18" max="18" width="17.85546875" bestFit="1" customWidth="1"/>
    <col min="28" max="28" width="17.42578125" bestFit="1" customWidth="1"/>
  </cols>
  <sheetData>
    <row r="1" spans="1:25" ht="35.25" customHeight="1" x14ac:dyDescent="0.25">
      <c r="A1" s="586" t="s">
        <v>94</v>
      </c>
      <c r="B1" s="587"/>
      <c r="C1" s="587"/>
      <c r="D1" s="587"/>
      <c r="E1" s="587"/>
      <c r="F1" s="587"/>
      <c r="G1" s="587"/>
      <c r="H1" s="587"/>
      <c r="I1" s="587"/>
      <c r="J1" s="587"/>
      <c r="K1" s="588"/>
      <c r="O1" s="589" t="s">
        <v>119</v>
      </c>
      <c r="P1" s="589"/>
      <c r="Q1" s="589"/>
      <c r="T1" s="590" t="s">
        <v>1151</v>
      </c>
      <c r="U1" s="590"/>
      <c r="V1" s="590"/>
      <c r="W1" s="590"/>
      <c r="X1" s="590"/>
      <c r="Y1" s="590"/>
    </row>
    <row r="2" spans="1:25" ht="25.5" x14ac:dyDescent="0.25">
      <c r="A2" s="582" t="s">
        <v>95</v>
      </c>
      <c r="B2" s="582" t="s">
        <v>96</v>
      </c>
      <c r="C2" s="21" t="s">
        <v>97</v>
      </c>
      <c r="D2" s="582" t="s">
        <v>98</v>
      </c>
      <c r="E2" s="21" t="s">
        <v>99</v>
      </c>
      <c r="F2" s="21" t="s">
        <v>100</v>
      </c>
      <c r="G2" s="22" t="s">
        <v>101</v>
      </c>
      <c r="H2" s="22" t="s">
        <v>102</v>
      </c>
      <c r="I2" s="582" t="s">
        <v>103</v>
      </c>
      <c r="J2" s="582" t="s">
        <v>104</v>
      </c>
      <c r="K2" s="582" t="s">
        <v>105</v>
      </c>
      <c r="O2" s="113" t="s">
        <v>120</v>
      </c>
      <c r="P2" s="113" t="s">
        <v>121</v>
      </c>
      <c r="Q2" s="113" t="s">
        <v>122</v>
      </c>
      <c r="T2" t="s">
        <v>1152</v>
      </c>
    </row>
    <row r="3" spans="1:25" x14ac:dyDescent="0.25">
      <c r="A3" s="583"/>
      <c r="B3" s="583"/>
      <c r="C3" s="21" t="s">
        <v>106</v>
      </c>
      <c r="D3" s="583"/>
      <c r="E3" s="21" t="s">
        <v>107</v>
      </c>
      <c r="F3" s="21" t="s">
        <v>108</v>
      </c>
      <c r="G3" s="23">
        <v>22100</v>
      </c>
      <c r="H3" s="23">
        <v>12000</v>
      </c>
      <c r="I3" s="583"/>
      <c r="J3" s="583"/>
      <c r="K3" s="583"/>
      <c r="O3" s="114" t="s">
        <v>123</v>
      </c>
      <c r="P3" s="115">
        <f>+SUM(F14,F29,F44,F59,F74)</f>
        <v>3425.5099999999998</v>
      </c>
      <c r="Q3" s="116">
        <f>+SUM(G15,G30,G45,G60,G75)</f>
        <v>116998291</v>
      </c>
    </row>
    <row r="4" spans="1:25" x14ac:dyDescent="0.25">
      <c r="A4" s="24"/>
      <c r="B4" s="24"/>
      <c r="C4" s="24"/>
      <c r="D4" s="24"/>
      <c r="E4" s="25"/>
      <c r="F4" s="24"/>
      <c r="G4" s="26"/>
      <c r="H4" s="26"/>
      <c r="I4" s="24"/>
      <c r="J4" s="24"/>
      <c r="K4" s="24"/>
      <c r="O4" s="114" t="s">
        <v>124</v>
      </c>
      <c r="P4" s="115">
        <f>+SUM(F89,F105,F120,F137,F152,F167)</f>
        <v>3812.84</v>
      </c>
      <c r="Q4" s="116">
        <f>+SUM(G90,G106,G121,G138,G153,G168)</f>
        <v>119093753</v>
      </c>
    </row>
    <row r="5" spans="1:25" x14ac:dyDescent="0.25">
      <c r="A5" s="27" t="s">
        <v>109</v>
      </c>
      <c r="B5" s="28" t="s">
        <v>110</v>
      </c>
      <c r="C5" s="29">
        <v>121409651</v>
      </c>
      <c r="D5" s="30" t="s">
        <v>111</v>
      </c>
      <c r="E5" s="31"/>
      <c r="F5" s="32"/>
      <c r="G5" s="33">
        <v>0</v>
      </c>
      <c r="H5" s="33">
        <v>0</v>
      </c>
      <c r="I5" s="34" t="s">
        <v>112</v>
      </c>
      <c r="J5" s="35"/>
      <c r="K5" s="35"/>
      <c r="O5" s="114" t="s">
        <v>125</v>
      </c>
      <c r="P5" s="115">
        <f>+SUM(F182,F197,F213,F228,F243,F258)</f>
        <v>3644.18</v>
      </c>
      <c r="Q5" s="116">
        <f>+SUM(G183,G198,G214,G229,G244,G259)</f>
        <v>124464058</v>
      </c>
    </row>
    <row r="6" spans="1:25" x14ac:dyDescent="0.25">
      <c r="A6" s="36" t="s">
        <v>113</v>
      </c>
      <c r="B6" s="37">
        <v>1516</v>
      </c>
      <c r="C6" s="38">
        <v>19303646.999999989</v>
      </c>
      <c r="D6" s="39" t="s">
        <v>114</v>
      </c>
      <c r="E6" s="40"/>
      <c r="F6" s="41"/>
      <c r="G6" s="42">
        <v>0</v>
      </c>
      <c r="H6" s="42">
        <v>0</v>
      </c>
      <c r="I6" s="43" t="s">
        <v>115</v>
      </c>
      <c r="J6" s="44"/>
      <c r="K6" s="44"/>
      <c r="O6" s="114" t="s">
        <v>126</v>
      </c>
      <c r="P6" s="115">
        <f>+SUM(F273,F288,F303,F318,F333)</f>
        <v>3556.64</v>
      </c>
      <c r="Q6" s="116">
        <f>+SUM(G274,G289,G304,G319,G334)</f>
        <v>121495504</v>
      </c>
    </row>
    <row r="7" spans="1:25" x14ac:dyDescent="0.25">
      <c r="A7" s="27" t="s">
        <v>116</v>
      </c>
      <c r="B7" s="45">
        <v>44571</v>
      </c>
      <c r="C7" s="29">
        <v>102106004.00000001</v>
      </c>
      <c r="D7" s="46" t="s">
        <v>117</v>
      </c>
      <c r="E7" s="47"/>
      <c r="F7" s="48"/>
      <c r="G7" s="49">
        <v>0</v>
      </c>
      <c r="H7" s="49">
        <v>0</v>
      </c>
      <c r="I7" s="50" t="s">
        <v>115</v>
      </c>
      <c r="J7" s="51"/>
      <c r="K7" s="51"/>
      <c r="O7" s="114" t="s">
        <v>127</v>
      </c>
      <c r="P7" s="115">
        <f>+SUM(F348,F363,F378,F393,F411)</f>
        <v>4373.46</v>
      </c>
      <c r="Q7" s="116">
        <f>+SUM(G349,G364,G379,G394,G412)</f>
        <v>149442906</v>
      </c>
    </row>
    <row r="8" spans="1:25" x14ac:dyDescent="0.25">
      <c r="A8" s="36"/>
      <c r="B8" s="37"/>
      <c r="C8" s="38"/>
      <c r="D8" s="52" t="s">
        <v>117</v>
      </c>
      <c r="E8" s="53"/>
      <c r="F8" s="54"/>
      <c r="G8" s="55">
        <v>0</v>
      </c>
      <c r="H8" s="55">
        <v>0</v>
      </c>
      <c r="I8" s="56" t="s">
        <v>115</v>
      </c>
      <c r="J8" s="57"/>
      <c r="K8" s="57" t="s">
        <v>136</v>
      </c>
      <c r="O8" s="114" t="s">
        <v>128</v>
      </c>
      <c r="P8" s="115">
        <f>SUM(F427,F443,F459,F475,F490,F505,F520)</f>
        <v>4739.3099999999995</v>
      </c>
      <c r="Q8" s="116">
        <f>SUM(G428,G444,G460,G476,G491,G506,G521)</f>
        <v>161843511</v>
      </c>
    </row>
    <row r="9" spans="1:25" x14ac:dyDescent="0.25">
      <c r="A9" s="27"/>
      <c r="B9" s="28"/>
      <c r="C9" s="29"/>
      <c r="D9" s="30" t="s">
        <v>150</v>
      </c>
      <c r="E9" s="31"/>
      <c r="F9" s="58"/>
      <c r="G9" s="33">
        <v>0</v>
      </c>
      <c r="H9" s="33">
        <v>0</v>
      </c>
      <c r="I9" s="34" t="s">
        <v>151</v>
      </c>
      <c r="J9" s="35"/>
      <c r="K9" s="35"/>
      <c r="O9" s="114" t="s">
        <v>129</v>
      </c>
      <c r="P9" s="115">
        <f>+SUM(F535,F550,F565,F580,F595)</f>
        <v>3579.17</v>
      </c>
      <c r="Q9" s="116">
        <f>+SUM(G536,G551,G566,G581,G596)</f>
        <v>122273017</v>
      </c>
    </row>
    <row r="10" spans="1:25" x14ac:dyDescent="0.25">
      <c r="A10" s="36"/>
      <c r="B10" s="37"/>
      <c r="C10" s="38"/>
      <c r="D10" s="39" t="s">
        <v>152</v>
      </c>
      <c r="E10" s="40">
        <v>44564</v>
      </c>
      <c r="F10" s="59">
        <v>153.97</v>
      </c>
      <c r="G10" s="42">
        <v>3402737</v>
      </c>
      <c r="H10" s="42">
        <v>1847640</v>
      </c>
      <c r="I10" s="43" t="s">
        <v>115</v>
      </c>
      <c r="J10" s="44"/>
      <c r="K10" s="44"/>
      <c r="O10" s="114" t="s">
        <v>130</v>
      </c>
      <c r="P10" s="115">
        <f>+SUM(F610,F625,F640,F655,F670)</f>
        <v>3951.0999999999995</v>
      </c>
      <c r="Q10" s="116">
        <f>+SUM(G611,G626,G641,G656,G671)</f>
        <v>134941070</v>
      </c>
    </row>
    <row r="11" spans="1:25" x14ac:dyDescent="0.25">
      <c r="A11" s="27"/>
      <c r="B11" s="28"/>
      <c r="C11" s="29"/>
      <c r="D11" s="30" t="s">
        <v>153</v>
      </c>
      <c r="E11" s="31">
        <v>44565</v>
      </c>
      <c r="F11" s="32">
        <v>170.2</v>
      </c>
      <c r="G11" s="33">
        <v>3761419.9999999995</v>
      </c>
      <c r="H11" s="33">
        <v>2042399.9999999998</v>
      </c>
      <c r="I11" s="34" t="s">
        <v>115</v>
      </c>
      <c r="J11" s="35"/>
      <c r="K11" s="35"/>
      <c r="O11" s="114" t="s">
        <v>131</v>
      </c>
      <c r="P11" s="115">
        <f>+SUM(F685,F700,F715,F730,F745)</f>
        <v>3678.6</v>
      </c>
      <c r="Q11" s="116">
        <f>+SUM(G686,G701,G716,G731,G746)</f>
        <v>125629020</v>
      </c>
    </row>
    <row r="12" spans="1:25" x14ac:dyDescent="0.25">
      <c r="A12" s="36"/>
      <c r="B12" s="37"/>
      <c r="C12" s="38"/>
      <c r="D12" s="52" t="s">
        <v>153</v>
      </c>
      <c r="E12" s="60">
        <v>44565</v>
      </c>
      <c r="F12" s="54">
        <v>-1.76</v>
      </c>
      <c r="G12" s="55">
        <v>-38896</v>
      </c>
      <c r="H12" s="55">
        <v>0</v>
      </c>
      <c r="I12" s="56" t="s">
        <v>115</v>
      </c>
      <c r="J12" s="57"/>
      <c r="K12" s="57" t="s">
        <v>136</v>
      </c>
      <c r="O12" s="114" t="s">
        <v>132</v>
      </c>
      <c r="P12" s="115">
        <f>+SUM(F760,F775,F790,F805,F820)</f>
        <v>3569.15</v>
      </c>
      <c r="Q12" s="116">
        <f>+SUM(G761,G776,G791,G806,G821)</f>
        <v>121918495</v>
      </c>
    </row>
    <row r="13" spans="1:25" x14ac:dyDescent="0.25">
      <c r="A13" s="27"/>
      <c r="B13" s="28"/>
      <c r="C13" s="29"/>
      <c r="D13" s="30" t="s">
        <v>154</v>
      </c>
      <c r="E13" s="31">
        <v>44566</v>
      </c>
      <c r="F13" s="58">
        <v>243.06</v>
      </c>
      <c r="G13" s="33">
        <v>5371626</v>
      </c>
      <c r="H13" s="33">
        <v>2916720</v>
      </c>
      <c r="I13" s="34" t="s">
        <v>115</v>
      </c>
      <c r="J13" s="35"/>
      <c r="K13" s="35"/>
      <c r="O13" s="114" t="s">
        <v>133</v>
      </c>
      <c r="P13" s="115">
        <f>+SUM(F836,F853,F868,F883,F898)</f>
        <v>3876.34</v>
      </c>
      <c r="Q13" s="116">
        <f>+SUM(G837,G854,G869,G884,G899)</f>
        <v>132517994</v>
      </c>
    </row>
    <row r="14" spans="1:25" x14ac:dyDescent="0.25">
      <c r="A14" s="61"/>
      <c r="B14" s="62"/>
      <c r="C14" s="63">
        <f>+C6-G15</f>
        <v>0</v>
      </c>
      <c r="D14" s="62" t="s">
        <v>118</v>
      </c>
      <c r="E14" s="64"/>
      <c r="F14" s="65">
        <f>SUM(F5:F13)</f>
        <v>565.47</v>
      </c>
      <c r="G14" s="66">
        <f>SUM(G5:G13)</f>
        <v>12496887</v>
      </c>
      <c r="H14" s="66">
        <f>SUM(H5:H13)</f>
        <v>6806760</v>
      </c>
      <c r="I14" s="66"/>
      <c r="J14" s="66"/>
      <c r="K14" s="66"/>
      <c r="O14" s="114" t="s">
        <v>134</v>
      </c>
      <c r="P14" s="579">
        <f>+SUM(F913,F928,F943,F958,F973)</f>
        <v>3568</v>
      </c>
      <c r="Q14" s="116">
        <f>+SUM(G914,G929,G944,G959,G974)</f>
        <v>121875920</v>
      </c>
    </row>
    <row r="15" spans="1:25" ht="15" customHeight="1" x14ac:dyDescent="0.3">
      <c r="A15" s="62"/>
      <c r="B15" s="62"/>
      <c r="C15" s="62"/>
      <c r="D15" s="62"/>
      <c r="E15" s="67"/>
      <c r="F15" s="68"/>
      <c r="G15" s="584">
        <f>SUM(G14:H14)</f>
        <v>19303647</v>
      </c>
      <c r="H15" s="585"/>
      <c r="I15" s="69"/>
      <c r="J15" s="69"/>
      <c r="K15" s="66"/>
      <c r="O15" s="547" t="s">
        <v>135</v>
      </c>
      <c r="P15" s="548">
        <f>+SUM(P3:P14)</f>
        <v>45774.3</v>
      </c>
      <c r="Q15" s="549">
        <f>+SUM(Q3:Q13,Q16:Q16)</f>
        <v>1557362155</v>
      </c>
    </row>
    <row r="16" spans="1:25" ht="19.5" x14ac:dyDescent="0.25">
      <c r="A16" s="586" t="s">
        <v>94</v>
      </c>
      <c r="B16" s="587"/>
      <c r="C16" s="587"/>
      <c r="D16" s="587"/>
      <c r="E16" s="587"/>
      <c r="F16" s="587"/>
      <c r="G16" s="587"/>
      <c r="H16" s="587"/>
      <c r="I16" s="587"/>
      <c r="J16" s="587"/>
      <c r="K16" s="588"/>
      <c r="O16" s="550">
        <v>44531</v>
      </c>
      <c r="P16" s="545">
        <v>3710.56</v>
      </c>
      <c r="Q16" s="546">
        <v>126744536</v>
      </c>
    </row>
    <row r="17" spans="1:19" ht="25.5" x14ac:dyDescent="0.3">
      <c r="A17" s="582" t="s">
        <v>95</v>
      </c>
      <c r="B17" s="582" t="s">
        <v>96</v>
      </c>
      <c r="C17" s="21" t="s">
        <v>97</v>
      </c>
      <c r="D17" s="582" t="s">
        <v>98</v>
      </c>
      <c r="E17" s="21" t="s">
        <v>99</v>
      </c>
      <c r="F17" s="21" t="s">
        <v>100</v>
      </c>
      <c r="G17" s="22" t="s">
        <v>101</v>
      </c>
      <c r="H17" s="22" t="s">
        <v>102</v>
      </c>
      <c r="I17" s="582" t="s">
        <v>103</v>
      </c>
      <c r="J17" s="582" t="s">
        <v>104</v>
      </c>
      <c r="K17" s="582" t="s">
        <v>105</v>
      </c>
      <c r="O17" s="580"/>
      <c r="P17" s="581">
        <f>+P15+R17+P33</f>
        <v>46475.775000000001</v>
      </c>
      <c r="R17">
        <v>470.52499999999998</v>
      </c>
      <c r="S17" t="s">
        <v>1150</v>
      </c>
    </row>
    <row r="18" spans="1:19" x14ac:dyDescent="0.25">
      <c r="A18" s="583"/>
      <c r="B18" s="583"/>
      <c r="C18" s="21" t="s">
        <v>106</v>
      </c>
      <c r="D18" s="583"/>
      <c r="E18" s="21" t="s">
        <v>107</v>
      </c>
      <c r="F18" s="21" t="s">
        <v>108</v>
      </c>
      <c r="G18" s="23">
        <v>22100</v>
      </c>
      <c r="H18" s="23">
        <v>12000</v>
      </c>
      <c r="I18" s="583"/>
      <c r="J18" s="583"/>
      <c r="K18" s="583"/>
    </row>
    <row r="19" spans="1:19" x14ac:dyDescent="0.25">
      <c r="A19" s="24"/>
      <c r="B19" s="24"/>
      <c r="C19" s="24"/>
      <c r="D19" s="24"/>
      <c r="E19" s="25"/>
      <c r="F19" s="24"/>
      <c r="G19" s="26"/>
      <c r="H19" s="26"/>
      <c r="I19" s="24"/>
      <c r="J19" s="24"/>
      <c r="K19" s="24"/>
      <c r="O19" s="107"/>
      <c r="P19" s="108" t="s">
        <v>136</v>
      </c>
      <c r="Q19" s="107"/>
    </row>
    <row r="20" spans="1:19" x14ac:dyDescent="0.25">
      <c r="A20" s="27" t="s">
        <v>109</v>
      </c>
      <c r="B20" s="28" t="s">
        <v>110</v>
      </c>
      <c r="C20" s="29">
        <v>102106004.00000001</v>
      </c>
      <c r="D20" s="30" t="s">
        <v>111</v>
      </c>
      <c r="E20" s="31">
        <v>44567</v>
      </c>
      <c r="F20" s="32">
        <v>78.98</v>
      </c>
      <c r="G20" s="74">
        <v>1745458</v>
      </c>
      <c r="H20" s="74">
        <v>947760</v>
      </c>
      <c r="I20" s="34" t="s">
        <v>112</v>
      </c>
      <c r="J20" s="35"/>
      <c r="K20" s="35"/>
      <c r="O20" s="109" t="s">
        <v>120</v>
      </c>
      <c r="P20" s="109" t="s">
        <v>121</v>
      </c>
      <c r="Q20" s="109" t="s">
        <v>122</v>
      </c>
    </row>
    <row r="21" spans="1:19" x14ac:dyDescent="0.25">
      <c r="A21" s="36" t="s">
        <v>113</v>
      </c>
      <c r="B21" s="37">
        <v>1522</v>
      </c>
      <c r="C21" s="38">
        <v>26974624</v>
      </c>
      <c r="D21" s="39" t="s">
        <v>114</v>
      </c>
      <c r="E21" s="40">
        <v>44568</v>
      </c>
      <c r="F21" s="41">
        <v>140.65</v>
      </c>
      <c r="G21" s="75">
        <v>3108365</v>
      </c>
      <c r="H21" s="75">
        <v>1687800</v>
      </c>
      <c r="I21" s="43" t="s">
        <v>115</v>
      </c>
      <c r="J21" s="44"/>
      <c r="K21" s="44"/>
      <c r="O21" s="107" t="s">
        <v>123</v>
      </c>
      <c r="P21" s="110">
        <f>+SUM(F12,F23,F27,F38,F42,F53,F57,F68)*-1</f>
        <v>15.700000000000001</v>
      </c>
      <c r="Q21" s="518">
        <f>+P21*100000</f>
        <v>1570000</v>
      </c>
    </row>
    <row r="22" spans="1:19" x14ac:dyDescent="0.25">
      <c r="A22" s="27" t="s">
        <v>116</v>
      </c>
      <c r="B22" s="45">
        <v>44574</v>
      </c>
      <c r="C22" s="29">
        <v>75131380.000000015</v>
      </c>
      <c r="D22" s="30" t="s">
        <v>117</v>
      </c>
      <c r="E22" s="31">
        <v>44569</v>
      </c>
      <c r="F22" s="32">
        <v>102.53</v>
      </c>
      <c r="G22" s="74">
        <v>2265913</v>
      </c>
      <c r="H22" s="74">
        <v>1230360</v>
      </c>
      <c r="I22" s="34" t="s">
        <v>115</v>
      </c>
      <c r="J22" s="35"/>
      <c r="K22" s="35"/>
      <c r="O22" s="107" t="s">
        <v>124</v>
      </c>
      <c r="P22" s="110">
        <f>+SUM(F88,F114,F118,F127,F129,F131,F135,F146,F150,F161)*-1</f>
        <v>21.45</v>
      </c>
      <c r="Q22" s="518">
        <f t="shared" ref="Q22:Q31" si="0">+P22*100000</f>
        <v>2145000</v>
      </c>
    </row>
    <row r="23" spans="1:19" x14ac:dyDescent="0.25">
      <c r="A23" s="36"/>
      <c r="B23" s="37"/>
      <c r="C23" s="38"/>
      <c r="D23" s="52" t="s">
        <v>117</v>
      </c>
      <c r="E23" s="53">
        <v>44569</v>
      </c>
      <c r="F23" s="54">
        <v>-2.94</v>
      </c>
      <c r="G23" s="55">
        <v>-64974</v>
      </c>
      <c r="H23" s="55">
        <v>0</v>
      </c>
      <c r="I23" s="56" t="s">
        <v>115</v>
      </c>
      <c r="J23" s="57"/>
      <c r="K23" s="57" t="s">
        <v>136</v>
      </c>
      <c r="O23" s="107" t="s">
        <v>125</v>
      </c>
      <c r="P23" s="110">
        <f>+SUM(F180,F191,F195,F207,F211,F222,F226,F237,F241)*-1</f>
        <v>16.46</v>
      </c>
      <c r="Q23" s="518">
        <f t="shared" si="0"/>
        <v>1646000</v>
      </c>
    </row>
    <row r="24" spans="1:19" x14ac:dyDescent="0.25">
      <c r="A24" s="27"/>
      <c r="B24" s="28"/>
      <c r="C24" s="29"/>
      <c r="D24" s="30" t="s">
        <v>150</v>
      </c>
      <c r="E24" s="31">
        <v>44570</v>
      </c>
      <c r="F24" s="76">
        <v>0</v>
      </c>
      <c r="G24" s="74">
        <v>0</v>
      </c>
      <c r="H24" s="74">
        <v>0</v>
      </c>
      <c r="I24" s="34" t="s">
        <v>151</v>
      </c>
      <c r="J24" s="35"/>
      <c r="K24" s="35"/>
      <c r="O24" s="107" t="s">
        <v>126</v>
      </c>
      <c r="P24" s="110">
        <f>+SUM(F267,F271,F282,F286,F297,F301,F312,F316,F327)*-1</f>
        <v>17.84</v>
      </c>
      <c r="Q24" s="518">
        <f t="shared" si="0"/>
        <v>1784000</v>
      </c>
    </row>
    <row r="25" spans="1:19" x14ac:dyDescent="0.25">
      <c r="A25" s="36"/>
      <c r="B25" s="37"/>
      <c r="C25" s="38"/>
      <c r="D25" s="39" t="s">
        <v>152</v>
      </c>
      <c r="E25" s="40">
        <v>44571</v>
      </c>
      <c r="F25" s="77">
        <v>153.63</v>
      </c>
      <c r="G25" s="75">
        <v>3395223</v>
      </c>
      <c r="H25" s="75">
        <v>1843560</v>
      </c>
      <c r="I25" s="43" t="s">
        <v>115</v>
      </c>
      <c r="J25" s="44"/>
      <c r="K25" s="44"/>
      <c r="O25" s="107" t="s">
        <v>127</v>
      </c>
      <c r="P25" s="110">
        <f>+SUM(F346,F357,F361,F372,F376,F387,F391,F401,F403,F405,F409)*-1</f>
        <v>25.659999999999997</v>
      </c>
      <c r="Q25" s="518">
        <f t="shared" si="0"/>
        <v>2565999.9999999995</v>
      </c>
    </row>
    <row r="26" spans="1:19" x14ac:dyDescent="0.25">
      <c r="A26" s="27"/>
      <c r="B26" s="28"/>
      <c r="C26" s="29"/>
      <c r="D26" s="30" t="s">
        <v>153</v>
      </c>
      <c r="E26" s="31">
        <v>44572</v>
      </c>
      <c r="F26" s="32">
        <v>158.19</v>
      </c>
      <c r="G26" s="74">
        <v>3495999</v>
      </c>
      <c r="H26" s="74">
        <v>1898280</v>
      </c>
      <c r="I26" s="34" t="s">
        <v>115</v>
      </c>
      <c r="J26" s="35"/>
      <c r="K26" s="35"/>
      <c r="O26" s="107" t="s">
        <v>128</v>
      </c>
      <c r="P26" s="110">
        <f>+SUM(F437,F441,F453,F457,F469,F473,F484,F488,F499,F503)*-1</f>
        <v>19.419999999999998</v>
      </c>
      <c r="Q26" s="518">
        <f t="shared" si="0"/>
        <v>1941999.9999999998</v>
      </c>
    </row>
    <row r="27" spans="1:19" x14ac:dyDescent="0.25">
      <c r="A27" s="36"/>
      <c r="B27" s="37"/>
      <c r="C27" s="38"/>
      <c r="D27" s="52" t="s">
        <v>153</v>
      </c>
      <c r="E27" s="60">
        <v>44572</v>
      </c>
      <c r="F27" s="54">
        <v>-1.62</v>
      </c>
      <c r="G27" s="55">
        <v>-35802</v>
      </c>
      <c r="H27" s="55">
        <v>0</v>
      </c>
      <c r="I27" s="56" t="s">
        <v>115</v>
      </c>
      <c r="J27" s="57"/>
      <c r="K27" s="57" t="s">
        <v>136</v>
      </c>
      <c r="O27" s="107" t="s">
        <v>129</v>
      </c>
      <c r="P27" s="110">
        <f>+SUM(F529,F533,F544,F548,F559,F563,F574,F578,F589)*-1</f>
        <v>18.61</v>
      </c>
      <c r="Q27" s="518">
        <f t="shared" si="0"/>
        <v>1861000</v>
      </c>
    </row>
    <row r="28" spans="1:19" x14ac:dyDescent="0.25">
      <c r="A28" s="27"/>
      <c r="B28" s="28"/>
      <c r="C28" s="29"/>
      <c r="D28" s="30" t="s">
        <v>154</v>
      </c>
      <c r="E28" s="31">
        <v>44573</v>
      </c>
      <c r="F28" s="76">
        <v>160.01999999999998</v>
      </c>
      <c r="G28" s="74">
        <v>3536441.9999999995</v>
      </c>
      <c r="H28" s="74">
        <v>1920239.9999999998</v>
      </c>
      <c r="I28" s="34" t="s">
        <v>115</v>
      </c>
      <c r="J28" s="35"/>
      <c r="K28" s="35"/>
      <c r="O28" s="107" t="s">
        <v>130</v>
      </c>
      <c r="P28" s="112">
        <f>+SUM(F608,F619,F623,F634,F638,F649,F653,F664,F668)*-1</f>
        <v>17.38</v>
      </c>
      <c r="Q28" s="518">
        <f t="shared" si="0"/>
        <v>1738000</v>
      </c>
    </row>
    <row r="29" spans="1:19" x14ac:dyDescent="0.25">
      <c r="A29" s="61"/>
      <c r="B29" s="62"/>
      <c r="C29" s="63">
        <f>+C21-G30</f>
        <v>0</v>
      </c>
      <c r="D29" s="62" t="s">
        <v>118</v>
      </c>
      <c r="E29" s="64"/>
      <c r="F29" s="65">
        <f>SUM(F20:F28)</f>
        <v>789.43999999999994</v>
      </c>
      <c r="G29" s="66">
        <f>SUM(G20:G28)</f>
        <v>17446624</v>
      </c>
      <c r="H29" s="66">
        <f>SUM(H20:H28)</f>
        <v>9528000</v>
      </c>
      <c r="I29" s="66"/>
      <c r="J29" s="66"/>
      <c r="K29" s="66"/>
      <c r="O29" s="107" t="s">
        <v>131</v>
      </c>
      <c r="P29" s="110">
        <f>+SUM(F679,F683,F694,F698,F709,F713,F724,F728)*-1</f>
        <v>15.729999999999997</v>
      </c>
      <c r="Q29" s="518">
        <f t="shared" si="0"/>
        <v>1572999.9999999998</v>
      </c>
    </row>
    <row r="30" spans="1:19" x14ac:dyDescent="0.25">
      <c r="A30" s="62"/>
      <c r="B30" s="62"/>
      <c r="C30" s="62"/>
      <c r="D30" s="62"/>
      <c r="E30" s="67"/>
      <c r="F30" s="68"/>
      <c r="G30" s="584">
        <f>SUM(G29:H29)</f>
        <v>26974624</v>
      </c>
      <c r="H30" s="585"/>
      <c r="I30" s="69"/>
      <c r="J30" s="69"/>
      <c r="K30" s="66"/>
      <c r="O30" s="107" t="s">
        <v>132</v>
      </c>
      <c r="P30" s="110">
        <f>+SUM(F754,F758,F769,F773,F784,F788,F799,F803,F814)*-1</f>
        <v>17.54</v>
      </c>
      <c r="Q30" s="518">
        <f t="shared" si="0"/>
        <v>1754000</v>
      </c>
    </row>
    <row r="31" spans="1:19" ht="19.5" x14ac:dyDescent="0.25">
      <c r="A31" s="586" t="s">
        <v>94</v>
      </c>
      <c r="B31" s="587"/>
      <c r="C31" s="587"/>
      <c r="D31" s="587"/>
      <c r="E31" s="587"/>
      <c r="F31" s="587"/>
      <c r="G31" s="587"/>
      <c r="H31" s="587"/>
      <c r="I31" s="587"/>
      <c r="J31" s="587"/>
      <c r="K31" s="588"/>
      <c r="O31" s="107" t="s">
        <v>133</v>
      </c>
      <c r="P31" s="110">
        <f>+SUM(F833,F835,F843,F845,F847,F851,F862,F866,F877,F881,F892,F896)*-1</f>
        <v>27.9</v>
      </c>
      <c r="Q31" s="518">
        <f t="shared" si="0"/>
        <v>2790000</v>
      </c>
    </row>
    <row r="32" spans="1:19" ht="25.5" x14ac:dyDescent="0.25">
      <c r="A32" s="582" t="s">
        <v>95</v>
      </c>
      <c r="B32" s="582" t="s">
        <v>96</v>
      </c>
      <c r="C32" s="21" t="s">
        <v>97</v>
      </c>
      <c r="D32" s="582" t="s">
        <v>98</v>
      </c>
      <c r="E32" s="21" t="s">
        <v>99</v>
      </c>
      <c r="F32" s="21" t="s">
        <v>100</v>
      </c>
      <c r="G32" s="22" t="s">
        <v>101</v>
      </c>
      <c r="H32" s="22" t="s">
        <v>102</v>
      </c>
      <c r="I32" s="582" t="s">
        <v>103</v>
      </c>
      <c r="J32" s="582" t="s">
        <v>104</v>
      </c>
      <c r="K32" s="582" t="s">
        <v>105</v>
      </c>
      <c r="O32" s="107" t="s">
        <v>134</v>
      </c>
      <c r="P32" s="110">
        <f>+SUM(F907,F911,F922,F926,F937,F941,F952,F956,F967)*-1</f>
        <v>17.260000000000002</v>
      </c>
      <c r="Q32" s="111">
        <f>+P32*100000</f>
        <v>1726000.0000000002</v>
      </c>
    </row>
    <row r="33" spans="1:17" x14ac:dyDescent="0.25">
      <c r="A33" s="583"/>
      <c r="B33" s="583"/>
      <c r="C33" s="21" t="s">
        <v>106</v>
      </c>
      <c r="D33" s="583"/>
      <c r="E33" s="21" t="s">
        <v>107</v>
      </c>
      <c r="F33" s="21" t="s">
        <v>108</v>
      </c>
      <c r="G33" s="23">
        <v>22100</v>
      </c>
      <c r="H33" s="23">
        <v>12000</v>
      </c>
      <c r="I33" s="583"/>
      <c r="J33" s="583"/>
      <c r="K33" s="583"/>
      <c r="O33" s="109" t="s">
        <v>135</v>
      </c>
      <c r="P33" s="110">
        <f>+SUM(P21:P32)</f>
        <v>230.94999999999996</v>
      </c>
      <c r="Q33" s="110">
        <f>+SUM(Q21:Q32)</f>
        <v>23095000</v>
      </c>
    </row>
    <row r="34" spans="1:17" x14ac:dyDescent="0.25">
      <c r="A34" s="24"/>
      <c r="B34" s="24"/>
      <c r="C34" s="24"/>
      <c r="D34" s="24"/>
      <c r="E34" s="25"/>
      <c r="F34" s="24"/>
      <c r="G34" s="26"/>
      <c r="H34" s="26"/>
      <c r="I34" s="24"/>
      <c r="J34" s="24"/>
      <c r="K34" s="24"/>
      <c r="P34" s="207"/>
    </row>
    <row r="35" spans="1:17" x14ac:dyDescent="0.25">
      <c r="A35" s="27" t="s">
        <v>109</v>
      </c>
      <c r="B35" s="28" t="s">
        <v>110</v>
      </c>
      <c r="C35" s="29">
        <v>75131380.000000015</v>
      </c>
      <c r="D35" s="30" t="s">
        <v>111</v>
      </c>
      <c r="E35" s="31">
        <v>44574</v>
      </c>
      <c r="F35" s="32">
        <v>86.200000000000017</v>
      </c>
      <c r="G35" s="74">
        <v>1905020.0000000005</v>
      </c>
      <c r="H35" s="74">
        <v>1034400.0000000002</v>
      </c>
      <c r="I35" s="34" t="s">
        <v>112</v>
      </c>
      <c r="J35" s="35"/>
      <c r="K35" s="35"/>
      <c r="P35" s="207"/>
    </row>
    <row r="36" spans="1:17" x14ac:dyDescent="0.25">
      <c r="A36" s="36" t="s">
        <v>113</v>
      </c>
      <c r="B36" s="37">
        <v>1534</v>
      </c>
      <c r="C36" s="38">
        <v>27149139</v>
      </c>
      <c r="D36" s="39" t="s">
        <v>114</v>
      </c>
      <c r="E36" s="40">
        <v>44575</v>
      </c>
      <c r="F36" s="41">
        <v>136.34</v>
      </c>
      <c r="G36" s="75">
        <v>3013114</v>
      </c>
      <c r="H36" s="75">
        <v>1636080</v>
      </c>
      <c r="I36" s="43" t="s">
        <v>115</v>
      </c>
      <c r="J36" s="44"/>
      <c r="K36" s="44"/>
    </row>
    <row r="37" spans="1:17" x14ac:dyDescent="0.25">
      <c r="A37" s="27" t="s">
        <v>116</v>
      </c>
      <c r="B37" s="45">
        <v>44581</v>
      </c>
      <c r="C37" s="29">
        <v>47982241.000000015</v>
      </c>
      <c r="D37" s="30" t="s">
        <v>117</v>
      </c>
      <c r="E37" s="31">
        <v>44576</v>
      </c>
      <c r="F37" s="32">
        <v>101.15</v>
      </c>
      <c r="G37" s="74">
        <v>2235415</v>
      </c>
      <c r="H37" s="74">
        <v>1213800</v>
      </c>
      <c r="I37" s="34" t="s">
        <v>115</v>
      </c>
      <c r="J37" s="35"/>
      <c r="K37" s="35"/>
      <c r="O37" s="542" t="s">
        <v>137</v>
      </c>
      <c r="P37" s="543"/>
      <c r="Q37" s="543"/>
    </row>
    <row r="38" spans="1:17" x14ac:dyDescent="0.25">
      <c r="A38" s="36"/>
      <c r="B38" s="37"/>
      <c r="C38" s="38"/>
      <c r="D38" s="52" t="s">
        <v>117</v>
      </c>
      <c r="E38" s="53">
        <v>44576</v>
      </c>
      <c r="F38" s="54">
        <v>-2.21</v>
      </c>
      <c r="G38" s="55">
        <v>-48841</v>
      </c>
      <c r="H38" s="55">
        <v>0</v>
      </c>
      <c r="I38" s="56" t="s">
        <v>115</v>
      </c>
      <c r="J38" s="57"/>
      <c r="K38" s="57" t="s">
        <v>136</v>
      </c>
      <c r="O38" s="542" t="s">
        <v>138</v>
      </c>
      <c r="P38" s="543"/>
      <c r="Q38" s="543"/>
    </row>
    <row r="39" spans="1:17" x14ac:dyDescent="0.25">
      <c r="A39" s="27"/>
      <c r="B39" s="28"/>
      <c r="C39" s="29"/>
      <c r="D39" s="30" t="s">
        <v>150</v>
      </c>
      <c r="E39" s="31">
        <v>44577</v>
      </c>
      <c r="F39" s="76">
        <v>0</v>
      </c>
      <c r="G39" s="74">
        <v>0</v>
      </c>
      <c r="H39" s="74">
        <v>0</v>
      </c>
      <c r="I39" s="34" t="s">
        <v>151</v>
      </c>
      <c r="J39" s="35"/>
      <c r="K39" s="35"/>
      <c r="O39" s="70" t="s">
        <v>1127</v>
      </c>
      <c r="P39" s="70" t="s">
        <v>121</v>
      </c>
      <c r="Q39" s="70" t="s">
        <v>122</v>
      </c>
    </row>
    <row r="40" spans="1:17" x14ac:dyDescent="0.25">
      <c r="A40" s="36"/>
      <c r="B40" s="37"/>
      <c r="C40" s="38"/>
      <c r="D40" s="39" t="s">
        <v>152</v>
      </c>
      <c r="E40" s="40">
        <v>44578</v>
      </c>
      <c r="F40" s="77">
        <v>158.70000000000002</v>
      </c>
      <c r="G40" s="75">
        <v>3507270.0000000005</v>
      </c>
      <c r="H40" s="75">
        <v>1904400.0000000002</v>
      </c>
      <c r="I40" s="43" t="s">
        <v>115</v>
      </c>
      <c r="J40" s="44"/>
      <c r="K40" s="44"/>
      <c r="O40" s="71" t="s">
        <v>1123</v>
      </c>
      <c r="P40" s="72">
        <v>338.48</v>
      </c>
      <c r="Q40" s="73">
        <v>11542168</v>
      </c>
    </row>
    <row r="41" spans="1:17" x14ac:dyDescent="0.25">
      <c r="A41" s="27"/>
      <c r="B41" s="28"/>
      <c r="C41" s="29"/>
      <c r="D41" s="30" t="s">
        <v>153</v>
      </c>
      <c r="E41" s="31">
        <v>44579</v>
      </c>
      <c r="F41" s="32">
        <v>156.16999999999996</v>
      </c>
      <c r="G41" s="74">
        <v>3451356.9999999991</v>
      </c>
      <c r="H41" s="74">
        <v>1874039.9999999995</v>
      </c>
      <c r="I41" s="34" t="s">
        <v>115</v>
      </c>
      <c r="J41" s="35"/>
      <c r="K41" s="35"/>
      <c r="O41" s="71" t="s">
        <v>1124</v>
      </c>
      <c r="P41" s="72">
        <v>404.33</v>
      </c>
      <c r="Q41" s="73">
        <v>13787653</v>
      </c>
    </row>
    <row r="42" spans="1:17" x14ac:dyDescent="0.25">
      <c r="A42" s="36"/>
      <c r="B42" s="37"/>
      <c r="C42" s="38"/>
      <c r="D42" s="52" t="s">
        <v>153</v>
      </c>
      <c r="E42" s="60">
        <v>44579</v>
      </c>
      <c r="F42" s="54">
        <v>-1.69</v>
      </c>
      <c r="G42" s="55">
        <v>-37349</v>
      </c>
      <c r="H42" s="55">
        <v>0</v>
      </c>
      <c r="I42" s="56" t="s">
        <v>115</v>
      </c>
      <c r="J42" s="57"/>
      <c r="K42" s="57" t="s">
        <v>136</v>
      </c>
      <c r="O42" s="71" t="s">
        <v>1125</v>
      </c>
      <c r="P42" s="72">
        <f>+SUM(F650,F665,F680)</f>
        <v>415.52</v>
      </c>
      <c r="Q42" s="73">
        <f>+SUM(G650,H650,G665,H665,G680,H680)</f>
        <v>14169232</v>
      </c>
    </row>
    <row r="43" spans="1:17" x14ac:dyDescent="0.25">
      <c r="A43" s="27"/>
      <c r="B43" s="28"/>
      <c r="C43" s="29"/>
      <c r="D43" s="30" t="s">
        <v>154</v>
      </c>
      <c r="E43" s="31">
        <v>44580</v>
      </c>
      <c r="F43" s="76">
        <v>160.13000000000002</v>
      </c>
      <c r="G43" s="74">
        <v>3538873.0000000005</v>
      </c>
      <c r="H43" s="74">
        <v>1921560.0000000002</v>
      </c>
      <c r="I43" s="34" t="s">
        <v>115</v>
      </c>
      <c r="J43" s="35"/>
      <c r="K43" s="35"/>
      <c r="O43" s="71" t="s">
        <v>1126</v>
      </c>
      <c r="P43" s="72">
        <f>+SUM(F848,F863,F878)</f>
        <v>367.82</v>
      </c>
      <c r="Q43" s="73">
        <f>+SUM(G848,H848,G863,H863,G878,H878)</f>
        <v>12542662</v>
      </c>
    </row>
    <row r="44" spans="1:17" x14ac:dyDescent="0.25">
      <c r="A44" s="61"/>
      <c r="B44" s="62"/>
      <c r="C44" s="63">
        <f>+C36-G45</f>
        <v>0</v>
      </c>
      <c r="D44" s="62" t="s">
        <v>118</v>
      </c>
      <c r="E44" s="64"/>
      <c r="F44" s="65">
        <f>SUM(F35:F43)</f>
        <v>794.79</v>
      </c>
      <c r="G44" s="66">
        <f>SUM(G35:G43)</f>
        <v>17564859</v>
      </c>
      <c r="H44" s="66">
        <f>SUM(H35:H43)</f>
        <v>9584280</v>
      </c>
      <c r="I44" s="66"/>
      <c r="J44" s="66"/>
      <c r="K44" s="66"/>
      <c r="O44" s="544" t="s">
        <v>1122</v>
      </c>
      <c r="P44" s="207">
        <f>+P63</f>
        <v>408.17</v>
      </c>
    </row>
    <row r="45" spans="1:17" x14ac:dyDescent="0.25">
      <c r="A45" s="62"/>
      <c r="B45" s="62"/>
      <c r="C45" s="62"/>
      <c r="D45" s="62"/>
      <c r="E45" s="67"/>
      <c r="F45" s="68"/>
      <c r="G45" s="584">
        <f>SUM(G44:H44)</f>
        <v>27149139</v>
      </c>
      <c r="H45" s="585"/>
      <c r="I45" s="69"/>
      <c r="J45" s="69"/>
      <c r="K45" s="66"/>
      <c r="O45" s="71" t="s">
        <v>140</v>
      </c>
      <c r="P45" s="207">
        <f>+SUM(P51:P62,P40:P43)</f>
        <v>1934.32</v>
      </c>
      <c r="Q45" s="73">
        <f>SUM(Q40:Q43)</f>
        <v>52041715</v>
      </c>
    </row>
    <row r="46" spans="1:17" ht="19.5" x14ac:dyDescent="0.25">
      <c r="A46" s="586" t="s">
        <v>94</v>
      </c>
      <c r="B46" s="587"/>
      <c r="C46" s="587"/>
      <c r="D46" s="587"/>
      <c r="E46" s="587"/>
      <c r="F46" s="587"/>
      <c r="G46" s="587"/>
      <c r="H46" s="587"/>
      <c r="I46" s="587"/>
      <c r="J46" s="587"/>
      <c r="K46" s="588"/>
    </row>
    <row r="47" spans="1:17" ht="25.5" x14ac:dyDescent="0.25">
      <c r="A47" s="582" t="s">
        <v>95</v>
      </c>
      <c r="B47" s="582" t="s">
        <v>96</v>
      </c>
      <c r="C47" s="21" t="s">
        <v>97</v>
      </c>
      <c r="D47" s="582" t="s">
        <v>98</v>
      </c>
      <c r="E47" s="21" t="s">
        <v>99</v>
      </c>
      <c r="F47" s="21" t="s">
        <v>100</v>
      </c>
      <c r="G47" s="22" t="s">
        <v>101</v>
      </c>
      <c r="H47" s="22" t="s">
        <v>102</v>
      </c>
      <c r="I47" s="582" t="s">
        <v>103</v>
      </c>
      <c r="J47" s="582" t="s">
        <v>104</v>
      </c>
      <c r="K47" s="582" t="s">
        <v>105</v>
      </c>
      <c r="P47" s="207"/>
    </row>
    <row r="48" spans="1:17" x14ac:dyDescent="0.25">
      <c r="A48" s="583"/>
      <c r="B48" s="583"/>
      <c r="C48" s="21" t="s">
        <v>106</v>
      </c>
      <c r="D48" s="583"/>
      <c r="E48" s="21" t="s">
        <v>107</v>
      </c>
      <c r="F48" s="21" t="s">
        <v>108</v>
      </c>
      <c r="G48" s="23">
        <v>22100</v>
      </c>
      <c r="H48" s="23">
        <v>12000</v>
      </c>
      <c r="I48" s="583"/>
      <c r="J48" s="583"/>
      <c r="K48" s="583"/>
      <c r="O48" s="70" t="s">
        <v>141</v>
      </c>
      <c r="P48" s="71"/>
      <c r="Q48" s="71"/>
    </row>
    <row r="49" spans="1:17" x14ac:dyDescent="0.25">
      <c r="A49" s="24"/>
      <c r="B49" s="24"/>
      <c r="C49" s="24"/>
      <c r="D49" s="24"/>
      <c r="E49" s="25"/>
      <c r="F49" s="24"/>
      <c r="G49" s="26"/>
      <c r="H49" s="26"/>
      <c r="I49" s="24"/>
      <c r="J49" s="24"/>
      <c r="K49" s="24"/>
      <c r="O49" s="70"/>
      <c r="P49" s="71"/>
      <c r="Q49" s="71"/>
    </row>
    <row r="50" spans="1:17" x14ac:dyDescent="0.25">
      <c r="A50" s="27" t="s">
        <v>109</v>
      </c>
      <c r="B50" s="28" t="s">
        <v>110</v>
      </c>
      <c r="C50" s="29">
        <v>47982241.000000015</v>
      </c>
      <c r="D50" s="30" t="s">
        <v>111</v>
      </c>
      <c r="E50" s="31">
        <v>44581</v>
      </c>
      <c r="F50" s="32">
        <v>70.38000000000001</v>
      </c>
      <c r="G50" s="33">
        <v>1555398.0000000002</v>
      </c>
      <c r="H50" s="33">
        <v>844560.00000000012</v>
      </c>
      <c r="I50" s="34" t="s">
        <v>112</v>
      </c>
      <c r="J50" s="35"/>
      <c r="K50" s="35"/>
      <c r="O50" s="70" t="s">
        <v>139</v>
      </c>
      <c r="P50" s="70" t="s">
        <v>121</v>
      </c>
      <c r="Q50" s="70" t="s">
        <v>122</v>
      </c>
    </row>
    <row r="51" spans="1:17" x14ac:dyDescent="0.25">
      <c r="A51" s="36" t="s">
        <v>113</v>
      </c>
      <c r="B51" s="37">
        <v>1541</v>
      </c>
      <c r="C51" s="38">
        <v>26716851.000000007</v>
      </c>
      <c r="D51" s="39" t="s">
        <v>114</v>
      </c>
      <c r="E51" s="40">
        <v>44582</v>
      </c>
      <c r="F51" s="41">
        <v>136.16</v>
      </c>
      <c r="G51" s="42">
        <v>3009136</v>
      </c>
      <c r="H51" s="42">
        <v>1633920</v>
      </c>
      <c r="I51" s="43" t="s">
        <v>115</v>
      </c>
      <c r="J51" s="44"/>
      <c r="K51" s="44"/>
      <c r="O51" s="71" t="s">
        <v>142</v>
      </c>
      <c r="P51" s="72">
        <v>45.19</v>
      </c>
      <c r="Q51" s="73">
        <v>1540979</v>
      </c>
    </row>
    <row r="52" spans="1:17" x14ac:dyDescent="0.25">
      <c r="A52" s="27" t="s">
        <v>116</v>
      </c>
      <c r="B52" s="45">
        <v>44588</v>
      </c>
      <c r="C52" s="29">
        <v>21265390.000000007</v>
      </c>
      <c r="D52" s="30" t="s">
        <v>117</v>
      </c>
      <c r="E52" s="31">
        <v>44583</v>
      </c>
      <c r="F52" s="32">
        <v>101.02</v>
      </c>
      <c r="G52" s="33">
        <v>2232542</v>
      </c>
      <c r="H52" s="33">
        <v>1212240</v>
      </c>
      <c r="I52" s="34" t="s">
        <v>115</v>
      </c>
      <c r="J52" s="35"/>
      <c r="K52" s="35"/>
      <c r="O52" s="71" t="s">
        <v>143</v>
      </c>
      <c r="P52" s="72">
        <v>15.43</v>
      </c>
      <c r="Q52" s="73">
        <v>526163</v>
      </c>
    </row>
    <row r="53" spans="1:17" x14ac:dyDescent="0.25">
      <c r="A53" s="36"/>
      <c r="B53" s="37"/>
      <c r="C53" s="38"/>
      <c r="D53" s="52" t="s">
        <v>117</v>
      </c>
      <c r="E53" s="53">
        <v>44583</v>
      </c>
      <c r="F53" s="54">
        <v>-2</v>
      </c>
      <c r="G53" s="55">
        <v>-44200</v>
      </c>
      <c r="H53" s="55">
        <v>0</v>
      </c>
      <c r="I53" s="56" t="s">
        <v>115</v>
      </c>
      <c r="J53" s="57"/>
      <c r="K53" s="57" t="s">
        <v>136</v>
      </c>
      <c r="O53" s="71" t="s">
        <v>144</v>
      </c>
      <c r="P53" s="71">
        <v>42.8</v>
      </c>
      <c r="Q53" s="73">
        <v>1459480</v>
      </c>
    </row>
    <row r="54" spans="1:17" x14ac:dyDescent="0.25">
      <c r="A54" s="27"/>
      <c r="B54" s="28"/>
      <c r="C54" s="29"/>
      <c r="D54" s="30" t="s">
        <v>150</v>
      </c>
      <c r="E54" s="31">
        <v>44584</v>
      </c>
      <c r="F54" s="58">
        <v>0</v>
      </c>
      <c r="G54" s="33">
        <v>0</v>
      </c>
      <c r="H54" s="33">
        <v>0</v>
      </c>
      <c r="I54" s="34" t="s">
        <v>151</v>
      </c>
      <c r="J54" s="35"/>
      <c r="K54" s="35"/>
      <c r="O54" s="71" t="s">
        <v>126</v>
      </c>
      <c r="P54" s="71">
        <v>36.49</v>
      </c>
      <c r="Q54" s="73">
        <v>1244309</v>
      </c>
    </row>
    <row r="55" spans="1:17" x14ac:dyDescent="0.25">
      <c r="A55" s="36"/>
      <c r="B55" s="37"/>
      <c r="C55" s="38"/>
      <c r="D55" s="39" t="s">
        <v>152</v>
      </c>
      <c r="E55" s="40">
        <v>44585</v>
      </c>
      <c r="F55" s="59">
        <v>159.82000000000002</v>
      </c>
      <c r="G55" s="42">
        <v>3532022.0000000005</v>
      </c>
      <c r="H55" s="42">
        <v>1917840.0000000002</v>
      </c>
      <c r="I55" s="43" t="s">
        <v>115</v>
      </c>
      <c r="J55" s="44"/>
      <c r="K55" s="44"/>
      <c r="O55" s="71" t="s">
        <v>127</v>
      </c>
      <c r="P55" s="71">
        <v>46.58</v>
      </c>
      <c r="Q55" s="73">
        <v>1588378</v>
      </c>
    </row>
    <row r="56" spans="1:17" x14ac:dyDescent="0.25">
      <c r="A56" s="27"/>
      <c r="B56" s="28"/>
      <c r="C56" s="29"/>
      <c r="D56" s="30" t="s">
        <v>153</v>
      </c>
      <c r="E56" s="31">
        <v>44586</v>
      </c>
      <c r="F56" s="32">
        <v>154.88</v>
      </c>
      <c r="G56" s="33">
        <v>3422848</v>
      </c>
      <c r="H56" s="33">
        <v>1858560</v>
      </c>
      <c r="I56" s="34" t="s">
        <v>115</v>
      </c>
      <c r="J56" s="35"/>
      <c r="K56" s="35"/>
      <c r="O56" s="71" t="s">
        <v>128</v>
      </c>
      <c r="P56" s="71">
        <v>64.790000000000006</v>
      </c>
      <c r="Q56" s="73">
        <v>2208998</v>
      </c>
    </row>
    <row r="57" spans="1:17" x14ac:dyDescent="0.25">
      <c r="A57" s="36"/>
      <c r="B57" s="37"/>
      <c r="C57" s="38"/>
      <c r="D57" s="52" t="s">
        <v>153</v>
      </c>
      <c r="E57" s="60">
        <v>44586</v>
      </c>
      <c r="F57" s="54">
        <v>-1.34</v>
      </c>
      <c r="G57" s="55">
        <v>-29614</v>
      </c>
      <c r="H57" s="55">
        <v>0</v>
      </c>
      <c r="I57" s="56" t="s">
        <v>115</v>
      </c>
      <c r="J57" s="57"/>
      <c r="K57" s="57" t="s">
        <v>136</v>
      </c>
      <c r="O57" s="71" t="s">
        <v>129</v>
      </c>
      <c r="P57" s="71">
        <v>45.13</v>
      </c>
      <c r="Q57" s="73">
        <v>1538933</v>
      </c>
    </row>
    <row r="58" spans="1:17" x14ac:dyDescent="0.25">
      <c r="A58" s="27"/>
      <c r="B58" s="28"/>
      <c r="C58" s="29"/>
      <c r="D58" s="30" t="s">
        <v>154</v>
      </c>
      <c r="E58" s="31">
        <v>44587</v>
      </c>
      <c r="F58" s="58">
        <v>163.38999999999999</v>
      </c>
      <c r="G58" s="33">
        <v>3610918.9999999995</v>
      </c>
      <c r="H58" s="33">
        <v>1960679.9999999998</v>
      </c>
      <c r="I58" s="34" t="s">
        <v>115</v>
      </c>
      <c r="J58" s="35"/>
      <c r="K58" s="35"/>
      <c r="O58" s="71" t="s">
        <v>130</v>
      </c>
      <c r="P58" s="71">
        <v>7.13</v>
      </c>
      <c r="Q58" s="73">
        <v>243133</v>
      </c>
    </row>
    <row r="59" spans="1:17" x14ac:dyDescent="0.25">
      <c r="A59" s="61"/>
      <c r="B59" s="62"/>
      <c r="C59" s="63">
        <f>+C51-G60</f>
        <v>0</v>
      </c>
      <c r="D59" s="62" t="s">
        <v>118</v>
      </c>
      <c r="E59" s="64"/>
      <c r="F59" s="65">
        <f>SUM(F50:F58)</f>
        <v>782.31</v>
      </c>
      <c r="G59" s="66">
        <f>SUM(G50:G58)</f>
        <v>17289051</v>
      </c>
      <c r="H59" s="66">
        <f>SUM(H50:H58)</f>
        <v>9427800</v>
      </c>
      <c r="I59" s="66"/>
      <c r="J59" s="66"/>
      <c r="K59" s="66"/>
      <c r="O59" s="71" t="s">
        <v>131</v>
      </c>
      <c r="P59" s="71">
        <v>35.22</v>
      </c>
      <c r="Q59" s="73">
        <v>1623642</v>
      </c>
    </row>
    <row r="60" spans="1:17" x14ac:dyDescent="0.25">
      <c r="A60" s="62"/>
      <c r="B60" s="62"/>
      <c r="C60" s="62"/>
      <c r="D60" s="62"/>
      <c r="E60" s="67"/>
      <c r="F60" s="68"/>
      <c r="G60" s="584">
        <f>SUM(G59:H59)</f>
        <v>26716851</v>
      </c>
      <c r="H60" s="585"/>
      <c r="I60" s="69"/>
      <c r="J60" s="69"/>
      <c r="K60" s="66"/>
      <c r="O60" s="71" t="s">
        <v>132</v>
      </c>
      <c r="P60" s="71">
        <v>41.89</v>
      </c>
      <c r="Q60" s="73">
        <v>1428449</v>
      </c>
    </row>
    <row r="61" spans="1:17" ht="19.5" x14ac:dyDescent="0.25">
      <c r="A61" s="586" t="s">
        <v>94</v>
      </c>
      <c r="B61" s="587"/>
      <c r="C61" s="587"/>
      <c r="D61" s="587"/>
      <c r="E61" s="587"/>
      <c r="F61" s="587"/>
      <c r="G61" s="587"/>
      <c r="H61" s="587"/>
      <c r="I61" s="587"/>
      <c r="J61" s="587"/>
      <c r="K61" s="588"/>
      <c r="O61" s="71" t="s">
        <v>133</v>
      </c>
      <c r="P61" s="71">
        <v>4.8499999999999996</v>
      </c>
      <c r="Q61" s="73">
        <f>+P61*(12000+22100)</f>
        <v>165385</v>
      </c>
    </row>
    <row r="62" spans="1:17" ht="25.5" x14ac:dyDescent="0.25">
      <c r="A62" s="582" t="s">
        <v>95</v>
      </c>
      <c r="B62" s="582" t="s">
        <v>96</v>
      </c>
      <c r="C62" s="21" t="s">
        <v>97</v>
      </c>
      <c r="D62" s="582" t="s">
        <v>98</v>
      </c>
      <c r="E62" s="21" t="s">
        <v>99</v>
      </c>
      <c r="F62" s="21" t="s">
        <v>100</v>
      </c>
      <c r="G62" s="22" t="s">
        <v>101</v>
      </c>
      <c r="H62" s="22" t="s">
        <v>102</v>
      </c>
      <c r="I62" s="582" t="s">
        <v>103</v>
      </c>
      <c r="J62" s="582" t="s">
        <v>104</v>
      </c>
      <c r="K62" s="582" t="s">
        <v>105</v>
      </c>
      <c r="O62" s="71" t="s">
        <v>134</v>
      </c>
      <c r="P62" s="71">
        <v>22.67</v>
      </c>
      <c r="Q62" s="73">
        <v>773047</v>
      </c>
    </row>
    <row r="63" spans="1:17" x14ac:dyDescent="0.25">
      <c r="A63" s="583"/>
      <c r="B63" s="583"/>
      <c r="C63" s="21" t="s">
        <v>106</v>
      </c>
      <c r="D63" s="583"/>
      <c r="E63" s="21" t="s">
        <v>107</v>
      </c>
      <c r="F63" s="21" t="s">
        <v>108</v>
      </c>
      <c r="G63" s="23">
        <v>22100</v>
      </c>
      <c r="H63" s="23">
        <v>12000</v>
      </c>
      <c r="I63" s="583"/>
      <c r="J63" s="583"/>
      <c r="K63" s="583"/>
      <c r="O63" s="71" t="s">
        <v>140</v>
      </c>
      <c r="P63" s="72">
        <f>+SUM(P51:P62)</f>
        <v>408.17</v>
      </c>
      <c r="Q63" s="73">
        <f>+SUM(Q51:Q62)</f>
        <v>14340896</v>
      </c>
    </row>
    <row r="64" spans="1:17" x14ac:dyDescent="0.25">
      <c r="A64" s="24"/>
      <c r="B64" s="24"/>
      <c r="C64" s="24"/>
      <c r="D64" s="24"/>
      <c r="E64" s="25"/>
      <c r="F64" s="24"/>
      <c r="G64" s="26"/>
      <c r="H64" s="26"/>
      <c r="I64" s="24"/>
      <c r="J64" s="24"/>
      <c r="K64" s="24"/>
      <c r="P64" s="207">
        <f>+AVERAGE(P51,P53,P54,P55,P56,P57,P59,P60)</f>
        <v>44.761250000000004</v>
      </c>
      <c r="Q64">
        <f>+P64*100/P45</f>
        <v>2.3140561024029118</v>
      </c>
    </row>
    <row r="65" spans="1:16" x14ac:dyDescent="0.25">
      <c r="A65" s="27" t="s">
        <v>109</v>
      </c>
      <c r="B65" s="28" t="s">
        <v>110</v>
      </c>
      <c r="C65" s="29">
        <v>21265390.000000007</v>
      </c>
      <c r="D65" s="30" t="s">
        <v>111</v>
      </c>
      <c r="E65" s="31">
        <v>44588</v>
      </c>
      <c r="F65" s="32">
        <v>108.82000000000001</v>
      </c>
      <c r="G65" s="74">
        <v>2404922</v>
      </c>
      <c r="H65" s="74">
        <v>1305840</v>
      </c>
      <c r="I65" s="34" t="s">
        <v>112</v>
      </c>
      <c r="J65" s="35"/>
      <c r="K65" s="35"/>
    </row>
    <row r="66" spans="1:16" x14ac:dyDescent="0.25">
      <c r="A66" s="36" t="s">
        <v>113</v>
      </c>
      <c r="B66" s="37">
        <v>1555</v>
      </c>
      <c r="C66" s="38">
        <v>16854029.999999993</v>
      </c>
      <c r="D66" s="39" t="s">
        <v>114</v>
      </c>
      <c r="E66" s="40">
        <v>44589</v>
      </c>
      <c r="F66" s="41">
        <v>132.46</v>
      </c>
      <c r="G66" s="75">
        <v>2927366</v>
      </c>
      <c r="H66" s="75">
        <v>1589520</v>
      </c>
      <c r="I66" s="43" t="s">
        <v>115</v>
      </c>
      <c r="J66" s="44"/>
      <c r="K66" s="44"/>
      <c r="P66" s="154"/>
    </row>
    <row r="67" spans="1:16" x14ac:dyDescent="0.25">
      <c r="A67" s="27" t="s">
        <v>116</v>
      </c>
      <c r="B67" s="45">
        <v>44592</v>
      </c>
      <c r="C67" s="29">
        <v>4411360.0000000149</v>
      </c>
      <c r="D67" s="30" t="s">
        <v>117</v>
      </c>
      <c r="E67" s="31">
        <v>44590</v>
      </c>
      <c r="F67" s="32">
        <v>102.34</v>
      </c>
      <c r="G67" s="74">
        <v>2261714</v>
      </c>
      <c r="H67" s="74">
        <v>1228080</v>
      </c>
      <c r="I67" s="34" t="s">
        <v>115</v>
      </c>
      <c r="J67" s="35"/>
      <c r="K67" s="35"/>
    </row>
    <row r="68" spans="1:16" x14ac:dyDescent="0.25">
      <c r="A68" s="36"/>
      <c r="B68" s="37"/>
      <c r="C68" s="38"/>
      <c r="D68" s="52" t="s">
        <v>117</v>
      </c>
      <c r="E68" s="53">
        <v>44590</v>
      </c>
      <c r="F68" s="54">
        <v>-2.14</v>
      </c>
      <c r="G68" s="55">
        <v>-47294</v>
      </c>
      <c r="H68" s="55">
        <v>0</v>
      </c>
      <c r="I68" s="56" t="s">
        <v>115</v>
      </c>
      <c r="J68" s="57"/>
      <c r="K68" s="57" t="s">
        <v>136</v>
      </c>
    </row>
    <row r="69" spans="1:16" x14ac:dyDescent="0.25">
      <c r="A69" s="27"/>
      <c r="B69" s="28"/>
      <c r="C69" s="29"/>
      <c r="D69" s="30" t="s">
        <v>150</v>
      </c>
      <c r="E69" s="31">
        <v>44591</v>
      </c>
      <c r="F69" s="76">
        <v>0</v>
      </c>
      <c r="G69" s="74">
        <v>0</v>
      </c>
      <c r="H69" s="74">
        <v>0</v>
      </c>
      <c r="I69" s="34" t="s">
        <v>151</v>
      </c>
      <c r="J69" s="35"/>
      <c r="K69" s="35"/>
    </row>
    <row r="70" spans="1:16" x14ac:dyDescent="0.25">
      <c r="A70" s="36"/>
      <c r="B70" s="37"/>
      <c r="C70" s="38"/>
      <c r="D70" s="39" t="s">
        <v>152</v>
      </c>
      <c r="E70" s="40">
        <v>44592</v>
      </c>
      <c r="F70" s="77">
        <v>152.01999999999998</v>
      </c>
      <c r="G70" s="75">
        <v>3359641.9999999995</v>
      </c>
      <c r="H70" s="75">
        <v>1824239.9999999998</v>
      </c>
      <c r="I70" s="43" t="s">
        <v>115</v>
      </c>
      <c r="J70" s="44"/>
      <c r="K70" s="44"/>
    </row>
    <row r="71" spans="1:16" x14ac:dyDescent="0.25">
      <c r="A71" s="27"/>
      <c r="B71" s="28"/>
      <c r="C71" s="29"/>
      <c r="D71" s="30" t="s">
        <v>153</v>
      </c>
      <c r="E71" s="31"/>
      <c r="F71" s="32"/>
      <c r="G71" s="74">
        <v>0</v>
      </c>
      <c r="H71" s="74">
        <v>0</v>
      </c>
      <c r="I71" s="34" t="s">
        <v>115</v>
      </c>
      <c r="J71" s="35"/>
      <c r="K71" s="35"/>
    </row>
    <row r="72" spans="1:16" x14ac:dyDescent="0.25">
      <c r="A72" s="36"/>
      <c r="B72" s="37"/>
      <c r="C72" s="38"/>
      <c r="D72" s="52" t="s">
        <v>153</v>
      </c>
      <c r="E72" s="60"/>
      <c r="F72" s="54"/>
      <c r="G72" s="55">
        <v>0</v>
      </c>
      <c r="H72" s="55">
        <v>0</v>
      </c>
      <c r="I72" s="56" t="s">
        <v>115</v>
      </c>
      <c r="J72" s="57"/>
      <c r="K72" s="57" t="s">
        <v>136</v>
      </c>
    </row>
    <row r="73" spans="1:16" x14ac:dyDescent="0.25">
      <c r="A73" s="27"/>
      <c r="B73" s="28"/>
      <c r="C73" s="29"/>
      <c r="D73" s="30" t="s">
        <v>154</v>
      </c>
      <c r="E73" s="31"/>
      <c r="F73" s="76"/>
      <c r="G73" s="74">
        <v>0</v>
      </c>
      <c r="H73" s="74">
        <v>0</v>
      </c>
      <c r="I73" s="34" t="s">
        <v>115</v>
      </c>
      <c r="J73" s="35"/>
      <c r="K73" s="35"/>
    </row>
    <row r="74" spans="1:16" x14ac:dyDescent="0.25">
      <c r="A74" s="61"/>
      <c r="B74" s="62"/>
      <c r="C74" s="63">
        <f>+C66-G75</f>
        <v>0</v>
      </c>
      <c r="D74" s="62" t="s">
        <v>118</v>
      </c>
      <c r="E74" s="64"/>
      <c r="F74" s="65">
        <f>SUM(F65:F73)</f>
        <v>493.5</v>
      </c>
      <c r="G74" s="66">
        <f>SUM(G65:G73)</f>
        <v>10906350</v>
      </c>
      <c r="H74" s="66">
        <f>SUM(H65:H73)</f>
        <v>5947680</v>
      </c>
      <c r="I74" s="66"/>
      <c r="J74" s="66"/>
      <c r="K74" s="66"/>
    </row>
    <row r="75" spans="1:16" x14ac:dyDescent="0.25">
      <c r="A75" s="62"/>
      <c r="B75" s="62"/>
      <c r="C75" s="62"/>
      <c r="D75" s="62"/>
      <c r="E75" s="67"/>
      <c r="F75" s="68"/>
      <c r="G75" s="584">
        <f>SUM(G74:H74)</f>
        <v>16854030</v>
      </c>
      <c r="H75" s="585"/>
      <c r="I75" s="69"/>
      <c r="J75" s="69"/>
      <c r="K75" s="66"/>
    </row>
    <row r="76" spans="1:16" ht="19.5" x14ac:dyDescent="0.25">
      <c r="A76" s="586" t="s">
        <v>94</v>
      </c>
      <c r="B76" s="587"/>
      <c r="C76" s="587"/>
      <c r="D76" s="587"/>
      <c r="E76" s="587"/>
      <c r="F76" s="587"/>
      <c r="G76" s="587"/>
      <c r="H76" s="587"/>
      <c r="I76" s="587"/>
      <c r="J76" s="587"/>
      <c r="K76" s="588"/>
    </row>
    <row r="77" spans="1:16" ht="25.5" x14ac:dyDescent="0.25">
      <c r="A77" s="582" t="s">
        <v>95</v>
      </c>
      <c r="B77" s="582" t="s">
        <v>96</v>
      </c>
      <c r="C77" s="21" t="s">
        <v>97</v>
      </c>
      <c r="D77" s="582" t="s">
        <v>98</v>
      </c>
      <c r="E77" s="21" t="s">
        <v>99</v>
      </c>
      <c r="F77" s="21" t="s">
        <v>100</v>
      </c>
      <c r="G77" s="22" t="s">
        <v>101</v>
      </c>
      <c r="H77" s="22" t="s">
        <v>102</v>
      </c>
      <c r="I77" s="582" t="s">
        <v>103</v>
      </c>
      <c r="J77" s="582" t="s">
        <v>104</v>
      </c>
      <c r="K77" s="582" t="s">
        <v>105</v>
      </c>
    </row>
    <row r="78" spans="1:16" x14ac:dyDescent="0.25">
      <c r="A78" s="583"/>
      <c r="B78" s="583"/>
      <c r="C78" s="21" t="s">
        <v>106</v>
      </c>
      <c r="D78" s="583"/>
      <c r="E78" s="21" t="s">
        <v>107</v>
      </c>
      <c r="F78" s="21" t="s">
        <v>108</v>
      </c>
      <c r="G78" s="23">
        <v>22100</v>
      </c>
      <c r="H78" s="23">
        <v>12000</v>
      </c>
      <c r="I78" s="583"/>
      <c r="J78" s="583"/>
      <c r="K78" s="583"/>
    </row>
    <row r="79" spans="1:16" x14ac:dyDescent="0.25">
      <c r="A79" s="24"/>
      <c r="B79" s="24"/>
      <c r="C79" s="24"/>
      <c r="D79" s="24"/>
      <c r="E79" s="25"/>
      <c r="F79" s="24"/>
      <c r="G79" s="26"/>
      <c r="H79" s="26"/>
      <c r="I79" s="24"/>
      <c r="J79" s="24"/>
      <c r="K79" s="24"/>
    </row>
    <row r="80" spans="1:16" x14ac:dyDescent="0.25">
      <c r="A80" s="27" t="s">
        <v>109</v>
      </c>
      <c r="B80" s="28" t="s">
        <v>110</v>
      </c>
      <c r="C80" s="29">
        <v>4411360.0000000149</v>
      </c>
      <c r="D80" s="30" t="s">
        <v>111</v>
      </c>
      <c r="E80" s="31"/>
      <c r="F80" s="32"/>
      <c r="G80" s="74">
        <v>0</v>
      </c>
      <c r="H80" s="74">
        <v>0</v>
      </c>
      <c r="I80" s="34" t="s">
        <v>112</v>
      </c>
      <c r="J80" s="35"/>
      <c r="K80" s="35"/>
    </row>
    <row r="81" spans="1:11" x14ac:dyDescent="0.25">
      <c r="A81" s="36" t="s">
        <v>113</v>
      </c>
      <c r="B81" s="37">
        <v>1566</v>
      </c>
      <c r="C81" s="38">
        <v>4411223</v>
      </c>
      <c r="D81" s="39" t="s">
        <v>114</v>
      </c>
      <c r="E81" s="40"/>
      <c r="F81" s="41"/>
      <c r="G81" s="75">
        <v>0</v>
      </c>
      <c r="H81" s="75">
        <v>0</v>
      </c>
      <c r="I81" s="43" t="s">
        <v>115</v>
      </c>
      <c r="J81" s="44"/>
      <c r="K81" s="44"/>
    </row>
    <row r="82" spans="1:11" x14ac:dyDescent="0.25">
      <c r="A82" s="27" t="s">
        <v>116</v>
      </c>
      <c r="B82" s="45">
        <v>44606</v>
      </c>
      <c r="C82" s="29">
        <v>137.00000001490116</v>
      </c>
      <c r="D82" s="30" t="s">
        <v>117</v>
      </c>
      <c r="E82" s="31"/>
      <c r="F82" s="32"/>
      <c r="G82" s="74">
        <v>0</v>
      </c>
      <c r="H82" s="74">
        <v>0</v>
      </c>
      <c r="I82" s="34" t="s">
        <v>115</v>
      </c>
      <c r="J82" s="35"/>
      <c r="K82" s="35"/>
    </row>
    <row r="83" spans="1:11" x14ac:dyDescent="0.25">
      <c r="A83" s="36"/>
      <c r="B83" s="37"/>
      <c r="C83" s="38"/>
      <c r="D83" s="52" t="s">
        <v>117</v>
      </c>
      <c r="E83" s="53"/>
      <c r="F83" s="54"/>
      <c r="G83" s="55">
        <v>0</v>
      </c>
      <c r="H83" s="55">
        <v>0</v>
      </c>
      <c r="I83" s="56" t="s">
        <v>115</v>
      </c>
      <c r="J83" s="57"/>
      <c r="K83" s="57" t="s">
        <v>136</v>
      </c>
    </row>
    <row r="84" spans="1:11" x14ac:dyDescent="0.25">
      <c r="A84" s="27"/>
      <c r="B84" s="28"/>
      <c r="C84" s="29"/>
      <c r="D84" s="30" t="s">
        <v>150</v>
      </c>
      <c r="E84" s="31"/>
      <c r="F84" s="76"/>
      <c r="G84" s="74">
        <v>0</v>
      </c>
      <c r="H84" s="74">
        <v>0</v>
      </c>
      <c r="I84" s="34" t="s">
        <v>151</v>
      </c>
      <c r="J84" s="35"/>
      <c r="K84" s="35"/>
    </row>
    <row r="85" spans="1:11" x14ac:dyDescent="0.25">
      <c r="A85" s="36"/>
      <c r="B85" s="37"/>
      <c r="C85" s="38"/>
      <c r="D85" s="39" t="s">
        <v>152</v>
      </c>
      <c r="E85" s="40"/>
      <c r="F85" s="77"/>
      <c r="G85" s="75">
        <v>0</v>
      </c>
      <c r="H85" s="75">
        <v>0</v>
      </c>
      <c r="I85" s="43" t="s">
        <v>115</v>
      </c>
      <c r="J85" s="44"/>
      <c r="K85" s="44"/>
    </row>
    <row r="86" spans="1:11" x14ac:dyDescent="0.25">
      <c r="A86" s="27"/>
      <c r="B86" s="28"/>
      <c r="C86" s="29"/>
      <c r="D86" s="30" t="s">
        <v>153</v>
      </c>
      <c r="E86" s="31">
        <v>44593</v>
      </c>
      <c r="F86" s="32">
        <v>182.01000000000002</v>
      </c>
      <c r="G86" s="74">
        <v>4022421.0000000005</v>
      </c>
      <c r="H86" s="74">
        <v>0</v>
      </c>
      <c r="I86" s="34" t="s">
        <v>115</v>
      </c>
      <c r="J86" s="35"/>
      <c r="K86" s="35"/>
    </row>
    <row r="87" spans="1:11" x14ac:dyDescent="0.25">
      <c r="A87" s="27"/>
      <c r="B87" s="28"/>
      <c r="C87" s="29"/>
      <c r="D87" s="30" t="s">
        <v>153</v>
      </c>
      <c r="E87" s="31">
        <v>44593</v>
      </c>
      <c r="F87" s="32">
        <v>35.31</v>
      </c>
      <c r="G87" s="74">
        <v>0</v>
      </c>
      <c r="H87" s="74">
        <v>423720</v>
      </c>
      <c r="I87" s="34" t="s">
        <v>115</v>
      </c>
      <c r="J87" s="35"/>
      <c r="K87" s="35"/>
    </row>
    <row r="88" spans="1:11" x14ac:dyDescent="0.25">
      <c r="A88" s="36"/>
      <c r="B88" s="37"/>
      <c r="C88" s="38"/>
      <c r="D88" s="52" t="s">
        <v>153</v>
      </c>
      <c r="E88" s="60">
        <v>44593</v>
      </c>
      <c r="F88" s="54">
        <v>-1.58</v>
      </c>
      <c r="G88" s="55">
        <v>-34918</v>
      </c>
      <c r="H88" s="55">
        <v>0</v>
      </c>
      <c r="I88" s="56" t="s">
        <v>115</v>
      </c>
      <c r="J88" s="57"/>
      <c r="K88" s="57" t="s">
        <v>136</v>
      </c>
    </row>
    <row r="89" spans="1:11" x14ac:dyDescent="0.25">
      <c r="A89" s="61"/>
      <c r="B89" s="62"/>
      <c r="C89" s="63">
        <f>+C81-G90</f>
        <v>0</v>
      </c>
      <c r="D89" s="62" t="s">
        <v>118</v>
      </c>
      <c r="E89" s="64"/>
      <c r="F89" s="65">
        <f>SUM(F80:F88)</f>
        <v>215.74</v>
      </c>
      <c r="G89" s="66">
        <f>SUM(G80:G88)</f>
        <v>3987503.0000000005</v>
      </c>
      <c r="H89" s="66">
        <f>SUM(H80:H88)</f>
        <v>423720</v>
      </c>
      <c r="I89" s="66"/>
      <c r="J89" s="66"/>
      <c r="K89" s="66"/>
    </row>
    <row r="90" spans="1:11" x14ac:dyDescent="0.25">
      <c r="A90" s="62"/>
      <c r="B90" s="62"/>
      <c r="C90" s="62"/>
      <c r="D90" s="62"/>
      <c r="E90" s="67"/>
      <c r="F90" s="68"/>
      <c r="G90" s="584">
        <f>SUM(G89:H89)</f>
        <v>4411223</v>
      </c>
      <c r="H90" s="585"/>
      <c r="I90" s="69"/>
      <c r="J90" s="69"/>
      <c r="K90" s="66"/>
    </row>
    <row r="91" spans="1:11" ht="19.5" x14ac:dyDescent="0.25">
      <c r="A91" s="586" t="s">
        <v>94</v>
      </c>
      <c r="B91" s="587"/>
      <c r="C91" s="587"/>
      <c r="D91" s="587"/>
      <c r="E91" s="587"/>
      <c r="F91" s="587"/>
      <c r="G91" s="587"/>
      <c r="H91" s="587"/>
      <c r="I91" s="587"/>
      <c r="J91" s="587"/>
      <c r="K91" s="588"/>
    </row>
    <row r="92" spans="1:11" ht="25.5" x14ac:dyDescent="0.25">
      <c r="A92" s="582" t="s">
        <v>95</v>
      </c>
      <c r="B92" s="582" t="s">
        <v>96</v>
      </c>
      <c r="C92" s="21" t="s">
        <v>97</v>
      </c>
      <c r="D92" s="582" t="s">
        <v>98</v>
      </c>
      <c r="E92" s="21" t="s">
        <v>99</v>
      </c>
      <c r="F92" s="21" t="s">
        <v>100</v>
      </c>
      <c r="G92" s="22" t="s">
        <v>101</v>
      </c>
      <c r="H92" s="22" t="s">
        <v>102</v>
      </c>
      <c r="I92" s="582" t="s">
        <v>103</v>
      </c>
      <c r="J92" s="582" t="s">
        <v>104</v>
      </c>
      <c r="K92" s="582" t="s">
        <v>105</v>
      </c>
    </row>
    <row r="93" spans="1:11" x14ac:dyDescent="0.25">
      <c r="A93" s="583"/>
      <c r="B93" s="583"/>
      <c r="C93" s="21" t="s">
        <v>106</v>
      </c>
      <c r="D93" s="583"/>
      <c r="E93" s="21" t="s">
        <v>107</v>
      </c>
      <c r="F93" s="21" t="s">
        <v>108</v>
      </c>
      <c r="G93" s="23">
        <v>22100</v>
      </c>
      <c r="H93" s="23">
        <v>12000</v>
      </c>
      <c r="I93" s="583"/>
      <c r="J93" s="583"/>
      <c r="K93" s="583"/>
    </row>
    <row r="94" spans="1:11" x14ac:dyDescent="0.25">
      <c r="A94" s="24"/>
      <c r="B94" s="24"/>
      <c r="C94" s="24"/>
      <c r="D94" s="24"/>
      <c r="E94" s="25"/>
      <c r="F94" s="24"/>
      <c r="G94" s="26"/>
      <c r="H94" s="26"/>
      <c r="I94" s="24"/>
      <c r="J94" s="24"/>
      <c r="K94" s="24"/>
    </row>
    <row r="95" spans="1:11" x14ac:dyDescent="0.25">
      <c r="A95" s="27" t="s">
        <v>109</v>
      </c>
      <c r="B95" s="28" t="s">
        <v>353</v>
      </c>
      <c r="C95" s="29">
        <v>914221000</v>
      </c>
      <c r="D95" s="30" t="s">
        <v>111</v>
      </c>
      <c r="E95" s="31"/>
      <c r="F95" s="32"/>
      <c r="G95" s="74">
        <v>0</v>
      </c>
      <c r="H95" s="74">
        <v>0</v>
      </c>
      <c r="I95" s="34" t="s">
        <v>112</v>
      </c>
      <c r="J95" s="35"/>
      <c r="K95" s="35"/>
    </row>
    <row r="96" spans="1:11" x14ac:dyDescent="0.25">
      <c r="A96" s="36" t="s">
        <v>113</v>
      </c>
      <c r="B96" s="37">
        <v>1567</v>
      </c>
      <c r="C96" s="38">
        <v>6735148</v>
      </c>
      <c r="D96" s="39" t="s">
        <v>114</v>
      </c>
      <c r="E96" s="40"/>
      <c r="F96" s="41"/>
      <c r="G96" s="75">
        <v>0</v>
      </c>
      <c r="H96" s="75">
        <v>0</v>
      </c>
      <c r="I96" s="43" t="s">
        <v>115</v>
      </c>
      <c r="J96" s="44"/>
      <c r="K96" s="44"/>
    </row>
    <row r="97" spans="1:11" x14ac:dyDescent="0.25">
      <c r="A97" s="27" t="s">
        <v>116</v>
      </c>
      <c r="B97" s="45">
        <v>44606</v>
      </c>
      <c r="C97" s="29">
        <v>907485852</v>
      </c>
      <c r="D97" s="30" t="s">
        <v>117</v>
      </c>
      <c r="E97" s="31"/>
      <c r="F97" s="32"/>
      <c r="G97" s="74">
        <v>0</v>
      </c>
      <c r="H97" s="74">
        <v>0</v>
      </c>
      <c r="I97" s="34" t="s">
        <v>115</v>
      </c>
      <c r="J97" s="35"/>
      <c r="K97" s="35"/>
    </row>
    <row r="98" spans="1:11" x14ac:dyDescent="0.25">
      <c r="A98" s="36"/>
      <c r="B98" s="37"/>
      <c r="C98" s="38"/>
      <c r="D98" s="52" t="s">
        <v>117</v>
      </c>
      <c r="E98" s="53"/>
      <c r="F98" s="54"/>
      <c r="G98" s="55">
        <v>0</v>
      </c>
      <c r="H98" s="55">
        <v>0</v>
      </c>
      <c r="I98" s="56" t="s">
        <v>115</v>
      </c>
      <c r="J98" s="57"/>
      <c r="K98" s="57" t="s">
        <v>136</v>
      </c>
    </row>
    <row r="99" spans="1:11" x14ac:dyDescent="0.25">
      <c r="A99" s="27"/>
      <c r="B99" s="28"/>
      <c r="C99" s="29"/>
      <c r="D99" s="30" t="s">
        <v>150</v>
      </c>
      <c r="E99" s="31"/>
      <c r="F99" s="76"/>
      <c r="G99" s="74">
        <v>0</v>
      </c>
      <c r="H99" s="74">
        <v>0</v>
      </c>
      <c r="I99" s="34" t="s">
        <v>151</v>
      </c>
      <c r="J99" s="35"/>
      <c r="K99" s="35"/>
    </row>
    <row r="100" spans="1:11" x14ac:dyDescent="0.25">
      <c r="A100" s="36"/>
      <c r="B100" s="37"/>
      <c r="C100" s="38"/>
      <c r="D100" s="39" t="s">
        <v>152</v>
      </c>
      <c r="E100" s="40"/>
      <c r="F100" s="77"/>
      <c r="G100" s="75">
        <v>0</v>
      </c>
      <c r="H100" s="75">
        <v>0</v>
      </c>
      <c r="I100" s="43" t="s">
        <v>115</v>
      </c>
      <c r="J100" s="44"/>
      <c r="K100" s="44"/>
    </row>
    <row r="101" spans="1:11" x14ac:dyDescent="0.25">
      <c r="A101" s="27"/>
      <c r="B101" s="28"/>
      <c r="C101" s="29"/>
      <c r="D101" s="30" t="s">
        <v>153</v>
      </c>
      <c r="E101" s="31"/>
      <c r="F101" s="32"/>
      <c r="G101" s="74">
        <v>0</v>
      </c>
      <c r="H101" s="74">
        <v>0</v>
      </c>
      <c r="I101" s="34" t="s">
        <v>115</v>
      </c>
      <c r="J101" s="35"/>
      <c r="K101" s="35"/>
    </row>
    <row r="102" spans="1:11" x14ac:dyDescent="0.25">
      <c r="A102" s="36"/>
      <c r="B102" s="37"/>
      <c r="C102" s="38"/>
      <c r="D102" s="52" t="s">
        <v>153</v>
      </c>
      <c r="E102" s="60"/>
      <c r="F102" s="54"/>
      <c r="G102" s="55">
        <v>0</v>
      </c>
      <c r="H102" s="55">
        <v>0</v>
      </c>
      <c r="I102" s="56" t="s">
        <v>115</v>
      </c>
      <c r="J102" s="57"/>
      <c r="K102" s="57" t="s">
        <v>136</v>
      </c>
    </row>
    <row r="103" spans="1:11" x14ac:dyDescent="0.25">
      <c r="A103" s="27"/>
      <c r="B103" s="28"/>
      <c r="C103" s="29"/>
      <c r="D103" s="30" t="s">
        <v>154</v>
      </c>
      <c r="E103" s="31">
        <v>44594</v>
      </c>
      <c r="F103" s="76">
        <v>145.88</v>
      </c>
      <c r="G103" s="74">
        <v>3223948</v>
      </c>
      <c r="H103" s="74">
        <v>0</v>
      </c>
      <c r="I103" s="34" t="s">
        <v>115</v>
      </c>
      <c r="J103" s="35"/>
      <c r="K103" s="35"/>
    </row>
    <row r="104" spans="1:11" x14ac:dyDescent="0.25">
      <c r="A104" s="36"/>
      <c r="B104" s="37"/>
      <c r="C104" s="38"/>
      <c r="D104" s="39" t="s">
        <v>154</v>
      </c>
      <c r="E104" s="40">
        <v>44594</v>
      </c>
      <c r="F104" s="77">
        <v>292.60000000000002</v>
      </c>
      <c r="G104" s="75">
        <v>0</v>
      </c>
      <c r="H104" s="75">
        <v>3511200.0000000005</v>
      </c>
      <c r="I104" s="43" t="s">
        <v>115</v>
      </c>
      <c r="J104" s="44"/>
      <c r="K104" s="44"/>
    </row>
    <row r="105" spans="1:11" x14ac:dyDescent="0.25">
      <c r="A105" s="61"/>
      <c r="B105" s="62"/>
      <c r="C105" s="63">
        <f>+C96-G106</f>
        <v>0</v>
      </c>
      <c r="D105" s="62" t="s">
        <v>118</v>
      </c>
      <c r="E105" s="64"/>
      <c r="F105" s="65">
        <f>SUM(F95:F104)</f>
        <v>438.48</v>
      </c>
      <c r="G105" s="66">
        <f>SUM(G95:G104)</f>
        <v>3223948</v>
      </c>
      <c r="H105" s="66">
        <f>SUM(H95:H104)</f>
        <v>3511200.0000000005</v>
      </c>
      <c r="I105" s="66"/>
      <c r="J105" s="66"/>
      <c r="K105" s="66"/>
    </row>
    <row r="106" spans="1:11" x14ac:dyDescent="0.25">
      <c r="A106" s="62"/>
      <c r="B106" s="62"/>
      <c r="C106" s="62"/>
      <c r="D106" s="62"/>
      <c r="E106" s="67"/>
      <c r="F106" s="68"/>
      <c r="G106" s="584">
        <f>SUM(G105:H105)</f>
        <v>6735148</v>
      </c>
      <c r="H106" s="585"/>
      <c r="I106" s="69"/>
      <c r="J106" s="69"/>
      <c r="K106" s="66"/>
    </row>
    <row r="107" spans="1:11" ht="19.5" x14ac:dyDescent="0.25">
      <c r="A107" s="586" t="s">
        <v>94</v>
      </c>
      <c r="B107" s="587"/>
      <c r="C107" s="587"/>
      <c r="D107" s="587"/>
      <c r="E107" s="587"/>
      <c r="F107" s="587"/>
      <c r="G107" s="587"/>
      <c r="H107" s="587"/>
      <c r="I107" s="587"/>
      <c r="J107" s="587"/>
      <c r="K107" s="588"/>
    </row>
    <row r="108" spans="1:11" ht="25.5" x14ac:dyDescent="0.25">
      <c r="A108" s="582" t="s">
        <v>95</v>
      </c>
      <c r="B108" s="582" t="s">
        <v>96</v>
      </c>
      <c r="C108" s="21" t="s">
        <v>97</v>
      </c>
      <c r="D108" s="582" t="s">
        <v>98</v>
      </c>
      <c r="E108" s="21" t="s">
        <v>99</v>
      </c>
      <c r="F108" s="21" t="s">
        <v>100</v>
      </c>
      <c r="G108" s="22" t="s">
        <v>101</v>
      </c>
      <c r="H108" s="22" t="s">
        <v>102</v>
      </c>
      <c r="I108" s="582" t="s">
        <v>103</v>
      </c>
      <c r="J108" s="582" t="s">
        <v>104</v>
      </c>
      <c r="K108" s="582" t="s">
        <v>105</v>
      </c>
    </row>
    <row r="109" spans="1:11" x14ac:dyDescent="0.25">
      <c r="A109" s="583"/>
      <c r="B109" s="583"/>
      <c r="C109" s="21" t="s">
        <v>106</v>
      </c>
      <c r="D109" s="583"/>
      <c r="E109" s="21" t="s">
        <v>107</v>
      </c>
      <c r="F109" s="21" t="s">
        <v>108</v>
      </c>
      <c r="G109" s="23">
        <v>22100</v>
      </c>
      <c r="H109" s="23">
        <v>12000</v>
      </c>
      <c r="I109" s="583"/>
      <c r="J109" s="583"/>
      <c r="K109" s="583"/>
    </row>
    <row r="110" spans="1:11" x14ac:dyDescent="0.25">
      <c r="A110" s="24"/>
      <c r="B110" s="24"/>
      <c r="C110" s="24"/>
      <c r="D110" s="24"/>
      <c r="E110" s="25"/>
      <c r="F110" s="24"/>
      <c r="G110" s="26"/>
      <c r="H110" s="26"/>
      <c r="I110" s="24"/>
      <c r="J110" s="24"/>
      <c r="K110" s="24"/>
    </row>
    <row r="111" spans="1:11" x14ac:dyDescent="0.25">
      <c r="A111" s="27" t="s">
        <v>109</v>
      </c>
      <c r="B111" s="28" t="s">
        <v>353</v>
      </c>
      <c r="C111" s="29">
        <v>907485852</v>
      </c>
      <c r="D111" s="30" t="s">
        <v>111</v>
      </c>
      <c r="E111" s="31">
        <v>44595</v>
      </c>
      <c r="F111" s="32">
        <v>74.67</v>
      </c>
      <c r="G111" s="74">
        <v>1650207</v>
      </c>
      <c r="H111" s="74">
        <v>896040</v>
      </c>
      <c r="I111" s="34" t="s">
        <v>112</v>
      </c>
      <c r="J111" s="35"/>
      <c r="K111" s="35"/>
    </row>
    <row r="112" spans="1:11" x14ac:dyDescent="0.25">
      <c r="A112" s="36" t="s">
        <v>113</v>
      </c>
      <c r="B112" s="37">
        <v>1568</v>
      </c>
      <c r="C112" s="38">
        <v>26163162</v>
      </c>
      <c r="D112" s="39" t="s">
        <v>114</v>
      </c>
      <c r="E112" s="40">
        <v>44596</v>
      </c>
      <c r="F112" s="41">
        <v>140.05000000000001</v>
      </c>
      <c r="G112" s="75">
        <v>3095105.0000000005</v>
      </c>
      <c r="H112" s="75">
        <v>1680600.0000000002</v>
      </c>
      <c r="I112" s="43" t="s">
        <v>115</v>
      </c>
      <c r="J112" s="44"/>
      <c r="K112" s="44"/>
    </row>
    <row r="113" spans="1:11" x14ac:dyDescent="0.25">
      <c r="A113" s="27" t="s">
        <v>116</v>
      </c>
      <c r="B113" s="45">
        <v>44606</v>
      </c>
      <c r="C113" s="29">
        <v>881322690</v>
      </c>
      <c r="D113" s="30" t="s">
        <v>117</v>
      </c>
      <c r="E113" s="31">
        <v>44597</v>
      </c>
      <c r="F113" s="32">
        <v>99.810000000000016</v>
      </c>
      <c r="G113" s="74">
        <v>2205801.0000000005</v>
      </c>
      <c r="H113" s="74">
        <v>1197720.0000000002</v>
      </c>
      <c r="I113" s="34" t="s">
        <v>115</v>
      </c>
      <c r="J113" s="35"/>
      <c r="K113" s="35"/>
    </row>
    <row r="114" spans="1:11" x14ac:dyDescent="0.25">
      <c r="A114" s="36"/>
      <c r="B114" s="37"/>
      <c r="C114" s="38"/>
      <c r="D114" s="52" t="s">
        <v>117</v>
      </c>
      <c r="E114" s="53">
        <v>44597</v>
      </c>
      <c r="F114" s="54">
        <v>-2.31</v>
      </c>
      <c r="G114" s="55">
        <v>-51051</v>
      </c>
      <c r="H114" s="55">
        <v>0</v>
      </c>
      <c r="I114" s="56" t="s">
        <v>115</v>
      </c>
      <c r="J114" s="57"/>
      <c r="K114" s="57" t="s">
        <v>136</v>
      </c>
    </row>
    <row r="115" spans="1:11" x14ac:dyDescent="0.25">
      <c r="A115" s="27"/>
      <c r="B115" s="28"/>
      <c r="C115" s="29"/>
      <c r="D115" s="30" t="s">
        <v>150</v>
      </c>
      <c r="E115" s="31" t="s">
        <v>354</v>
      </c>
      <c r="F115" s="76">
        <v>0</v>
      </c>
      <c r="G115" s="74">
        <v>0</v>
      </c>
      <c r="H115" s="74">
        <v>0</v>
      </c>
      <c r="I115" s="34" t="s">
        <v>151</v>
      </c>
      <c r="J115" s="35"/>
      <c r="K115" s="35"/>
    </row>
    <row r="116" spans="1:11" x14ac:dyDescent="0.25">
      <c r="A116" s="36"/>
      <c r="B116" s="37"/>
      <c r="C116" s="38"/>
      <c r="D116" s="39" t="s">
        <v>152</v>
      </c>
      <c r="E116" s="40">
        <v>44599</v>
      </c>
      <c r="F116" s="77">
        <v>148.67000000000002</v>
      </c>
      <c r="G116" s="75">
        <v>3285607.0000000005</v>
      </c>
      <c r="H116" s="75">
        <v>1784040.0000000002</v>
      </c>
      <c r="I116" s="43" t="s">
        <v>115</v>
      </c>
      <c r="J116" s="44"/>
      <c r="K116" s="44"/>
    </row>
    <row r="117" spans="1:11" x14ac:dyDescent="0.25">
      <c r="A117" s="27"/>
      <c r="B117" s="28"/>
      <c r="C117" s="29"/>
      <c r="D117" s="30" t="s">
        <v>153</v>
      </c>
      <c r="E117" s="31">
        <v>44600</v>
      </c>
      <c r="F117" s="32">
        <v>151.14000000000001</v>
      </c>
      <c r="G117" s="74">
        <v>3340194.0000000005</v>
      </c>
      <c r="H117" s="74">
        <v>1813680.0000000002</v>
      </c>
      <c r="I117" s="34" t="s">
        <v>115</v>
      </c>
      <c r="J117" s="35"/>
      <c r="K117" s="35"/>
    </row>
    <row r="118" spans="1:11" x14ac:dyDescent="0.25">
      <c r="A118" s="36"/>
      <c r="B118" s="37"/>
      <c r="C118" s="38"/>
      <c r="D118" s="52" t="s">
        <v>153</v>
      </c>
      <c r="E118" s="60">
        <v>44600</v>
      </c>
      <c r="F118" s="54">
        <v>-1.18</v>
      </c>
      <c r="G118" s="55">
        <v>-26078</v>
      </c>
      <c r="H118" s="55">
        <v>0</v>
      </c>
      <c r="I118" s="56" t="s">
        <v>115</v>
      </c>
      <c r="J118" s="57"/>
      <c r="K118" s="57" t="s">
        <v>136</v>
      </c>
    </row>
    <row r="119" spans="1:11" x14ac:dyDescent="0.25">
      <c r="A119" s="27"/>
      <c r="B119" s="28"/>
      <c r="C119" s="29"/>
      <c r="D119" s="30" t="s">
        <v>154</v>
      </c>
      <c r="E119" s="31">
        <v>44601</v>
      </c>
      <c r="F119" s="76">
        <v>155.17000000000002</v>
      </c>
      <c r="G119" s="74">
        <v>3429257.0000000005</v>
      </c>
      <c r="H119" s="74">
        <v>1862040.0000000002</v>
      </c>
      <c r="I119" s="34" t="s">
        <v>115</v>
      </c>
      <c r="J119" s="35"/>
      <c r="K119" s="35"/>
    </row>
    <row r="120" spans="1:11" x14ac:dyDescent="0.25">
      <c r="A120" s="61"/>
      <c r="B120" s="62"/>
      <c r="C120" s="63">
        <f>+C112-G121</f>
        <v>0</v>
      </c>
      <c r="D120" s="62" t="s">
        <v>118</v>
      </c>
      <c r="E120" s="64"/>
      <c r="F120" s="65">
        <f>SUM(F111:F119)</f>
        <v>766.02000000000021</v>
      </c>
      <c r="G120" s="66">
        <f>SUM(G111:G119)</f>
        <v>16929042</v>
      </c>
      <c r="H120" s="66">
        <f>SUM(H111:H119)</f>
        <v>9234120</v>
      </c>
      <c r="I120" s="66"/>
      <c r="J120" s="66"/>
      <c r="K120" s="66"/>
    </row>
    <row r="121" spans="1:11" x14ac:dyDescent="0.25">
      <c r="A121" s="62"/>
      <c r="B121" s="62"/>
      <c r="C121" s="62"/>
      <c r="D121" s="62"/>
      <c r="E121" s="67"/>
      <c r="F121" s="68"/>
      <c r="G121" s="584">
        <f>SUM(G120:H120)</f>
        <v>26163162</v>
      </c>
      <c r="H121" s="585"/>
      <c r="I121" s="69"/>
      <c r="J121" s="69"/>
      <c r="K121" s="66"/>
    </row>
    <row r="122" spans="1:11" ht="19.5" x14ac:dyDescent="0.25">
      <c r="A122" s="586" t="s">
        <v>94</v>
      </c>
      <c r="B122" s="587"/>
      <c r="C122" s="587"/>
      <c r="D122" s="587"/>
      <c r="E122" s="587"/>
      <c r="F122" s="587"/>
      <c r="G122" s="587"/>
      <c r="H122" s="587"/>
      <c r="I122" s="587"/>
      <c r="J122" s="587"/>
      <c r="K122" s="588"/>
    </row>
    <row r="123" spans="1:11" ht="25.5" x14ac:dyDescent="0.25">
      <c r="A123" s="582" t="s">
        <v>95</v>
      </c>
      <c r="B123" s="582" t="s">
        <v>96</v>
      </c>
      <c r="C123" s="21" t="s">
        <v>97</v>
      </c>
      <c r="D123" s="582" t="s">
        <v>98</v>
      </c>
      <c r="E123" s="21" t="s">
        <v>99</v>
      </c>
      <c r="F123" s="21" t="s">
        <v>100</v>
      </c>
      <c r="G123" s="22" t="s">
        <v>101</v>
      </c>
      <c r="H123" s="22" t="s">
        <v>102</v>
      </c>
      <c r="I123" s="582" t="s">
        <v>103</v>
      </c>
      <c r="J123" s="582" t="s">
        <v>104</v>
      </c>
      <c r="K123" s="582" t="s">
        <v>105</v>
      </c>
    </row>
    <row r="124" spans="1:11" x14ac:dyDescent="0.25">
      <c r="A124" s="583"/>
      <c r="B124" s="583"/>
      <c r="C124" s="21" t="s">
        <v>106</v>
      </c>
      <c r="D124" s="583"/>
      <c r="E124" s="21" t="s">
        <v>107</v>
      </c>
      <c r="F124" s="21" t="s">
        <v>108</v>
      </c>
      <c r="G124" s="117">
        <v>22100</v>
      </c>
      <c r="H124" s="117">
        <v>12000</v>
      </c>
      <c r="I124" s="583"/>
      <c r="J124" s="583"/>
      <c r="K124" s="583"/>
    </row>
    <row r="125" spans="1:11" x14ac:dyDescent="0.25">
      <c r="A125" s="24"/>
      <c r="B125" s="24"/>
      <c r="C125" s="24"/>
      <c r="D125" s="24"/>
      <c r="E125" s="25"/>
      <c r="F125" s="24"/>
      <c r="G125" s="118"/>
      <c r="H125" s="118"/>
      <c r="I125" s="24"/>
      <c r="J125" s="24"/>
      <c r="K125" s="24"/>
    </row>
    <row r="126" spans="1:11" x14ac:dyDescent="0.25">
      <c r="A126" s="27" t="s">
        <v>109</v>
      </c>
      <c r="B126" s="28" t="s">
        <v>353</v>
      </c>
      <c r="C126" s="29">
        <v>881322690</v>
      </c>
      <c r="D126" s="30" t="s">
        <v>111</v>
      </c>
      <c r="E126" s="31">
        <v>44602</v>
      </c>
      <c r="F126" s="32">
        <v>80.94</v>
      </c>
      <c r="G126" s="74">
        <v>1788774</v>
      </c>
      <c r="H126" s="74">
        <v>971280</v>
      </c>
      <c r="I126" s="34" t="s">
        <v>112</v>
      </c>
      <c r="J126" s="35"/>
      <c r="K126" s="35"/>
    </row>
    <row r="127" spans="1:11" x14ac:dyDescent="0.25">
      <c r="A127" s="36" t="s">
        <v>113</v>
      </c>
      <c r="B127" s="37">
        <v>1573</v>
      </c>
      <c r="C127" s="38">
        <v>31362661</v>
      </c>
      <c r="D127" s="52" t="s">
        <v>111</v>
      </c>
      <c r="E127" s="60">
        <v>44602</v>
      </c>
      <c r="F127" s="119">
        <v>-4.0599999999999996</v>
      </c>
      <c r="G127" s="55">
        <v>-89725.999999999985</v>
      </c>
      <c r="H127" s="55">
        <v>0</v>
      </c>
      <c r="I127" s="56" t="s">
        <v>115</v>
      </c>
      <c r="J127" s="57"/>
      <c r="K127" s="57" t="s">
        <v>136</v>
      </c>
    </row>
    <row r="128" spans="1:11" x14ac:dyDescent="0.25">
      <c r="A128" s="27" t="s">
        <v>116</v>
      </c>
      <c r="B128" s="45">
        <v>44609</v>
      </c>
      <c r="C128" s="29">
        <v>849960029</v>
      </c>
      <c r="D128" s="30" t="s">
        <v>427</v>
      </c>
      <c r="E128" s="31">
        <v>44603</v>
      </c>
      <c r="F128" s="32">
        <v>154.47</v>
      </c>
      <c r="G128" s="74">
        <v>3413787</v>
      </c>
      <c r="H128" s="74">
        <v>1853640</v>
      </c>
      <c r="I128" s="34" t="s">
        <v>115</v>
      </c>
      <c r="J128" s="35"/>
      <c r="K128" s="35"/>
    </row>
    <row r="129" spans="1:11" x14ac:dyDescent="0.25">
      <c r="A129" s="36"/>
      <c r="B129" s="37"/>
      <c r="C129" s="38"/>
      <c r="D129" s="52" t="s">
        <v>427</v>
      </c>
      <c r="E129" s="60">
        <v>44603</v>
      </c>
      <c r="F129" s="119">
        <v>-3</v>
      </c>
      <c r="G129" s="55">
        <v>-66300</v>
      </c>
      <c r="H129" s="55">
        <v>0</v>
      </c>
      <c r="I129" s="56" t="s">
        <v>115</v>
      </c>
      <c r="J129" s="57"/>
      <c r="K129" s="57" t="s">
        <v>136</v>
      </c>
    </row>
    <row r="130" spans="1:11" x14ac:dyDescent="0.25">
      <c r="A130" s="27"/>
      <c r="B130" s="28"/>
      <c r="C130" s="29"/>
      <c r="D130" s="30" t="s">
        <v>117</v>
      </c>
      <c r="E130" s="31">
        <v>44604</v>
      </c>
      <c r="F130" s="32">
        <v>101.89000000000001</v>
      </c>
      <c r="G130" s="74">
        <v>2251769.0000000005</v>
      </c>
      <c r="H130" s="74">
        <v>1222680.0000000002</v>
      </c>
      <c r="I130" s="34" t="s">
        <v>115</v>
      </c>
      <c r="J130" s="35"/>
      <c r="K130" s="35"/>
    </row>
    <row r="131" spans="1:11" x14ac:dyDescent="0.25">
      <c r="A131" s="36"/>
      <c r="B131" s="37"/>
      <c r="C131" s="38"/>
      <c r="D131" s="52" t="s">
        <v>117</v>
      </c>
      <c r="E131" s="60">
        <v>44604</v>
      </c>
      <c r="F131" s="119">
        <v>-2.09</v>
      </c>
      <c r="G131" s="55">
        <v>-46189</v>
      </c>
      <c r="H131" s="55">
        <v>0</v>
      </c>
      <c r="I131" s="56" t="s">
        <v>115</v>
      </c>
      <c r="J131" s="57"/>
      <c r="K131" s="57" t="s">
        <v>136</v>
      </c>
    </row>
    <row r="132" spans="1:11" x14ac:dyDescent="0.25">
      <c r="A132" s="27"/>
      <c r="B132" s="28"/>
      <c r="C132" s="29"/>
      <c r="D132" s="30" t="s">
        <v>150</v>
      </c>
      <c r="E132" s="31">
        <v>44605</v>
      </c>
      <c r="F132" s="32">
        <v>126.71</v>
      </c>
      <c r="G132" s="74">
        <v>2800291</v>
      </c>
      <c r="H132" s="74">
        <v>1520520</v>
      </c>
      <c r="I132" s="34" t="s">
        <v>428</v>
      </c>
      <c r="J132" s="35"/>
      <c r="K132" s="35"/>
    </row>
    <row r="133" spans="1:11" x14ac:dyDescent="0.25">
      <c r="A133" s="36"/>
      <c r="B133" s="37"/>
      <c r="C133" s="38"/>
      <c r="D133" s="39" t="s">
        <v>152</v>
      </c>
      <c r="E133" s="40">
        <v>44606</v>
      </c>
      <c r="F133" s="41">
        <v>142.68</v>
      </c>
      <c r="G133" s="75">
        <v>3153228</v>
      </c>
      <c r="H133" s="75">
        <v>1712160</v>
      </c>
      <c r="I133" s="43" t="s">
        <v>115</v>
      </c>
      <c r="J133" s="44"/>
      <c r="K133" s="44"/>
    </row>
    <row r="134" spans="1:11" x14ac:dyDescent="0.25">
      <c r="A134" s="27"/>
      <c r="B134" s="28"/>
      <c r="C134" s="29"/>
      <c r="D134" s="30" t="s">
        <v>153</v>
      </c>
      <c r="E134" s="31">
        <v>44607</v>
      </c>
      <c r="F134" s="32">
        <v>149.13</v>
      </c>
      <c r="G134" s="74">
        <v>3295773</v>
      </c>
      <c r="H134" s="74">
        <v>1789560</v>
      </c>
      <c r="I134" s="34" t="s">
        <v>115</v>
      </c>
      <c r="J134" s="35"/>
      <c r="K134" s="35"/>
    </row>
    <row r="135" spans="1:11" x14ac:dyDescent="0.25">
      <c r="A135" s="36"/>
      <c r="B135" s="37"/>
      <c r="C135" s="38"/>
      <c r="D135" s="52" t="s">
        <v>153</v>
      </c>
      <c r="E135" s="60">
        <v>44607</v>
      </c>
      <c r="F135" s="119">
        <v>-1.41</v>
      </c>
      <c r="G135" s="55">
        <v>-31161</v>
      </c>
      <c r="H135" s="55">
        <v>0</v>
      </c>
      <c r="I135" s="56" t="s">
        <v>115</v>
      </c>
      <c r="J135" s="57"/>
      <c r="K135" s="57" t="s">
        <v>136</v>
      </c>
    </row>
    <row r="136" spans="1:11" x14ac:dyDescent="0.25">
      <c r="A136" s="27"/>
      <c r="B136" s="28"/>
      <c r="C136" s="29"/>
      <c r="D136" s="30" t="s">
        <v>154</v>
      </c>
      <c r="E136" s="31">
        <v>44608</v>
      </c>
      <c r="F136" s="32">
        <v>170.75000000000003</v>
      </c>
      <c r="G136" s="74">
        <v>3773575.0000000005</v>
      </c>
      <c r="H136" s="74">
        <v>2049000.0000000002</v>
      </c>
      <c r="I136" s="34" t="s">
        <v>115</v>
      </c>
      <c r="J136" s="35"/>
      <c r="K136" s="35"/>
    </row>
    <row r="137" spans="1:11" x14ac:dyDescent="0.25">
      <c r="A137" s="61"/>
      <c r="B137" s="62"/>
      <c r="C137" s="63">
        <f>+C127-G138</f>
        <v>0</v>
      </c>
      <c r="D137" s="62" t="s">
        <v>118</v>
      </c>
      <c r="E137" s="64"/>
      <c r="F137" s="65">
        <f>SUM(F126:F136)</f>
        <v>916.01</v>
      </c>
      <c r="G137" s="66">
        <f>SUM(G126:G136)</f>
        <v>20243821</v>
      </c>
      <c r="H137" s="66">
        <f>SUM(H126:H136)</f>
        <v>11118840</v>
      </c>
      <c r="I137" s="66"/>
      <c r="J137" s="66"/>
      <c r="K137" s="66"/>
    </row>
    <row r="138" spans="1:11" x14ac:dyDescent="0.25">
      <c r="A138" s="62"/>
      <c r="B138" s="62"/>
      <c r="C138" s="62"/>
      <c r="D138" s="62"/>
      <c r="E138" s="67"/>
      <c r="F138" s="68"/>
      <c r="G138" s="584">
        <f>SUM(G137:H137)</f>
        <v>31362661</v>
      </c>
      <c r="H138" s="585"/>
      <c r="I138" s="69"/>
      <c r="J138" s="69"/>
      <c r="K138" s="66"/>
    </row>
    <row r="139" spans="1:11" ht="19.5" x14ac:dyDescent="0.25">
      <c r="A139" s="586" t="s">
        <v>94</v>
      </c>
      <c r="B139" s="587"/>
      <c r="C139" s="587"/>
      <c r="D139" s="587"/>
      <c r="E139" s="587"/>
      <c r="F139" s="587"/>
      <c r="G139" s="587"/>
      <c r="H139" s="587"/>
      <c r="I139" s="587"/>
      <c r="J139" s="587"/>
      <c r="K139" s="588"/>
    </row>
    <row r="140" spans="1:11" ht="25.5" x14ac:dyDescent="0.25">
      <c r="A140" s="582" t="s">
        <v>95</v>
      </c>
      <c r="B140" s="582" t="s">
        <v>96</v>
      </c>
      <c r="C140" s="21" t="s">
        <v>97</v>
      </c>
      <c r="D140" s="582" t="s">
        <v>98</v>
      </c>
      <c r="E140" s="21" t="s">
        <v>99</v>
      </c>
      <c r="F140" s="21" t="s">
        <v>100</v>
      </c>
      <c r="G140" s="22" t="s">
        <v>101</v>
      </c>
      <c r="H140" s="22" t="s">
        <v>102</v>
      </c>
      <c r="I140" s="582" t="s">
        <v>103</v>
      </c>
      <c r="J140" s="582" t="s">
        <v>104</v>
      </c>
      <c r="K140" s="582" t="s">
        <v>105</v>
      </c>
    </row>
    <row r="141" spans="1:11" x14ac:dyDescent="0.25">
      <c r="A141" s="583"/>
      <c r="B141" s="583"/>
      <c r="C141" s="21" t="s">
        <v>106</v>
      </c>
      <c r="D141" s="583"/>
      <c r="E141" s="21" t="s">
        <v>107</v>
      </c>
      <c r="F141" s="21" t="s">
        <v>108</v>
      </c>
      <c r="G141" s="117">
        <v>22100</v>
      </c>
      <c r="H141" s="117">
        <v>12000</v>
      </c>
      <c r="I141" s="583"/>
      <c r="J141" s="583"/>
      <c r="K141" s="583"/>
    </row>
    <row r="142" spans="1:11" x14ac:dyDescent="0.25">
      <c r="A142" s="24"/>
      <c r="B142" s="24"/>
      <c r="C142" s="24"/>
      <c r="D142" s="24"/>
      <c r="E142" s="25"/>
      <c r="F142" s="24"/>
      <c r="G142" s="118"/>
      <c r="H142" s="118"/>
      <c r="I142" s="24"/>
      <c r="J142" s="24"/>
      <c r="K142" s="24"/>
    </row>
    <row r="143" spans="1:11" x14ac:dyDescent="0.25">
      <c r="A143" s="27" t="s">
        <v>109</v>
      </c>
      <c r="B143" s="28" t="s">
        <v>353</v>
      </c>
      <c r="C143" s="29">
        <v>849960029</v>
      </c>
      <c r="D143" s="30" t="s">
        <v>111</v>
      </c>
      <c r="E143" s="31">
        <v>44609</v>
      </c>
      <c r="F143" s="32">
        <v>76.410000000000011</v>
      </c>
      <c r="G143" s="74">
        <v>1688661.0000000002</v>
      </c>
      <c r="H143" s="74">
        <v>916920.00000000012</v>
      </c>
      <c r="I143" s="127" t="s">
        <v>112</v>
      </c>
      <c r="J143" s="35"/>
      <c r="K143" s="35"/>
    </row>
    <row r="144" spans="1:11" x14ac:dyDescent="0.25">
      <c r="A144" s="36" t="s">
        <v>113</v>
      </c>
      <c r="B144" s="37">
        <v>1576</v>
      </c>
      <c r="C144" s="38">
        <v>29256784</v>
      </c>
      <c r="D144" s="39" t="s">
        <v>114</v>
      </c>
      <c r="E144" s="40">
        <v>44610</v>
      </c>
      <c r="F144" s="41">
        <v>140.08000000000001</v>
      </c>
      <c r="G144" s="75">
        <v>3095768.0000000005</v>
      </c>
      <c r="H144" s="75">
        <v>1680960.0000000002</v>
      </c>
      <c r="I144" s="128" t="s">
        <v>115</v>
      </c>
      <c r="J144" s="44"/>
      <c r="K144" s="44"/>
    </row>
    <row r="145" spans="1:11" x14ac:dyDescent="0.25">
      <c r="A145" s="27" t="s">
        <v>116</v>
      </c>
      <c r="B145" s="45">
        <v>44616</v>
      </c>
      <c r="C145" s="29">
        <v>820703245</v>
      </c>
      <c r="D145" s="30" t="s">
        <v>117</v>
      </c>
      <c r="E145" s="31">
        <v>44611</v>
      </c>
      <c r="F145" s="32">
        <v>103.46</v>
      </c>
      <c r="G145" s="74">
        <v>2286466</v>
      </c>
      <c r="H145" s="74">
        <v>1241520</v>
      </c>
      <c r="I145" s="127" t="s">
        <v>115</v>
      </c>
      <c r="J145" s="35"/>
      <c r="K145" s="35"/>
    </row>
    <row r="146" spans="1:11" x14ac:dyDescent="0.25">
      <c r="A146" s="36"/>
      <c r="B146" s="37"/>
      <c r="C146" s="38"/>
      <c r="D146" s="52" t="s">
        <v>117</v>
      </c>
      <c r="E146" s="53">
        <v>44611</v>
      </c>
      <c r="F146" s="54">
        <v>-2.25</v>
      </c>
      <c r="G146" s="55">
        <v>-49725</v>
      </c>
      <c r="H146" s="55">
        <v>0</v>
      </c>
      <c r="I146" s="129" t="s">
        <v>115</v>
      </c>
      <c r="J146" s="57"/>
      <c r="K146" s="130" t="s">
        <v>136</v>
      </c>
    </row>
    <row r="147" spans="1:11" x14ac:dyDescent="0.25">
      <c r="A147" s="27"/>
      <c r="B147" s="28"/>
      <c r="C147" s="29"/>
      <c r="D147" s="30" t="s">
        <v>150</v>
      </c>
      <c r="E147" s="31">
        <v>44612</v>
      </c>
      <c r="F147" s="76">
        <v>87.960000000000022</v>
      </c>
      <c r="G147" s="74">
        <v>1943916.0000000005</v>
      </c>
      <c r="H147" s="74">
        <v>1055520.0000000002</v>
      </c>
      <c r="I147" s="127" t="s">
        <v>151</v>
      </c>
      <c r="J147" s="35"/>
      <c r="K147" s="131"/>
    </row>
    <row r="148" spans="1:11" x14ac:dyDescent="0.25">
      <c r="A148" s="36"/>
      <c r="B148" s="37"/>
      <c r="C148" s="38"/>
      <c r="D148" s="39" t="s">
        <v>152</v>
      </c>
      <c r="E148" s="40">
        <v>44613</v>
      </c>
      <c r="F148" s="77">
        <v>148.32000000000002</v>
      </c>
      <c r="G148" s="75">
        <v>3277872.0000000005</v>
      </c>
      <c r="H148" s="75">
        <v>1779840.0000000002</v>
      </c>
      <c r="I148" s="128" t="s">
        <v>115</v>
      </c>
      <c r="J148" s="44"/>
      <c r="K148" s="132"/>
    </row>
    <row r="149" spans="1:11" x14ac:dyDescent="0.25">
      <c r="A149" s="27"/>
      <c r="B149" s="28"/>
      <c r="C149" s="29"/>
      <c r="D149" s="30" t="s">
        <v>153</v>
      </c>
      <c r="E149" s="31">
        <v>44614</v>
      </c>
      <c r="F149" s="32">
        <v>148.47999999999999</v>
      </c>
      <c r="G149" s="74">
        <v>3281408</v>
      </c>
      <c r="H149" s="74">
        <v>1781759.9999999998</v>
      </c>
      <c r="I149" s="127" t="s">
        <v>115</v>
      </c>
      <c r="J149" s="35"/>
      <c r="K149" s="131"/>
    </row>
    <row r="150" spans="1:11" x14ac:dyDescent="0.25">
      <c r="A150" s="36"/>
      <c r="B150" s="37"/>
      <c r="C150" s="38"/>
      <c r="D150" s="52" t="s">
        <v>153</v>
      </c>
      <c r="E150" s="60">
        <v>44614</v>
      </c>
      <c r="F150" s="54">
        <v>-1.53</v>
      </c>
      <c r="G150" s="55">
        <v>-33813</v>
      </c>
      <c r="H150" s="55">
        <v>0</v>
      </c>
      <c r="I150" s="129" t="s">
        <v>115</v>
      </c>
      <c r="J150" s="57"/>
      <c r="K150" s="130" t="s">
        <v>136</v>
      </c>
    </row>
    <row r="151" spans="1:11" x14ac:dyDescent="0.25">
      <c r="A151" s="27"/>
      <c r="B151" s="28"/>
      <c r="C151" s="29"/>
      <c r="D151" s="30" t="s">
        <v>154</v>
      </c>
      <c r="E151" s="31">
        <v>44615</v>
      </c>
      <c r="F151" s="76">
        <v>155.71000000000004</v>
      </c>
      <c r="G151" s="74">
        <v>3441191.0000000009</v>
      </c>
      <c r="H151" s="74">
        <v>1868520.0000000005</v>
      </c>
      <c r="I151" s="127" t="s">
        <v>115</v>
      </c>
      <c r="J151" s="35"/>
      <c r="K151" s="35"/>
    </row>
    <row r="152" spans="1:11" x14ac:dyDescent="0.25">
      <c r="A152" s="61"/>
      <c r="B152" s="62"/>
      <c r="C152" s="63">
        <f>+C144-G153</f>
        <v>0</v>
      </c>
      <c r="D152" s="62" t="s">
        <v>118</v>
      </c>
      <c r="E152" s="64"/>
      <c r="F152" s="65">
        <f>SUM(F143:F151)</f>
        <v>856.6400000000001</v>
      </c>
      <c r="G152" s="66">
        <f>SUM(G143:G151)</f>
        <v>18931744.000000004</v>
      </c>
      <c r="H152" s="66">
        <f>SUM(H143:H151)</f>
        <v>10325040</v>
      </c>
      <c r="I152" s="66"/>
      <c r="J152" s="66"/>
      <c r="K152" s="66"/>
    </row>
    <row r="153" spans="1:11" x14ac:dyDescent="0.25">
      <c r="A153" s="62"/>
      <c r="B153" s="62"/>
      <c r="C153" s="62"/>
      <c r="D153" s="62"/>
      <c r="E153" s="67"/>
      <c r="F153" s="68"/>
      <c r="G153" s="584">
        <f>SUM(G152:H152)</f>
        <v>29256784.000000004</v>
      </c>
      <c r="H153" s="585"/>
      <c r="I153" s="69"/>
      <c r="J153" s="69"/>
      <c r="K153" s="66"/>
    </row>
    <row r="154" spans="1:11" ht="19.5" x14ac:dyDescent="0.25">
      <c r="A154" s="586" t="s">
        <v>94</v>
      </c>
      <c r="B154" s="587"/>
      <c r="C154" s="587"/>
      <c r="D154" s="587"/>
      <c r="E154" s="587"/>
      <c r="F154" s="587"/>
      <c r="G154" s="587"/>
      <c r="H154" s="587"/>
      <c r="I154" s="587"/>
      <c r="J154" s="587"/>
      <c r="K154" s="588"/>
    </row>
    <row r="155" spans="1:11" ht="25.5" x14ac:dyDescent="0.25">
      <c r="A155" s="582" t="s">
        <v>95</v>
      </c>
      <c r="B155" s="582" t="s">
        <v>96</v>
      </c>
      <c r="C155" s="21" t="s">
        <v>97</v>
      </c>
      <c r="D155" s="582" t="s">
        <v>98</v>
      </c>
      <c r="E155" s="21" t="s">
        <v>99</v>
      </c>
      <c r="F155" s="21" t="s">
        <v>100</v>
      </c>
      <c r="G155" s="22" t="s">
        <v>101</v>
      </c>
      <c r="H155" s="22" t="s">
        <v>102</v>
      </c>
      <c r="I155" s="582" t="s">
        <v>103</v>
      </c>
      <c r="J155" s="582" t="s">
        <v>104</v>
      </c>
      <c r="K155" s="582" t="s">
        <v>105</v>
      </c>
    </row>
    <row r="156" spans="1:11" x14ac:dyDescent="0.25">
      <c r="A156" s="583"/>
      <c r="B156" s="583"/>
      <c r="C156" s="21" t="s">
        <v>106</v>
      </c>
      <c r="D156" s="583"/>
      <c r="E156" s="21" t="s">
        <v>107</v>
      </c>
      <c r="F156" s="21" t="s">
        <v>108</v>
      </c>
      <c r="G156" s="117">
        <v>22100</v>
      </c>
      <c r="H156" s="117">
        <v>12000</v>
      </c>
      <c r="I156" s="583"/>
      <c r="J156" s="583"/>
      <c r="K156" s="583"/>
    </row>
    <row r="157" spans="1:11" x14ac:dyDescent="0.25">
      <c r="A157" s="24"/>
      <c r="B157" s="24"/>
      <c r="C157" s="24"/>
      <c r="D157" s="24"/>
      <c r="E157" s="25"/>
      <c r="F157" s="24"/>
      <c r="G157" s="118"/>
      <c r="H157" s="118"/>
      <c r="I157" s="24"/>
      <c r="J157" s="24"/>
      <c r="K157" s="24"/>
    </row>
    <row r="158" spans="1:11" x14ac:dyDescent="0.25">
      <c r="A158" s="27" t="s">
        <v>109</v>
      </c>
      <c r="B158" s="28" t="s">
        <v>353</v>
      </c>
      <c r="C158" s="29">
        <v>820703245</v>
      </c>
      <c r="D158" s="30" t="s">
        <v>111</v>
      </c>
      <c r="E158" s="31">
        <v>44616</v>
      </c>
      <c r="F158" s="32">
        <v>90.149999999999991</v>
      </c>
      <c r="G158" s="74">
        <v>1992314.9999999998</v>
      </c>
      <c r="H158" s="74">
        <v>1081800</v>
      </c>
      <c r="I158" s="127" t="s">
        <v>112</v>
      </c>
      <c r="J158" s="35"/>
      <c r="K158" s="35"/>
    </row>
    <row r="159" spans="1:11" x14ac:dyDescent="0.25">
      <c r="A159" s="36" t="s">
        <v>113</v>
      </c>
      <c r="B159" s="37">
        <v>1593</v>
      </c>
      <c r="C159" s="38">
        <v>21164775</v>
      </c>
      <c r="D159" s="39" t="s">
        <v>114</v>
      </c>
      <c r="E159" s="40">
        <v>44617</v>
      </c>
      <c r="F159" s="41">
        <v>145.54</v>
      </c>
      <c r="G159" s="75">
        <v>3216434</v>
      </c>
      <c r="H159" s="75">
        <v>1746480</v>
      </c>
      <c r="I159" s="128" t="s">
        <v>115</v>
      </c>
      <c r="J159" s="44"/>
      <c r="K159" s="44"/>
    </row>
    <row r="160" spans="1:11" x14ac:dyDescent="0.25">
      <c r="A160" s="27" t="s">
        <v>116</v>
      </c>
      <c r="B160" s="45">
        <v>44620</v>
      </c>
      <c r="C160" s="29">
        <v>799538470</v>
      </c>
      <c r="D160" s="30" t="s">
        <v>117</v>
      </c>
      <c r="E160" s="31">
        <v>44618</v>
      </c>
      <c r="F160" s="32">
        <v>99.28</v>
      </c>
      <c r="G160" s="74">
        <v>2194088</v>
      </c>
      <c r="H160" s="74">
        <v>1191360</v>
      </c>
      <c r="I160" s="127" t="s">
        <v>115</v>
      </c>
      <c r="J160" s="35"/>
      <c r="K160" s="35"/>
    </row>
    <row r="161" spans="1:11" x14ac:dyDescent="0.25">
      <c r="A161" s="36"/>
      <c r="B161" s="37"/>
      <c r="C161" s="38"/>
      <c r="D161" s="52" t="s">
        <v>117</v>
      </c>
      <c r="E161" s="53">
        <v>44618</v>
      </c>
      <c r="F161" s="54">
        <v>-2.04</v>
      </c>
      <c r="G161" s="55">
        <v>-45084</v>
      </c>
      <c r="H161" s="55">
        <v>0</v>
      </c>
      <c r="I161" s="129" t="s">
        <v>115</v>
      </c>
      <c r="J161" s="57"/>
      <c r="K161" s="130" t="s">
        <v>136</v>
      </c>
    </row>
    <row r="162" spans="1:11" x14ac:dyDescent="0.25">
      <c r="A162" s="27"/>
      <c r="B162" s="28"/>
      <c r="C162" s="29"/>
      <c r="D162" s="30" t="s">
        <v>150</v>
      </c>
      <c r="E162" s="31">
        <v>44619</v>
      </c>
      <c r="F162" s="76">
        <v>129.44000000000003</v>
      </c>
      <c r="G162" s="74">
        <v>2860624.0000000005</v>
      </c>
      <c r="H162" s="74">
        <v>1553280.0000000002</v>
      </c>
      <c r="I162" s="127" t="s">
        <v>151</v>
      </c>
      <c r="J162" s="35"/>
      <c r="K162" s="131"/>
    </row>
    <row r="163" spans="1:11" x14ac:dyDescent="0.25">
      <c r="A163" s="36"/>
      <c r="B163" s="37"/>
      <c r="C163" s="38"/>
      <c r="D163" s="39" t="s">
        <v>152</v>
      </c>
      <c r="E163" s="40">
        <v>44620</v>
      </c>
      <c r="F163" s="77">
        <v>157.58000000000001</v>
      </c>
      <c r="G163" s="75">
        <v>3482518.0000000005</v>
      </c>
      <c r="H163" s="75">
        <v>1890960.0000000002</v>
      </c>
      <c r="I163" s="128" t="s">
        <v>115</v>
      </c>
      <c r="J163" s="44"/>
      <c r="K163" s="132"/>
    </row>
    <row r="164" spans="1:11" x14ac:dyDescent="0.25">
      <c r="A164" s="27"/>
      <c r="B164" s="28"/>
      <c r="C164" s="29"/>
      <c r="D164" s="30" t="s">
        <v>153</v>
      </c>
      <c r="E164" s="31"/>
      <c r="F164" s="32"/>
      <c r="G164" s="74">
        <v>0</v>
      </c>
      <c r="H164" s="74">
        <v>0</v>
      </c>
      <c r="I164" s="127" t="s">
        <v>115</v>
      </c>
      <c r="J164" s="35"/>
      <c r="K164" s="131"/>
    </row>
    <row r="165" spans="1:11" x14ac:dyDescent="0.25">
      <c r="A165" s="36"/>
      <c r="B165" s="37"/>
      <c r="C165" s="38"/>
      <c r="D165" s="52" t="s">
        <v>153</v>
      </c>
      <c r="E165" s="60"/>
      <c r="F165" s="54"/>
      <c r="G165" s="55">
        <v>0</v>
      </c>
      <c r="H165" s="55">
        <v>0</v>
      </c>
      <c r="I165" s="129" t="s">
        <v>115</v>
      </c>
      <c r="J165" s="57"/>
      <c r="K165" s="130" t="s">
        <v>136</v>
      </c>
    </row>
    <row r="166" spans="1:11" x14ac:dyDescent="0.25">
      <c r="A166" s="27"/>
      <c r="B166" s="28"/>
      <c r="C166" s="29"/>
      <c r="D166" s="30" t="s">
        <v>154</v>
      </c>
      <c r="E166" s="31"/>
      <c r="F166" s="76"/>
      <c r="G166" s="74">
        <v>0</v>
      </c>
      <c r="H166" s="74">
        <v>0</v>
      </c>
      <c r="I166" s="127" t="s">
        <v>115</v>
      </c>
      <c r="J166" s="35"/>
      <c r="K166" s="35"/>
    </row>
    <row r="167" spans="1:11" x14ac:dyDescent="0.25">
      <c r="A167" s="61"/>
      <c r="B167" s="62"/>
      <c r="C167" s="63">
        <f>+C159-G168</f>
        <v>0</v>
      </c>
      <c r="D167" s="62" t="s">
        <v>118</v>
      </c>
      <c r="E167" s="64"/>
      <c r="F167" s="65">
        <f>SUM(F158:F166)</f>
        <v>619.95000000000005</v>
      </c>
      <c r="G167" s="66">
        <f>SUM(G158:G166)</f>
        <v>13700895</v>
      </c>
      <c r="H167" s="66">
        <f>SUM(H158:H166)</f>
        <v>7463880</v>
      </c>
      <c r="I167" s="66"/>
      <c r="J167" s="66"/>
      <c r="K167" s="66"/>
    </row>
    <row r="168" spans="1:11" x14ac:dyDescent="0.25">
      <c r="A168" s="62"/>
      <c r="B168" s="62"/>
      <c r="C168" s="62"/>
      <c r="D168" s="62"/>
      <c r="E168" s="67"/>
      <c r="F168" s="68"/>
      <c r="G168" s="584">
        <f>SUM(G167:H167)</f>
        <v>21164775</v>
      </c>
      <c r="H168" s="585"/>
      <c r="I168" s="69"/>
      <c r="J168" s="69"/>
      <c r="K168" s="66"/>
    </row>
    <row r="169" spans="1:11" ht="19.5" x14ac:dyDescent="0.25">
      <c r="A169" s="586" t="s">
        <v>94</v>
      </c>
      <c r="B169" s="587"/>
      <c r="C169" s="587"/>
      <c r="D169" s="587"/>
      <c r="E169" s="587"/>
      <c r="F169" s="587"/>
      <c r="G169" s="587"/>
      <c r="H169" s="587"/>
      <c r="I169" s="587"/>
      <c r="J169" s="587"/>
      <c r="K169" s="588"/>
    </row>
    <row r="170" spans="1:11" ht="25.5" x14ac:dyDescent="0.25">
      <c r="A170" s="582" t="s">
        <v>95</v>
      </c>
      <c r="B170" s="582" t="s">
        <v>96</v>
      </c>
      <c r="C170" s="21" t="s">
        <v>97</v>
      </c>
      <c r="D170" s="582" t="s">
        <v>98</v>
      </c>
      <c r="E170" s="21" t="s">
        <v>99</v>
      </c>
      <c r="F170" s="21" t="s">
        <v>100</v>
      </c>
      <c r="G170" s="22" t="s">
        <v>101</v>
      </c>
      <c r="H170" s="22" t="s">
        <v>102</v>
      </c>
      <c r="I170" s="582" t="s">
        <v>103</v>
      </c>
      <c r="J170" s="582" t="s">
        <v>104</v>
      </c>
      <c r="K170" s="582" t="s">
        <v>105</v>
      </c>
    </row>
    <row r="171" spans="1:11" x14ac:dyDescent="0.25">
      <c r="A171" s="583"/>
      <c r="B171" s="583"/>
      <c r="C171" s="21" t="s">
        <v>106</v>
      </c>
      <c r="D171" s="583"/>
      <c r="E171" s="21" t="s">
        <v>107</v>
      </c>
      <c r="F171" s="21" t="s">
        <v>108</v>
      </c>
      <c r="G171" s="117">
        <v>22100</v>
      </c>
      <c r="H171" s="117">
        <v>12000</v>
      </c>
      <c r="I171" s="583"/>
      <c r="J171" s="583"/>
      <c r="K171" s="583"/>
    </row>
    <row r="172" spans="1:11" x14ac:dyDescent="0.25">
      <c r="A172" s="24"/>
      <c r="B172" s="24"/>
      <c r="C172" s="24"/>
      <c r="D172" s="24"/>
      <c r="E172" s="25"/>
      <c r="F172" s="24"/>
      <c r="G172" s="118"/>
      <c r="H172" s="118"/>
      <c r="I172" s="24"/>
      <c r="J172" s="24"/>
      <c r="K172" s="24"/>
    </row>
    <row r="173" spans="1:11" x14ac:dyDescent="0.25">
      <c r="A173" s="27" t="s">
        <v>109</v>
      </c>
      <c r="B173" s="28" t="s">
        <v>353</v>
      </c>
      <c r="C173" s="29">
        <v>799538470</v>
      </c>
      <c r="D173" s="30" t="s">
        <v>111</v>
      </c>
      <c r="E173" s="31"/>
      <c r="F173" s="32"/>
      <c r="G173" s="74">
        <v>0</v>
      </c>
      <c r="H173" s="74">
        <v>0</v>
      </c>
      <c r="I173" s="127" t="s">
        <v>112</v>
      </c>
      <c r="J173" s="35"/>
      <c r="K173" s="35"/>
    </row>
    <row r="174" spans="1:11" x14ac:dyDescent="0.25">
      <c r="A174" s="36" t="s">
        <v>113</v>
      </c>
      <c r="B174" s="37">
        <v>1599</v>
      </c>
      <c r="C174" s="38">
        <v>10611954</v>
      </c>
      <c r="D174" s="39" t="s">
        <v>114</v>
      </c>
      <c r="E174" s="40"/>
      <c r="F174" s="41"/>
      <c r="G174" s="75">
        <v>0</v>
      </c>
      <c r="H174" s="75">
        <v>0</v>
      </c>
      <c r="I174" s="128" t="s">
        <v>115</v>
      </c>
      <c r="J174" s="44"/>
      <c r="K174" s="44"/>
    </row>
    <row r="175" spans="1:11" x14ac:dyDescent="0.25">
      <c r="A175" s="27" t="s">
        <v>116</v>
      </c>
      <c r="B175" s="45">
        <v>44623</v>
      </c>
      <c r="C175" s="29">
        <v>788926516</v>
      </c>
      <c r="D175" s="30" t="s">
        <v>117</v>
      </c>
      <c r="E175" s="31"/>
      <c r="F175" s="32"/>
      <c r="G175" s="74">
        <v>0</v>
      </c>
      <c r="H175" s="74">
        <v>0</v>
      </c>
      <c r="I175" s="127" t="s">
        <v>115</v>
      </c>
      <c r="J175" s="35"/>
      <c r="K175" s="35"/>
    </row>
    <row r="176" spans="1:11" x14ac:dyDescent="0.25">
      <c r="A176" s="36"/>
      <c r="B176" s="37"/>
      <c r="C176" s="38"/>
      <c r="D176" s="52" t="s">
        <v>117</v>
      </c>
      <c r="E176" s="53"/>
      <c r="F176" s="54"/>
      <c r="G176" s="55">
        <v>0</v>
      </c>
      <c r="H176" s="55">
        <v>0</v>
      </c>
      <c r="I176" s="129" t="s">
        <v>115</v>
      </c>
      <c r="J176" s="57"/>
      <c r="K176" s="130" t="s">
        <v>136</v>
      </c>
    </row>
    <row r="177" spans="1:11" x14ac:dyDescent="0.25">
      <c r="A177" s="27"/>
      <c r="B177" s="28"/>
      <c r="C177" s="29"/>
      <c r="D177" s="30" t="s">
        <v>150</v>
      </c>
      <c r="E177" s="31"/>
      <c r="F177" s="76"/>
      <c r="G177" s="74">
        <v>0</v>
      </c>
      <c r="H177" s="74">
        <v>0</v>
      </c>
      <c r="I177" s="127" t="s">
        <v>151</v>
      </c>
      <c r="J177" s="35"/>
      <c r="K177" s="131"/>
    </row>
    <row r="178" spans="1:11" x14ac:dyDescent="0.25">
      <c r="A178" s="36"/>
      <c r="B178" s="37"/>
      <c r="C178" s="38"/>
      <c r="D178" s="39" t="s">
        <v>152</v>
      </c>
      <c r="E178" s="40"/>
      <c r="F178" s="77"/>
      <c r="G178" s="75">
        <v>0</v>
      </c>
      <c r="H178" s="75">
        <v>0</v>
      </c>
      <c r="I178" s="128" t="s">
        <v>115</v>
      </c>
      <c r="J178" s="44"/>
      <c r="K178" s="132"/>
    </row>
    <row r="179" spans="1:11" x14ac:dyDescent="0.25">
      <c r="A179" s="27"/>
      <c r="B179" s="28"/>
      <c r="C179" s="29"/>
      <c r="D179" s="30" t="s">
        <v>153</v>
      </c>
      <c r="E179" s="31">
        <v>44621</v>
      </c>
      <c r="F179" s="32">
        <v>157.91</v>
      </c>
      <c r="G179" s="74">
        <v>3489811</v>
      </c>
      <c r="H179" s="74">
        <v>1894920</v>
      </c>
      <c r="I179" s="127" t="s">
        <v>115</v>
      </c>
      <c r="J179" s="35"/>
      <c r="K179" s="131"/>
    </row>
    <row r="180" spans="1:11" x14ac:dyDescent="0.25">
      <c r="A180" s="36"/>
      <c r="B180" s="37"/>
      <c r="C180" s="38"/>
      <c r="D180" s="52" t="s">
        <v>153</v>
      </c>
      <c r="E180" s="60">
        <v>44621</v>
      </c>
      <c r="F180" s="54">
        <v>-1.31</v>
      </c>
      <c r="G180" s="55">
        <v>-28951</v>
      </c>
      <c r="H180" s="55">
        <v>0</v>
      </c>
      <c r="I180" s="129" t="s">
        <v>115</v>
      </c>
      <c r="J180" s="57"/>
      <c r="K180" s="130" t="s">
        <v>136</v>
      </c>
    </row>
    <row r="181" spans="1:11" x14ac:dyDescent="0.25">
      <c r="A181" s="27"/>
      <c r="B181" s="28"/>
      <c r="C181" s="29"/>
      <c r="D181" s="30" t="s">
        <v>154</v>
      </c>
      <c r="E181" s="31">
        <v>44622</v>
      </c>
      <c r="F181" s="76">
        <v>154.13999999999999</v>
      </c>
      <c r="G181" s="74">
        <v>3406493.9999999995</v>
      </c>
      <c r="H181" s="74">
        <v>1849679.9999999998</v>
      </c>
      <c r="I181" s="127" t="s">
        <v>115</v>
      </c>
      <c r="J181" s="35"/>
      <c r="K181" s="35"/>
    </row>
    <row r="182" spans="1:11" x14ac:dyDescent="0.25">
      <c r="A182" s="61"/>
      <c r="B182" s="62"/>
      <c r="C182" s="63">
        <f>+C174-G183</f>
        <v>0</v>
      </c>
      <c r="D182" s="62" t="s">
        <v>118</v>
      </c>
      <c r="E182" s="64"/>
      <c r="F182" s="65">
        <f>SUM(F173:F181)</f>
        <v>310.74</v>
      </c>
      <c r="G182" s="66">
        <f>SUM(G173:G181)</f>
        <v>6867354</v>
      </c>
      <c r="H182" s="66">
        <f>SUM(H173:H181)</f>
        <v>3744600</v>
      </c>
      <c r="I182" s="66"/>
      <c r="J182" s="66"/>
      <c r="K182" s="66"/>
    </row>
    <row r="183" spans="1:11" x14ac:dyDescent="0.25">
      <c r="A183" s="62"/>
      <c r="B183" s="62"/>
      <c r="C183" s="62"/>
      <c r="D183" s="62"/>
      <c r="E183" s="67"/>
      <c r="F183" s="68"/>
      <c r="G183" s="584">
        <f>SUM(G182:H182)</f>
        <v>10611954</v>
      </c>
      <c r="H183" s="585"/>
      <c r="I183" s="69"/>
      <c r="J183" s="69"/>
      <c r="K183" s="66"/>
    </row>
    <row r="184" spans="1:11" ht="19.5" x14ac:dyDescent="0.25">
      <c r="A184" s="586" t="s">
        <v>94</v>
      </c>
      <c r="B184" s="587"/>
      <c r="C184" s="587"/>
      <c r="D184" s="587"/>
      <c r="E184" s="587"/>
      <c r="F184" s="587"/>
      <c r="G184" s="587"/>
      <c r="H184" s="587"/>
      <c r="I184" s="587"/>
      <c r="J184" s="587"/>
      <c r="K184" s="588"/>
    </row>
    <row r="185" spans="1:11" ht="25.5" x14ac:dyDescent="0.25">
      <c r="A185" s="582" t="s">
        <v>95</v>
      </c>
      <c r="B185" s="582" t="s">
        <v>96</v>
      </c>
      <c r="C185" s="21" t="s">
        <v>97</v>
      </c>
      <c r="D185" s="582" t="s">
        <v>98</v>
      </c>
      <c r="E185" s="21" t="s">
        <v>99</v>
      </c>
      <c r="F185" s="21" t="s">
        <v>100</v>
      </c>
      <c r="G185" s="22" t="s">
        <v>101</v>
      </c>
      <c r="H185" s="22" t="s">
        <v>102</v>
      </c>
      <c r="I185" s="582" t="s">
        <v>103</v>
      </c>
      <c r="J185" s="582" t="s">
        <v>104</v>
      </c>
      <c r="K185" s="582" t="s">
        <v>105</v>
      </c>
    </row>
    <row r="186" spans="1:11" x14ac:dyDescent="0.25">
      <c r="A186" s="583"/>
      <c r="B186" s="583"/>
      <c r="C186" s="21" t="s">
        <v>106</v>
      </c>
      <c r="D186" s="583"/>
      <c r="E186" s="21" t="s">
        <v>107</v>
      </c>
      <c r="F186" s="21" t="s">
        <v>108</v>
      </c>
      <c r="G186" s="117">
        <v>22100</v>
      </c>
      <c r="H186" s="117">
        <v>12000</v>
      </c>
      <c r="I186" s="583"/>
      <c r="J186" s="583"/>
      <c r="K186" s="583"/>
    </row>
    <row r="187" spans="1:11" x14ac:dyDescent="0.25">
      <c r="A187" s="24"/>
      <c r="B187" s="24"/>
      <c r="C187" s="24"/>
      <c r="D187" s="24"/>
      <c r="E187" s="25"/>
      <c r="F187" s="24"/>
      <c r="G187" s="118"/>
      <c r="H187" s="118"/>
      <c r="I187" s="24"/>
      <c r="J187" s="24"/>
      <c r="K187" s="24"/>
    </row>
    <row r="188" spans="1:11" x14ac:dyDescent="0.25">
      <c r="A188" s="27" t="s">
        <v>109</v>
      </c>
      <c r="B188" s="28" t="s">
        <v>353</v>
      </c>
      <c r="C188" s="29">
        <v>788926516</v>
      </c>
      <c r="D188" s="30" t="s">
        <v>111</v>
      </c>
      <c r="E188" s="31">
        <v>44623</v>
      </c>
      <c r="F188" s="32">
        <v>76.160000000000011</v>
      </c>
      <c r="G188" s="74">
        <v>1683136.0000000002</v>
      </c>
      <c r="H188" s="74">
        <v>913920.00000000012</v>
      </c>
      <c r="I188" s="127" t="s">
        <v>112</v>
      </c>
      <c r="J188" s="35"/>
      <c r="K188" s="35"/>
    </row>
    <row r="189" spans="1:11" x14ac:dyDescent="0.25">
      <c r="A189" s="36" t="s">
        <v>113</v>
      </c>
      <c r="B189" s="37">
        <v>1601</v>
      </c>
      <c r="C189" s="38">
        <v>27327615.000000011</v>
      </c>
      <c r="D189" s="39" t="s">
        <v>114</v>
      </c>
      <c r="E189" s="40">
        <v>44624</v>
      </c>
      <c r="F189" s="41">
        <v>138.80000000000001</v>
      </c>
      <c r="G189" s="75">
        <v>3067480.0000000005</v>
      </c>
      <c r="H189" s="75">
        <v>1665600.0000000002</v>
      </c>
      <c r="I189" s="128" t="s">
        <v>115</v>
      </c>
      <c r="J189" s="44"/>
      <c r="K189" s="44"/>
    </row>
    <row r="190" spans="1:11" x14ac:dyDescent="0.25">
      <c r="A190" s="27" t="s">
        <v>116</v>
      </c>
      <c r="B190" s="45">
        <v>44630</v>
      </c>
      <c r="C190" s="29">
        <v>761598901</v>
      </c>
      <c r="D190" s="30" t="s">
        <v>117</v>
      </c>
      <c r="E190" s="31">
        <v>44625</v>
      </c>
      <c r="F190" s="32">
        <v>100.83</v>
      </c>
      <c r="G190" s="74">
        <v>2228343</v>
      </c>
      <c r="H190" s="74">
        <v>1209960</v>
      </c>
      <c r="I190" s="127" t="s">
        <v>115</v>
      </c>
      <c r="J190" s="35"/>
      <c r="K190" s="35"/>
    </row>
    <row r="191" spans="1:11" x14ac:dyDescent="0.25">
      <c r="A191" s="36"/>
      <c r="B191" s="37"/>
      <c r="C191" s="38"/>
      <c r="D191" s="52" t="s">
        <v>117</v>
      </c>
      <c r="E191" s="53">
        <v>44625</v>
      </c>
      <c r="F191" s="54">
        <v>-2.36</v>
      </c>
      <c r="G191" s="55">
        <v>-52156</v>
      </c>
      <c r="H191" s="55">
        <v>0</v>
      </c>
      <c r="I191" s="129" t="s">
        <v>115</v>
      </c>
      <c r="J191" s="57"/>
      <c r="K191" s="130" t="s">
        <v>136</v>
      </c>
    </row>
    <row r="192" spans="1:11" x14ac:dyDescent="0.25">
      <c r="A192" s="27"/>
      <c r="B192" s="28"/>
      <c r="C192" s="29"/>
      <c r="D192" s="30" t="s">
        <v>150</v>
      </c>
      <c r="E192" s="31">
        <v>44626</v>
      </c>
      <c r="F192" s="76">
        <v>0</v>
      </c>
      <c r="G192" s="74">
        <v>0</v>
      </c>
      <c r="H192" s="74">
        <v>0</v>
      </c>
      <c r="I192" s="127" t="s">
        <v>151</v>
      </c>
      <c r="J192" s="35"/>
      <c r="K192" s="131"/>
    </row>
    <row r="193" spans="1:11" x14ac:dyDescent="0.25">
      <c r="A193" s="36"/>
      <c r="B193" s="37"/>
      <c r="C193" s="38"/>
      <c r="D193" s="39" t="s">
        <v>152</v>
      </c>
      <c r="E193" s="40">
        <v>44627</v>
      </c>
      <c r="F193" s="77">
        <v>159.10999999999999</v>
      </c>
      <c r="G193" s="75">
        <v>3516330.9999999995</v>
      </c>
      <c r="H193" s="75">
        <v>1909319.9999999998</v>
      </c>
      <c r="I193" s="128" t="s">
        <v>115</v>
      </c>
      <c r="J193" s="44"/>
      <c r="K193" s="132"/>
    </row>
    <row r="194" spans="1:11" x14ac:dyDescent="0.25">
      <c r="A194" s="27"/>
      <c r="B194" s="28"/>
      <c r="C194" s="29"/>
      <c r="D194" s="30" t="s">
        <v>153</v>
      </c>
      <c r="E194" s="31">
        <v>44628</v>
      </c>
      <c r="F194" s="32">
        <v>168.78999999999996</v>
      </c>
      <c r="G194" s="74">
        <v>3730258.9999999991</v>
      </c>
      <c r="H194" s="74">
        <v>2025479.9999999995</v>
      </c>
      <c r="I194" s="127" t="s">
        <v>115</v>
      </c>
      <c r="J194" s="35"/>
      <c r="K194" s="131"/>
    </row>
    <row r="195" spans="1:11" x14ac:dyDescent="0.25">
      <c r="A195" s="36"/>
      <c r="B195" s="37"/>
      <c r="C195" s="38"/>
      <c r="D195" s="52" t="s">
        <v>153</v>
      </c>
      <c r="E195" s="60">
        <v>44628</v>
      </c>
      <c r="F195" s="54">
        <v>-1.75</v>
      </c>
      <c r="G195" s="55">
        <v>-38675</v>
      </c>
      <c r="H195" s="55">
        <v>0</v>
      </c>
      <c r="I195" s="129" t="s">
        <v>115</v>
      </c>
      <c r="J195" s="57"/>
      <c r="K195" s="130" t="s">
        <v>136</v>
      </c>
    </row>
    <row r="196" spans="1:11" x14ac:dyDescent="0.25">
      <c r="A196" s="27"/>
      <c r="B196" s="28"/>
      <c r="C196" s="29"/>
      <c r="D196" s="30" t="s">
        <v>154</v>
      </c>
      <c r="E196" s="31">
        <v>44629</v>
      </c>
      <c r="F196" s="76">
        <v>160.37</v>
      </c>
      <c r="G196" s="74">
        <v>3544177</v>
      </c>
      <c r="H196" s="74">
        <v>1924440</v>
      </c>
      <c r="I196" s="127" t="s">
        <v>115</v>
      </c>
      <c r="J196" s="35"/>
      <c r="K196" s="35"/>
    </row>
    <row r="197" spans="1:11" x14ac:dyDescent="0.25">
      <c r="A197" s="61"/>
      <c r="B197" s="62"/>
      <c r="C197" s="63">
        <f>+C189-G198</f>
        <v>0</v>
      </c>
      <c r="D197" s="62" t="s">
        <v>118</v>
      </c>
      <c r="E197" s="64"/>
      <c r="F197" s="65">
        <f>SUM(F188:F196)</f>
        <v>799.94999999999993</v>
      </c>
      <c r="G197" s="66">
        <f>SUM(G188:G196)</f>
        <v>17678895</v>
      </c>
      <c r="H197" s="66">
        <f>SUM(H188:H196)</f>
        <v>9648720</v>
      </c>
      <c r="I197" s="66"/>
      <c r="J197" s="66"/>
      <c r="K197" s="66"/>
    </row>
    <row r="198" spans="1:11" x14ac:dyDescent="0.25">
      <c r="A198" s="62"/>
      <c r="B198" s="62"/>
      <c r="C198" s="62"/>
      <c r="D198" s="62"/>
      <c r="E198" s="67"/>
      <c r="F198" s="68"/>
      <c r="G198" s="584">
        <f>SUM(G197:H197)</f>
        <v>27327615</v>
      </c>
      <c r="H198" s="585"/>
      <c r="I198" s="69"/>
      <c r="J198" s="69"/>
      <c r="K198" s="66"/>
    </row>
    <row r="199" spans="1:11" ht="19.5" x14ac:dyDescent="0.25">
      <c r="A199" s="586" t="s">
        <v>94</v>
      </c>
      <c r="B199" s="587"/>
      <c r="C199" s="587"/>
      <c r="D199" s="587"/>
      <c r="E199" s="587"/>
      <c r="F199" s="587"/>
      <c r="G199" s="587"/>
      <c r="H199" s="587"/>
      <c r="I199" s="587"/>
      <c r="J199" s="587"/>
      <c r="K199" s="588"/>
    </row>
    <row r="200" spans="1:11" ht="25.5" x14ac:dyDescent="0.25">
      <c r="A200" s="582" t="s">
        <v>95</v>
      </c>
      <c r="B200" s="582" t="s">
        <v>96</v>
      </c>
      <c r="C200" s="21" t="s">
        <v>97</v>
      </c>
      <c r="D200" s="582" t="s">
        <v>98</v>
      </c>
      <c r="E200" s="21" t="s">
        <v>99</v>
      </c>
      <c r="F200" s="21" t="s">
        <v>100</v>
      </c>
      <c r="G200" s="22" t="s">
        <v>101</v>
      </c>
      <c r="H200" s="22" t="s">
        <v>102</v>
      </c>
      <c r="I200" s="582" t="s">
        <v>103</v>
      </c>
      <c r="J200" s="582" t="s">
        <v>104</v>
      </c>
      <c r="K200" s="582" t="s">
        <v>105</v>
      </c>
    </row>
    <row r="201" spans="1:11" x14ac:dyDescent="0.25">
      <c r="A201" s="583"/>
      <c r="B201" s="583"/>
      <c r="C201" s="21" t="s">
        <v>106</v>
      </c>
      <c r="D201" s="583"/>
      <c r="E201" s="21" t="s">
        <v>107</v>
      </c>
      <c r="F201" s="21" t="s">
        <v>108</v>
      </c>
      <c r="G201" s="117">
        <v>22100</v>
      </c>
      <c r="H201" s="117">
        <v>12000</v>
      </c>
      <c r="I201" s="583"/>
      <c r="J201" s="583"/>
      <c r="K201" s="583"/>
    </row>
    <row r="202" spans="1:11" x14ac:dyDescent="0.25">
      <c r="A202" s="24"/>
      <c r="B202" s="24"/>
      <c r="C202" s="24"/>
      <c r="D202" s="24"/>
      <c r="E202" s="25"/>
      <c r="F202" s="24"/>
      <c r="G202" s="118"/>
      <c r="H202" s="118"/>
      <c r="I202" s="24"/>
      <c r="J202" s="24"/>
      <c r="K202" s="24"/>
    </row>
    <row r="203" spans="1:11" x14ac:dyDescent="0.25">
      <c r="A203" s="27" t="s">
        <v>109</v>
      </c>
      <c r="B203" s="28" t="s">
        <v>353</v>
      </c>
      <c r="C203" s="29">
        <v>761598901</v>
      </c>
      <c r="D203" s="161" t="s">
        <v>152</v>
      </c>
      <c r="E203" s="162">
        <v>44613</v>
      </c>
      <c r="F203" s="163">
        <v>6.3</v>
      </c>
      <c r="G203" s="164">
        <v>139230</v>
      </c>
      <c r="H203" s="164">
        <v>75600</v>
      </c>
      <c r="I203" s="165"/>
      <c r="J203" s="166"/>
      <c r="K203" s="166"/>
    </row>
    <row r="204" spans="1:11" x14ac:dyDescent="0.25">
      <c r="A204" s="36" t="s">
        <v>113</v>
      </c>
      <c r="B204" s="37">
        <v>1613</v>
      </c>
      <c r="C204" s="38">
        <v>27861298.000000007</v>
      </c>
      <c r="D204" s="30" t="s">
        <v>111</v>
      </c>
      <c r="E204" s="31">
        <v>44630</v>
      </c>
      <c r="F204" s="32">
        <v>76.709999999999994</v>
      </c>
      <c r="G204" s="74">
        <v>1695290.9999999998</v>
      </c>
      <c r="H204" s="74">
        <v>920519.99999999988</v>
      </c>
      <c r="I204" s="34" t="s">
        <v>112</v>
      </c>
      <c r="J204" s="35"/>
      <c r="K204" s="35"/>
    </row>
    <row r="205" spans="1:11" x14ac:dyDescent="0.25">
      <c r="A205" s="27" t="s">
        <v>116</v>
      </c>
      <c r="B205" s="45">
        <v>44639</v>
      </c>
      <c r="C205" s="29">
        <v>733737603</v>
      </c>
      <c r="D205" s="39" t="s">
        <v>114</v>
      </c>
      <c r="E205" s="40">
        <v>44631</v>
      </c>
      <c r="F205" s="41">
        <v>141.29000000000002</v>
      </c>
      <c r="G205" s="75">
        <v>3122509.0000000005</v>
      </c>
      <c r="H205" s="75">
        <v>1695480.0000000002</v>
      </c>
      <c r="I205" s="43" t="s">
        <v>115</v>
      </c>
      <c r="J205" s="44"/>
      <c r="K205" s="44"/>
    </row>
    <row r="206" spans="1:11" x14ac:dyDescent="0.25">
      <c r="A206" s="27"/>
      <c r="B206" s="45"/>
      <c r="C206" s="29"/>
      <c r="D206" s="30" t="s">
        <v>117</v>
      </c>
      <c r="E206" s="31">
        <v>44632</v>
      </c>
      <c r="F206" s="32">
        <v>104.67000000000002</v>
      </c>
      <c r="G206" s="74">
        <v>2313207.0000000005</v>
      </c>
      <c r="H206" s="74">
        <v>1256040.0000000002</v>
      </c>
      <c r="I206" s="34" t="s">
        <v>115</v>
      </c>
      <c r="J206" s="35"/>
      <c r="K206" s="35"/>
    </row>
    <row r="207" spans="1:11" x14ac:dyDescent="0.25">
      <c r="A207" s="36"/>
      <c r="B207" s="37"/>
      <c r="C207" s="38"/>
      <c r="D207" s="52" t="s">
        <v>117</v>
      </c>
      <c r="E207" s="53">
        <v>44632</v>
      </c>
      <c r="F207" s="54">
        <v>-2.12</v>
      </c>
      <c r="G207" s="55">
        <v>-46852</v>
      </c>
      <c r="H207" s="55">
        <v>0</v>
      </c>
      <c r="I207" s="56" t="s">
        <v>115</v>
      </c>
      <c r="J207" s="57"/>
      <c r="K207" s="57" t="s">
        <v>136</v>
      </c>
    </row>
    <row r="208" spans="1:11" x14ac:dyDescent="0.25">
      <c r="A208" s="27"/>
      <c r="B208" s="28"/>
      <c r="C208" s="29"/>
      <c r="D208" s="30" t="s">
        <v>150</v>
      </c>
      <c r="E208" s="31">
        <v>44633</v>
      </c>
      <c r="F208" s="76">
        <v>0</v>
      </c>
      <c r="G208" s="74">
        <v>0</v>
      </c>
      <c r="H208" s="74">
        <v>0</v>
      </c>
      <c r="I208" s="34" t="s">
        <v>151</v>
      </c>
      <c r="J208" s="35"/>
      <c r="K208" s="35"/>
    </row>
    <row r="209" spans="1:11" x14ac:dyDescent="0.25">
      <c r="A209" s="36"/>
      <c r="B209" s="37"/>
      <c r="C209" s="38"/>
      <c r="D209" s="39" t="s">
        <v>152</v>
      </c>
      <c r="E209" s="40">
        <v>44634</v>
      </c>
      <c r="F209" s="77">
        <v>159.41999999999999</v>
      </c>
      <c r="G209" s="75">
        <v>3523181.9999999995</v>
      </c>
      <c r="H209" s="75">
        <v>1913039.9999999998</v>
      </c>
      <c r="I209" s="43" t="s">
        <v>115</v>
      </c>
      <c r="J209" s="44"/>
      <c r="K209" s="44"/>
    </row>
    <row r="210" spans="1:11" x14ac:dyDescent="0.25">
      <c r="A210" s="27"/>
      <c r="B210" s="28"/>
      <c r="C210" s="29"/>
      <c r="D210" s="30" t="s">
        <v>153</v>
      </c>
      <c r="E210" s="31">
        <v>44635</v>
      </c>
      <c r="F210" s="32">
        <v>168.83999999999997</v>
      </c>
      <c r="G210" s="74">
        <v>3731363.9999999995</v>
      </c>
      <c r="H210" s="74">
        <v>2026079.9999999998</v>
      </c>
      <c r="I210" s="34" t="s">
        <v>115</v>
      </c>
      <c r="J210" s="35"/>
      <c r="K210" s="35"/>
    </row>
    <row r="211" spans="1:11" x14ac:dyDescent="0.25">
      <c r="A211" s="36"/>
      <c r="B211" s="37"/>
      <c r="C211" s="38"/>
      <c r="D211" s="52" t="s">
        <v>153</v>
      </c>
      <c r="E211" s="60">
        <v>44635</v>
      </c>
      <c r="F211" s="54">
        <v>-1.48</v>
      </c>
      <c r="G211" s="55">
        <v>-32708</v>
      </c>
      <c r="H211" s="55">
        <v>0</v>
      </c>
      <c r="I211" s="56" t="s">
        <v>115</v>
      </c>
      <c r="J211" s="57"/>
      <c r="K211" s="57" t="s">
        <v>136</v>
      </c>
    </row>
    <row r="212" spans="1:11" x14ac:dyDescent="0.25">
      <c r="A212" s="27"/>
      <c r="B212" s="28"/>
      <c r="C212" s="29"/>
      <c r="D212" s="30" t="s">
        <v>154</v>
      </c>
      <c r="E212" s="31">
        <v>44636</v>
      </c>
      <c r="F212" s="76">
        <v>162.15</v>
      </c>
      <c r="G212" s="74">
        <v>3583515</v>
      </c>
      <c r="H212" s="74">
        <v>1945800</v>
      </c>
      <c r="I212" s="34" t="s">
        <v>115</v>
      </c>
      <c r="J212" s="35"/>
      <c r="K212" s="35"/>
    </row>
    <row r="213" spans="1:11" x14ac:dyDescent="0.25">
      <c r="A213" s="61"/>
      <c r="B213" s="62"/>
      <c r="C213" s="63">
        <f>+C204-G214</f>
        <v>0</v>
      </c>
      <c r="D213" s="62" t="s">
        <v>118</v>
      </c>
      <c r="E213" s="64"/>
      <c r="F213" s="65">
        <f>SUM(F203:F212)</f>
        <v>815.77999999999986</v>
      </c>
      <c r="G213" s="66">
        <f>SUM(G203:G212)</f>
        <v>18028738</v>
      </c>
      <c r="H213" s="66">
        <f>SUM(H203:H212)</f>
        <v>9832560</v>
      </c>
      <c r="I213" s="66"/>
      <c r="J213" s="66"/>
      <c r="K213" s="66"/>
    </row>
    <row r="214" spans="1:11" x14ac:dyDescent="0.25">
      <c r="A214" s="62"/>
      <c r="B214" s="62"/>
      <c r="C214" s="62"/>
      <c r="D214" s="62"/>
      <c r="E214" s="67"/>
      <c r="F214" s="68"/>
      <c r="G214" s="584">
        <f>SUM(G213:H213)</f>
        <v>27861298</v>
      </c>
      <c r="H214" s="585"/>
      <c r="I214" s="69"/>
      <c r="J214" s="69"/>
      <c r="K214" s="66"/>
    </row>
    <row r="215" spans="1:11" ht="19.5" x14ac:dyDescent="0.25">
      <c r="A215" s="586" t="s">
        <v>94</v>
      </c>
      <c r="B215" s="587"/>
      <c r="C215" s="587"/>
      <c r="D215" s="587"/>
      <c r="E215" s="587"/>
      <c r="F215" s="587"/>
      <c r="G215" s="587"/>
      <c r="H215" s="587"/>
      <c r="I215" s="587"/>
      <c r="J215" s="587"/>
      <c r="K215" s="588"/>
    </row>
    <row r="216" spans="1:11" ht="25.5" x14ac:dyDescent="0.25">
      <c r="A216" s="582" t="s">
        <v>95</v>
      </c>
      <c r="B216" s="582" t="s">
        <v>96</v>
      </c>
      <c r="C216" s="21" t="s">
        <v>97</v>
      </c>
      <c r="D216" s="582" t="s">
        <v>98</v>
      </c>
      <c r="E216" s="21" t="s">
        <v>99</v>
      </c>
      <c r="F216" s="21" t="s">
        <v>100</v>
      </c>
      <c r="G216" s="22" t="s">
        <v>101</v>
      </c>
      <c r="H216" s="22" t="s">
        <v>102</v>
      </c>
      <c r="I216" s="582" t="s">
        <v>103</v>
      </c>
      <c r="J216" s="582" t="s">
        <v>104</v>
      </c>
      <c r="K216" s="582" t="s">
        <v>105</v>
      </c>
    </row>
    <row r="217" spans="1:11" x14ac:dyDescent="0.25">
      <c r="A217" s="583"/>
      <c r="B217" s="583"/>
      <c r="C217" s="21" t="s">
        <v>106</v>
      </c>
      <c r="D217" s="583"/>
      <c r="E217" s="21" t="s">
        <v>107</v>
      </c>
      <c r="F217" s="21" t="s">
        <v>108</v>
      </c>
      <c r="G217" s="117">
        <v>22100</v>
      </c>
      <c r="H217" s="117">
        <v>12000</v>
      </c>
      <c r="I217" s="583"/>
      <c r="J217" s="583"/>
      <c r="K217" s="583"/>
    </row>
    <row r="218" spans="1:11" x14ac:dyDescent="0.25">
      <c r="A218" s="24"/>
      <c r="B218" s="24"/>
      <c r="C218" s="24"/>
      <c r="D218" s="24"/>
      <c r="E218" s="25"/>
      <c r="F218" s="24"/>
      <c r="G218" s="118"/>
      <c r="H218" s="118"/>
      <c r="I218" s="24"/>
      <c r="J218" s="24"/>
      <c r="K218" s="24"/>
    </row>
    <row r="219" spans="1:11" x14ac:dyDescent="0.25">
      <c r="A219" s="27" t="s">
        <v>109</v>
      </c>
      <c r="B219" s="28" t="s">
        <v>353</v>
      </c>
      <c r="C219" s="29">
        <v>733737603</v>
      </c>
      <c r="D219" s="30" t="s">
        <v>111</v>
      </c>
      <c r="E219" s="31">
        <v>44637</v>
      </c>
      <c r="F219" s="32">
        <v>78.39</v>
      </c>
      <c r="G219" s="74">
        <v>1732419</v>
      </c>
      <c r="H219" s="74">
        <v>940680</v>
      </c>
      <c r="I219" s="34" t="s">
        <v>112</v>
      </c>
      <c r="J219" s="35"/>
      <c r="K219" s="35"/>
    </row>
    <row r="220" spans="1:11" x14ac:dyDescent="0.25">
      <c r="A220" s="36" t="s">
        <v>113</v>
      </c>
      <c r="B220" s="37">
        <v>1617</v>
      </c>
      <c r="C220" s="38">
        <v>27362598.000000007</v>
      </c>
      <c r="D220" s="39" t="s">
        <v>114</v>
      </c>
      <c r="E220" s="40">
        <v>44638</v>
      </c>
      <c r="F220" s="41">
        <v>143.08000000000001</v>
      </c>
      <c r="G220" s="75">
        <v>3162068.0000000005</v>
      </c>
      <c r="H220" s="75">
        <v>1716960.0000000002</v>
      </c>
      <c r="I220" s="43" t="s">
        <v>115</v>
      </c>
      <c r="J220" s="44"/>
      <c r="K220" s="44"/>
    </row>
    <row r="221" spans="1:11" x14ac:dyDescent="0.25">
      <c r="A221" s="27" t="s">
        <v>116</v>
      </c>
      <c r="B221" s="45">
        <v>44644</v>
      </c>
      <c r="C221" s="29">
        <v>706375005</v>
      </c>
      <c r="D221" s="30" t="s">
        <v>117</v>
      </c>
      <c r="E221" s="31">
        <v>44639</v>
      </c>
      <c r="F221" s="32">
        <v>111.9</v>
      </c>
      <c r="G221" s="74">
        <v>2472990</v>
      </c>
      <c r="H221" s="74">
        <v>1342800</v>
      </c>
      <c r="I221" s="34" t="s">
        <v>115</v>
      </c>
      <c r="J221" s="35"/>
      <c r="K221" s="35"/>
    </row>
    <row r="222" spans="1:11" x14ac:dyDescent="0.25">
      <c r="A222" s="36"/>
      <c r="B222" s="37"/>
      <c r="C222" s="38"/>
      <c r="D222" s="52" t="s">
        <v>117</v>
      </c>
      <c r="E222" s="53">
        <v>44639</v>
      </c>
      <c r="F222" s="54">
        <v>-2.2799999999999998</v>
      </c>
      <c r="G222" s="55">
        <v>-50387.999999999993</v>
      </c>
      <c r="H222" s="55">
        <v>0</v>
      </c>
      <c r="I222" s="56" t="s">
        <v>115</v>
      </c>
      <c r="J222" s="57"/>
      <c r="K222" s="57" t="s">
        <v>136</v>
      </c>
    </row>
    <row r="223" spans="1:11" x14ac:dyDescent="0.25">
      <c r="A223" s="27"/>
      <c r="B223" s="28"/>
      <c r="C223" s="29"/>
      <c r="D223" s="30" t="s">
        <v>150</v>
      </c>
      <c r="E223" s="31">
        <v>44640</v>
      </c>
      <c r="F223" s="76">
        <v>0</v>
      </c>
      <c r="G223" s="74">
        <v>0</v>
      </c>
      <c r="H223" s="74">
        <v>0</v>
      </c>
      <c r="I223" s="34" t="s">
        <v>151</v>
      </c>
      <c r="J223" s="35"/>
      <c r="K223" s="35"/>
    </row>
    <row r="224" spans="1:11" x14ac:dyDescent="0.25">
      <c r="A224" s="36"/>
      <c r="B224" s="37"/>
      <c r="C224" s="38"/>
      <c r="D224" s="39" t="s">
        <v>152</v>
      </c>
      <c r="E224" s="40">
        <v>44641</v>
      </c>
      <c r="F224" s="77">
        <v>157.51999999999998</v>
      </c>
      <c r="G224" s="75">
        <v>3481191.9999999995</v>
      </c>
      <c r="H224" s="75">
        <v>1890239.9999999998</v>
      </c>
      <c r="I224" s="43" t="s">
        <v>115</v>
      </c>
      <c r="J224" s="44"/>
      <c r="K224" s="44"/>
    </row>
    <row r="225" spans="1:11" x14ac:dyDescent="0.25">
      <c r="A225" s="27"/>
      <c r="B225" s="28"/>
      <c r="C225" s="29"/>
      <c r="D225" s="30" t="s">
        <v>153</v>
      </c>
      <c r="E225" s="31">
        <v>44642</v>
      </c>
      <c r="F225" s="32">
        <v>153.44999999999999</v>
      </c>
      <c r="G225" s="74">
        <v>3391244.9999999995</v>
      </c>
      <c r="H225" s="74">
        <v>1841399.9999999998</v>
      </c>
      <c r="I225" s="34" t="s">
        <v>115</v>
      </c>
      <c r="J225" s="35"/>
      <c r="K225" s="35"/>
    </row>
    <row r="226" spans="1:11" x14ac:dyDescent="0.25">
      <c r="A226" s="36"/>
      <c r="B226" s="37"/>
      <c r="C226" s="38"/>
      <c r="D226" s="52" t="s">
        <v>153</v>
      </c>
      <c r="E226" s="60">
        <v>44642</v>
      </c>
      <c r="F226" s="54">
        <v>-1.25</v>
      </c>
      <c r="G226" s="55">
        <v>-27625</v>
      </c>
      <c r="H226" s="55">
        <v>0</v>
      </c>
      <c r="I226" s="56" t="s">
        <v>115</v>
      </c>
      <c r="J226" s="57"/>
      <c r="K226" s="57" t="s">
        <v>136</v>
      </c>
    </row>
    <row r="227" spans="1:11" x14ac:dyDescent="0.25">
      <c r="A227" s="27"/>
      <c r="B227" s="28"/>
      <c r="C227" s="29"/>
      <c r="D227" s="30" t="s">
        <v>154</v>
      </c>
      <c r="E227" s="31">
        <v>44643</v>
      </c>
      <c r="F227" s="76">
        <v>160.37</v>
      </c>
      <c r="G227" s="74">
        <v>3544177</v>
      </c>
      <c r="H227" s="74">
        <v>1924440</v>
      </c>
      <c r="I227" s="34" t="s">
        <v>115</v>
      </c>
      <c r="J227" s="35"/>
      <c r="K227" s="35"/>
    </row>
    <row r="228" spans="1:11" x14ac:dyDescent="0.25">
      <c r="A228" s="61"/>
      <c r="B228" s="62"/>
      <c r="C228" s="63">
        <f>+C220-G229</f>
        <v>0</v>
      </c>
      <c r="D228" s="62" t="s">
        <v>118</v>
      </c>
      <c r="E228" s="64"/>
      <c r="F228" s="65">
        <f>SUM(F219:F227)</f>
        <v>801.18</v>
      </c>
      <c r="G228" s="66">
        <f>SUM(G219:G227)</f>
        <v>17706078</v>
      </c>
      <c r="H228" s="66">
        <f>SUM(H219:H227)</f>
        <v>9656520</v>
      </c>
      <c r="I228" s="66"/>
      <c r="J228" s="66"/>
      <c r="K228" s="66"/>
    </row>
    <row r="229" spans="1:11" x14ac:dyDescent="0.25">
      <c r="A229" s="62"/>
      <c r="B229" s="62"/>
      <c r="C229" s="62"/>
      <c r="D229" s="62"/>
      <c r="E229" s="67"/>
      <c r="F229" s="68"/>
      <c r="G229" s="584">
        <f>SUM(G228:H228)</f>
        <v>27362598</v>
      </c>
      <c r="H229" s="585"/>
      <c r="I229" s="69"/>
      <c r="J229" s="69"/>
      <c r="K229" s="66"/>
    </row>
    <row r="230" spans="1:11" ht="19.5" x14ac:dyDescent="0.25">
      <c r="A230" s="586" t="s">
        <v>94</v>
      </c>
      <c r="B230" s="587"/>
      <c r="C230" s="587"/>
      <c r="D230" s="587"/>
      <c r="E230" s="587"/>
      <c r="F230" s="587"/>
      <c r="G230" s="587"/>
      <c r="H230" s="587"/>
      <c r="I230" s="587"/>
      <c r="J230" s="587"/>
      <c r="K230" s="588"/>
    </row>
    <row r="231" spans="1:11" ht="25.5" x14ac:dyDescent="0.25">
      <c r="A231" s="582" t="s">
        <v>95</v>
      </c>
      <c r="B231" s="582" t="s">
        <v>96</v>
      </c>
      <c r="C231" s="21" t="s">
        <v>97</v>
      </c>
      <c r="D231" s="582" t="s">
        <v>98</v>
      </c>
      <c r="E231" s="21" t="s">
        <v>99</v>
      </c>
      <c r="F231" s="21" t="s">
        <v>100</v>
      </c>
      <c r="G231" s="22" t="s">
        <v>101</v>
      </c>
      <c r="H231" s="22" t="s">
        <v>102</v>
      </c>
      <c r="I231" s="582" t="s">
        <v>103</v>
      </c>
      <c r="J231" s="582" t="s">
        <v>104</v>
      </c>
      <c r="K231" s="582" t="s">
        <v>105</v>
      </c>
    </row>
    <row r="232" spans="1:11" x14ac:dyDescent="0.25">
      <c r="A232" s="583"/>
      <c r="B232" s="583"/>
      <c r="C232" s="21" t="s">
        <v>106</v>
      </c>
      <c r="D232" s="583"/>
      <c r="E232" s="21" t="s">
        <v>107</v>
      </c>
      <c r="F232" s="21" t="s">
        <v>108</v>
      </c>
      <c r="G232" s="117">
        <v>22100</v>
      </c>
      <c r="H232" s="117">
        <v>12000</v>
      </c>
      <c r="I232" s="583"/>
      <c r="J232" s="583"/>
      <c r="K232" s="583"/>
    </row>
    <row r="233" spans="1:11" x14ac:dyDescent="0.25">
      <c r="A233" s="24"/>
      <c r="B233" s="24"/>
      <c r="C233" s="24"/>
      <c r="D233" s="24"/>
      <c r="E233" s="25"/>
      <c r="F233" s="24"/>
      <c r="G233" s="118"/>
      <c r="H233" s="118"/>
      <c r="I233" s="24"/>
      <c r="J233" s="24"/>
      <c r="K233" s="24"/>
    </row>
    <row r="234" spans="1:11" x14ac:dyDescent="0.25">
      <c r="A234" s="27" t="s">
        <v>109</v>
      </c>
      <c r="B234" s="28" t="s">
        <v>353</v>
      </c>
      <c r="C234" s="29">
        <v>706375005</v>
      </c>
      <c r="D234" s="30" t="s">
        <v>111</v>
      </c>
      <c r="E234" s="31">
        <v>44644</v>
      </c>
      <c r="F234" s="32">
        <v>79.929999999999978</v>
      </c>
      <c r="G234" s="74">
        <v>1766452.9999999995</v>
      </c>
      <c r="H234" s="74">
        <v>959159.99999999977</v>
      </c>
      <c r="I234" s="34" t="s">
        <v>112</v>
      </c>
      <c r="J234" s="35"/>
      <c r="K234" s="35"/>
    </row>
    <row r="235" spans="1:11" x14ac:dyDescent="0.25">
      <c r="A235" s="36" t="s">
        <v>113</v>
      </c>
      <c r="B235" s="37">
        <v>1624</v>
      </c>
      <c r="C235" s="38">
        <v>27292138</v>
      </c>
      <c r="D235" s="39" t="s">
        <v>114</v>
      </c>
      <c r="E235" s="40">
        <v>44645</v>
      </c>
      <c r="F235" s="41">
        <v>142.64000000000001</v>
      </c>
      <c r="G235" s="75">
        <v>3152344.0000000005</v>
      </c>
      <c r="H235" s="75">
        <v>1711680.0000000002</v>
      </c>
      <c r="I235" s="43" t="s">
        <v>115</v>
      </c>
      <c r="J235" s="44"/>
      <c r="K235" s="44"/>
    </row>
    <row r="236" spans="1:11" x14ac:dyDescent="0.25">
      <c r="A236" s="27" t="s">
        <v>116</v>
      </c>
      <c r="B236" s="45">
        <v>44651</v>
      </c>
      <c r="C236" s="29">
        <v>679082867</v>
      </c>
      <c r="D236" s="30" t="s">
        <v>117</v>
      </c>
      <c r="E236" s="31">
        <v>44646</v>
      </c>
      <c r="F236" s="32">
        <v>109.23000000000002</v>
      </c>
      <c r="G236" s="74">
        <v>2413983.0000000005</v>
      </c>
      <c r="H236" s="74">
        <v>1310760.0000000002</v>
      </c>
      <c r="I236" s="34" t="s">
        <v>115</v>
      </c>
      <c r="J236" s="35"/>
      <c r="K236" s="35"/>
    </row>
    <row r="237" spans="1:11" x14ac:dyDescent="0.25">
      <c r="A237" s="36"/>
      <c r="B237" s="37"/>
      <c r="C237" s="38"/>
      <c r="D237" s="52" t="s">
        <v>117</v>
      </c>
      <c r="E237" s="53">
        <v>44646</v>
      </c>
      <c r="F237" s="54">
        <v>-2.4700000000000002</v>
      </c>
      <c r="G237" s="55">
        <v>-54587.000000000007</v>
      </c>
      <c r="H237" s="55">
        <v>0</v>
      </c>
      <c r="I237" s="56" t="s">
        <v>115</v>
      </c>
      <c r="J237" s="57"/>
      <c r="K237" s="57" t="s">
        <v>136</v>
      </c>
    </row>
    <row r="238" spans="1:11" x14ac:dyDescent="0.25">
      <c r="A238" s="27"/>
      <c r="B238" s="28"/>
      <c r="C238" s="29"/>
      <c r="D238" s="30" t="s">
        <v>150</v>
      </c>
      <c r="E238" s="31">
        <v>44647</v>
      </c>
      <c r="F238" s="76">
        <v>0</v>
      </c>
      <c r="G238" s="74">
        <v>0</v>
      </c>
      <c r="H238" s="74">
        <v>0</v>
      </c>
      <c r="I238" s="34" t="s">
        <v>151</v>
      </c>
      <c r="J238" s="35"/>
      <c r="K238" s="35"/>
    </row>
    <row r="239" spans="1:11" x14ac:dyDescent="0.25">
      <c r="A239" s="36"/>
      <c r="B239" s="37"/>
      <c r="C239" s="38"/>
      <c r="D239" s="39" t="s">
        <v>152</v>
      </c>
      <c r="E239" s="40">
        <v>44648</v>
      </c>
      <c r="F239" s="77">
        <v>158.4</v>
      </c>
      <c r="G239" s="75">
        <v>3500640</v>
      </c>
      <c r="H239" s="75">
        <v>1900800</v>
      </c>
      <c r="I239" s="43" t="s">
        <v>115</v>
      </c>
      <c r="J239" s="44"/>
      <c r="K239" s="44"/>
    </row>
    <row r="240" spans="1:11" x14ac:dyDescent="0.25">
      <c r="A240" s="27"/>
      <c r="B240" s="28"/>
      <c r="C240" s="29"/>
      <c r="D240" s="30" t="s">
        <v>153</v>
      </c>
      <c r="E240" s="31">
        <v>44649</v>
      </c>
      <c r="F240" s="32">
        <v>152.1</v>
      </c>
      <c r="G240" s="74">
        <v>3361410</v>
      </c>
      <c r="H240" s="74">
        <v>1825200</v>
      </c>
      <c r="I240" s="34" t="s">
        <v>115</v>
      </c>
      <c r="J240" s="35"/>
      <c r="K240" s="35"/>
    </row>
    <row r="241" spans="1:11" x14ac:dyDescent="0.25">
      <c r="A241" s="36"/>
      <c r="B241" s="37"/>
      <c r="C241" s="38"/>
      <c r="D241" s="52" t="s">
        <v>153</v>
      </c>
      <c r="E241" s="60">
        <v>44649</v>
      </c>
      <c r="F241" s="54">
        <v>-1.44</v>
      </c>
      <c r="G241" s="55">
        <v>-31824</v>
      </c>
      <c r="H241" s="55">
        <v>0</v>
      </c>
      <c r="I241" s="56" t="s">
        <v>115</v>
      </c>
      <c r="J241" s="57"/>
      <c r="K241" s="57" t="s">
        <v>136</v>
      </c>
    </row>
    <row r="242" spans="1:11" x14ac:dyDescent="0.25">
      <c r="A242" s="27"/>
      <c r="B242" s="28"/>
      <c r="C242" s="29"/>
      <c r="D242" s="30" t="s">
        <v>154</v>
      </c>
      <c r="E242" s="31">
        <v>44650</v>
      </c>
      <c r="F242" s="76">
        <v>160.59000000000003</v>
      </c>
      <c r="G242" s="74">
        <v>3549039.0000000009</v>
      </c>
      <c r="H242" s="74">
        <v>1927080.0000000005</v>
      </c>
      <c r="I242" s="34" t="s">
        <v>115</v>
      </c>
      <c r="J242" s="35"/>
      <c r="K242" s="35"/>
    </row>
    <row r="243" spans="1:11" x14ac:dyDescent="0.25">
      <c r="A243" s="61"/>
      <c r="B243" s="62"/>
      <c r="C243" s="63">
        <f>+C235-G244</f>
        <v>0</v>
      </c>
      <c r="D243" s="62" t="s">
        <v>118</v>
      </c>
      <c r="E243" s="64"/>
      <c r="F243" s="65">
        <f>SUM(F234:F242)</f>
        <v>798.98</v>
      </c>
      <c r="G243" s="66">
        <f>SUM(G234:G242)</f>
        <v>17657458</v>
      </c>
      <c r="H243" s="66">
        <f>SUM(H234:H242)</f>
        <v>9634680</v>
      </c>
      <c r="I243" s="66"/>
      <c r="J243" s="66"/>
      <c r="K243" s="66"/>
    </row>
    <row r="244" spans="1:11" x14ac:dyDescent="0.25">
      <c r="A244" s="62"/>
      <c r="B244" s="62"/>
      <c r="C244" s="62"/>
      <c r="D244" s="62"/>
      <c r="E244" s="67"/>
      <c r="F244" s="68"/>
      <c r="G244" s="584">
        <f>SUM(G243:H243)</f>
        <v>27292138</v>
      </c>
      <c r="H244" s="585"/>
      <c r="I244" s="69"/>
      <c r="J244" s="69"/>
      <c r="K244" s="66"/>
    </row>
    <row r="245" spans="1:11" ht="19.5" x14ac:dyDescent="0.25">
      <c r="A245" s="586" t="s">
        <v>94</v>
      </c>
      <c r="B245" s="587"/>
      <c r="C245" s="587"/>
      <c r="D245" s="587"/>
      <c r="E245" s="587"/>
      <c r="F245" s="587"/>
      <c r="G245" s="587"/>
      <c r="H245" s="587"/>
      <c r="I245" s="587"/>
      <c r="J245" s="587"/>
      <c r="K245" s="588"/>
    </row>
    <row r="246" spans="1:11" ht="25.5" x14ac:dyDescent="0.25">
      <c r="A246" s="582" t="s">
        <v>95</v>
      </c>
      <c r="B246" s="582" t="s">
        <v>96</v>
      </c>
      <c r="C246" s="21" t="s">
        <v>97</v>
      </c>
      <c r="D246" s="582" t="s">
        <v>98</v>
      </c>
      <c r="E246" s="21" t="s">
        <v>99</v>
      </c>
      <c r="F246" s="21" t="s">
        <v>100</v>
      </c>
      <c r="G246" s="22" t="s">
        <v>101</v>
      </c>
      <c r="H246" s="22" t="s">
        <v>102</v>
      </c>
      <c r="I246" s="582" t="s">
        <v>103</v>
      </c>
      <c r="J246" s="582" t="s">
        <v>104</v>
      </c>
      <c r="K246" s="582" t="s">
        <v>105</v>
      </c>
    </row>
    <row r="247" spans="1:11" x14ac:dyDescent="0.25">
      <c r="A247" s="583"/>
      <c r="B247" s="583"/>
      <c r="C247" s="21" t="s">
        <v>106</v>
      </c>
      <c r="D247" s="583"/>
      <c r="E247" s="21" t="s">
        <v>107</v>
      </c>
      <c r="F247" s="21" t="s">
        <v>108</v>
      </c>
      <c r="G247" s="117">
        <v>22100</v>
      </c>
      <c r="H247" s="117">
        <v>12000</v>
      </c>
      <c r="I247" s="583"/>
      <c r="J247" s="583"/>
      <c r="K247" s="583"/>
    </row>
    <row r="248" spans="1:11" x14ac:dyDescent="0.25">
      <c r="A248" s="24"/>
      <c r="B248" s="24"/>
      <c r="C248" s="24"/>
      <c r="D248" s="24"/>
      <c r="E248" s="25"/>
      <c r="F248" s="24"/>
      <c r="G248" s="118"/>
      <c r="H248" s="118"/>
      <c r="I248" s="24"/>
      <c r="J248" s="24"/>
      <c r="K248" s="24"/>
    </row>
    <row r="249" spans="1:11" x14ac:dyDescent="0.25">
      <c r="A249" s="27" t="s">
        <v>109</v>
      </c>
      <c r="B249" s="28" t="s">
        <v>353</v>
      </c>
      <c r="C249" s="29">
        <v>679082867</v>
      </c>
      <c r="D249" s="30" t="s">
        <v>111</v>
      </c>
      <c r="E249" s="31">
        <v>44651</v>
      </c>
      <c r="F249" s="32">
        <v>117.55</v>
      </c>
      <c r="G249" s="74">
        <v>2597855</v>
      </c>
      <c r="H249" s="74">
        <v>1410600</v>
      </c>
      <c r="I249" s="34" t="s">
        <v>112</v>
      </c>
      <c r="J249" s="35"/>
      <c r="K249" s="35"/>
    </row>
    <row r="250" spans="1:11" x14ac:dyDescent="0.25">
      <c r="A250" s="36" t="s">
        <v>113</v>
      </c>
      <c r="B250" s="37">
        <v>1631</v>
      </c>
      <c r="C250" s="38">
        <v>4008455</v>
      </c>
      <c r="D250" s="39" t="s">
        <v>114</v>
      </c>
      <c r="E250" s="40"/>
      <c r="F250" s="41"/>
      <c r="G250" s="75">
        <v>0</v>
      </c>
      <c r="H250" s="75">
        <v>0</v>
      </c>
      <c r="I250" s="43" t="s">
        <v>115</v>
      </c>
      <c r="J250" s="44"/>
      <c r="K250" s="44"/>
    </row>
    <row r="251" spans="1:11" x14ac:dyDescent="0.25">
      <c r="A251" s="27" t="s">
        <v>116</v>
      </c>
      <c r="B251" s="45">
        <v>44651</v>
      </c>
      <c r="C251" s="29">
        <v>675074412</v>
      </c>
      <c r="D251" s="30" t="s">
        <v>117</v>
      </c>
      <c r="E251" s="31"/>
      <c r="F251" s="32"/>
      <c r="G251" s="74">
        <v>0</v>
      </c>
      <c r="H251" s="74">
        <v>0</v>
      </c>
      <c r="I251" s="34" t="s">
        <v>115</v>
      </c>
      <c r="J251" s="35"/>
      <c r="K251" s="35"/>
    </row>
    <row r="252" spans="1:11" x14ac:dyDescent="0.25">
      <c r="A252" s="36"/>
      <c r="B252" s="37"/>
      <c r="C252" s="38"/>
      <c r="D252" s="52" t="s">
        <v>117</v>
      </c>
      <c r="E252" s="53"/>
      <c r="F252" s="54"/>
      <c r="G252" s="55">
        <v>0</v>
      </c>
      <c r="H252" s="55">
        <v>0</v>
      </c>
      <c r="I252" s="56" t="s">
        <v>115</v>
      </c>
      <c r="J252" s="57"/>
      <c r="K252" s="57" t="s">
        <v>136</v>
      </c>
    </row>
    <row r="253" spans="1:11" x14ac:dyDescent="0.25">
      <c r="A253" s="27"/>
      <c r="B253" s="28"/>
      <c r="C253" s="29"/>
      <c r="D253" s="30" t="s">
        <v>150</v>
      </c>
      <c r="E253" s="31"/>
      <c r="F253" s="76"/>
      <c r="G253" s="74">
        <v>0</v>
      </c>
      <c r="H253" s="74">
        <v>0</v>
      </c>
      <c r="I253" s="34" t="s">
        <v>151</v>
      </c>
      <c r="J253" s="35"/>
      <c r="K253" s="35"/>
    </row>
    <row r="254" spans="1:11" x14ac:dyDescent="0.25">
      <c r="A254" s="36"/>
      <c r="B254" s="37"/>
      <c r="C254" s="38"/>
      <c r="D254" s="39" t="s">
        <v>152</v>
      </c>
      <c r="E254" s="40"/>
      <c r="F254" s="77"/>
      <c r="G254" s="75">
        <v>0</v>
      </c>
      <c r="H254" s="75">
        <v>0</v>
      </c>
      <c r="I254" s="43" t="s">
        <v>115</v>
      </c>
      <c r="J254" s="44"/>
      <c r="K254" s="44"/>
    </row>
    <row r="255" spans="1:11" x14ac:dyDescent="0.25">
      <c r="A255" s="27"/>
      <c r="B255" s="28"/>
      <c r="C255" s="29"/>
      <c r="D255" s="30" t="s">
        <v>153</v>
      </c>
      <c r="E255" s="31"/>
      <c r="F255" s="32"/>
      <c r="G255" s="74">
        <v>0</v>
      </c>
      <c r="H255" s="74">
        <v>0</v>
      </c>
      <c r="I255" s="34" t="s">
        <v>115</v>
      </c>
      <c r="J255" s="35"/>
      <c r="K255" s="35"/>
    </row>
    <row r="256" spans="1:11" x14ac:dyDescent="0.25">
      <c r="A256" s="36"/>
      <c r="B256" s="37"/>
      <c r="C256" s="38"/>
      <c r="D256" s="52" t="s">
        <v>153</v>
      </c>
      <c r="E256" s="60"/>
      <c r="F256" s="54"/>
      <c r="G256" s="55">
        <v>0</v>
      </c>
      <c r="H256" s="55">
        <v>0</v>
      </c>
      <c r="I256" s="56" t="s">
        <v>115</v>
      </c>
      <c r="J256" s="57"/>
      <c r="K256" s="57" t="s">
        <v>136</v>
      </c>
    </row>
    <row r="257" spans="1:11" x14ac:dyDescent="0.25">
      <c r="A257" s="27"/>
      <c r="B257" s="28"/>
      <c r="C257" s="29"/>
      <c r="D257" s="30" t="s">
        <v>154</v>
      </c>
      <c r="E257" s="31"/>
      <c r="F257" s="76"/>
      <c r="G257" s="74">
        <v>0</v>
      </c>
      <c r="H257" s="74">
        <v>0</v>
      </c>
      <c r="I257" s="34" t="s">
        <v>115</v>
      </c>
      <c r="J257" s="35"/>
      <c r="K257" s="35"/>
    </row>
    <row r="258" spans="1:11" x14ac:dyDescent="0.25">
      <c r="A258" s="61"/>
      <c r="B258" s="62"/>
      <c r="C258" s="63">
        <f>+C250-G259</f>
        <v>0</v>
      </c>
      <c r="D258" s="62" t="s">
        <v>118</v>
      </c>
      <c r="E258" s="64"/>
      <c r="F258" s="65">
        <f>SUM(F249:F257)</f>
        <v>117.55</v>
      </c>
      <c r="G258" s="66">
        <f>SUM(G249:G257)</f>
        <v>2597855</v>
      </c>
      <c r="H258" s="66">
        <f>SUM(H249:H257)</f>
        <v>1410600</v>
      </c>
      <c r="I258" s="66"/>
      <c r="J258" s="66"/>
      <c r="K258" s="66"/>
    </row>
    <row r="259" spans="1:11" x14ac:dyDescent="0.25">
      <c r="A259" s="62"/>
      <c r="B259" s="62"/>
      <c r="C259" s="62"/>
      <c r="D259" s="62"/>
      <c r="E259" s="67"/>
      <c r="F259" s="68"/>
      <c r="G259" s="584">
        <f>SUM(G258:H258)</f>
        <v>4008455</v>
      </c>
      <c r="H259" s="585"/>
      <c r="I259" s="69"/>
      <c r="J259" s="69"/>
      <c r="K259" s="66"/>
    </row>
    <row r="260" spans="1:11" ht="19.5" x14ac:dyDescent="0.25">
      <c r="A260" s="586" t="s">
        <v>94</v>
      </c>
      <c r="B260" s="587"/>
      <c r="C260" s="587"/>
      <c r="D260" s="587"/>
      <c r="E260" s="587"/>
      <c r="F260" s="587"/>
      <c r="G260" s="587"/>
      <c r="H260" s="587"/>
      <c r="I260" s="587"/>
      <c r="J260" s="587"/>
      <c r="K260" s="588"/>
    </row>
    <row r="261" spans="1:11" ht="25.5" x14ac:dyDescent="0.25">
      <c r="A261" s="582" t="s">
        <v>95</v>
      </c>
      <c r="B261" s="582" t="s">
        <v>96</v>
      </c>
      <c r="C261" s="21" t="s">
        <v>97</v>
      </c>
      <c r="D261" s="582" t="s">
        <v>98</v>
      </c>
      <c r="E261" s="21" t="s">
        <v>99</v>
      </c>
      <c r="F261" s="21" t="s">
        <v>100</v>
      </c>
      <c r="G261" s="22" t="s">
        <v>101</v>
      </c>
      <c r="H261" s="22" t="s">
        <v>102</v>
      </c>
      <c r="I261" s="582" t="s">
        <v>103</v>
      </c>
      <c r="J261" s="582" t="s">
        <v>104</v>
      </c>
      <c r="K261" s="582" t="s">
        <v>105</v>
      </c>
    </row>
    <row r="262" spans="1:11" x14ac:dyDescent="0.25">
      <c r="A262" s="583"/>
      <c r="B262" s="583"/>
      <c r="C262" s="21" t="s">
        <v>106</v>
      </c>
      <c r="D262" s="583"/>
      <c r="E262" s="21" t="s">
        <v>107</v>
      </c>
      <c r="F262" s="21" t="s">
        <v>108</v>
      </c>
      <c r="G262" s="117">
        <v>22100</v>
      </c>
      <c r="H262" s="117">
        <v>12000</v>
      </c>
      <c r="I262" s="583"/>
      <c r="J262" s="583"/>
      <c r="K262" s="583"/>
    </row>
    <row r="263" spans="1:11" x14ac:dyDescent="0.25">
      <c r="A263" s="24"/>
      <c r="B263" s="24"/>
      <c r="C263" s="24"/>
      <c r="D263" s="24"/>
      <c r="E263" s="25"/>
      <c r="F263" s="24"/>
      <c r="G263" s="118"/>
      <c r="H263" s="118"/>
      <c r="I263" s="24"/>
      <c r="J263" s="24"/>
      <c r="K263" s="24"/>
    </row>
    <row r="264" spans="1:11" x14ac:dyDescent="0.25">
      <c r="A264" s="27" t="s">
        <v>109</v>
      </c>
      <c r="B264" s="28" t="s">
        <v>353</v>
      </c>
      <c r="C264" s="29">
        <v>675074412</v>
      </c>
      <c r="D264" s="30" t="s">
        <v>111</v>
      </c>
      <c r="E264" s="31"/>
      <c r="F264" s="32"/>
      <c r="G264" s="74"/>
      <c r="H264" s="74">
        <v>0</v>
      </c>
      <c r="I264" s="34" t="s">
        <v>112</v>
      </c>
      <c r="J264" s="35"/>
      <c r="K264" s="35"/>
    </row>
    <row r="265" spans="1:11" x14ac:dyDescent="0.25">
      <c r="A265" s="36" t="s">
        <v>113</v>
      </c>
      <c r="B265" s="37">
        <v>1638</v>
      </c>
      <c r="C265" s="38">
        <v>25611784.000000007</v>
      </c>
      <c r="D265" s="39" t="s">
        <v>114</v>
      </c>
      <c r="E265" s="40">
        <v>44652</v>
      </c>
      <c r="F265" s="41">
        <v>152.52000000000001</v>
      </c>
      <c r="G265" s="75">
        <v>3370692</v>
      </c>
      <c r="H265" s="75">
        <v>1830240.0000000002</v>
      </c>
      <c r="I265" s="43" t="s">
        <v>115</v>
      </c>
      <c r="J265" s="44"/>
      <c r="K265" s="44"/>
    </row>
    <row r="266" spans="1:11" x14ac:dyDescent="0.25">
      <c r="A266" s="27" t="s">
        <v>116</v>
      </c>
      <c r="B266" s="45">
        <v>44659</v>
      </c>
      <c r="C266" s="29">
        <v>649462628</v>
      </c>
      <c r="D266" s="30" t="s">
        <v>117</v>
      </c>
      <c r="E266" s="31">
        <v>44653</v>
      </c>
      <c r="F266" s="32">
        <v>104.96000000000001</v>
      </c>
      <c r="G266" s="74">
        <v>2319616</v>
      </c>
      <c r="H266" s="74">
        <v>1259520</v>
      </c>
      <c r="I266" s="34" t="s">
        <v>115</v>
      </c>
      <c r="J266" s="35"/>
      <c r="K266" s="35"/>
    </row>
    <row r="267" spans="1:11" x14ac:dyDescent="0.25">
      <c r="A267" s="36"/>
      <c r="B267" s="37"/>
      <c r="C267" s="38"/>
      <c r="D267" s="52" t="s">
        <v>117</v>
      </c>
      <c r="E267" s="53">
        <v>44653</v>
      </c>
      <c r="F267" s="54">
        <v>-2.17</v>
      </c>
      <c r="G267" s="55">
        <v>-47957</v>
      </c>
      <c r="H267" s="55">
        <v>0</v>
      </c>
      <c r="I267" s="56" t="s">
        <v>115</v>
      </c>
      <c r="J267" s="57"/>
      <c r="K267" s="57" t="s">
        <v>136</v>
      </c>
    </row>
    <row r="268" spans="1:11" x14ac:dyDescent="0.25">
      <c r="A268" s="27"/>
      <c r="B268" s="28"/>
      <c r="C268" s="29"/>
      <c r="D268" s="30" t="s">
        <v>150</v>
      </c>
      <c r="E268" s="31">
        <v>44654</v>
      </c>
      <c r="F268" s="76">
        <v>0</v>
      </c>
      <c r="G268" s="74">
        <v>0</v>
      </c>
      <c r="H268" s="74">
        <v>0</v>
      </c>
      <c r="I268" s="34" t="s">
        <v>151</v>
      </c>
      <c r="J268" s="35"/>
      <c r="K268" s="35"/>
    </row>
    <row r="269" spans="1:11" x14ac:dyDescent="0.25">
      <c r="A269" s="36"/>
      <c r="B269" s="37"/>
      <c r="C269" s="38"/>
      <c r="D269" s="39" t="s">
        <v>152</v>
      </c>
      <c r="E269" s="40">
        <v>44655</v>
      </c>
      <c r="F269" s="77">
        <v>169.68000000000004</v>
      </c>
      <c r="G269" s="75">
        <v>3749928.0000000009</v>
      </c>
      <c r="H269" s="75">
        <v>2036160.0000000005</v>
      </c>
      <c r="I269" s="43" t="s">
        <v>115</v>
      </c>
      <c r="J269" s="44"/>
      <c r="K269" s="44"/>
    </row>
    <row r="270" spans="1:11" x14ac:dyDescent="0.25">
      <c r="A270" s="27"/>
      <c r="B270" s="28"/>
      <c r="C270" s="29"/>
      <c r="D270" s="30" t="s">
        <v>153</v>
      </c>
      <c r="E270" s="31">
        <v>44656</v>
      </c>
      <c r="F270" s="32">
        <v>157.15</v>
      </c>
      <c r="G270" s="74">
        <v>3473015</v>
      </c>
      <c r="H270" s="74">
        <v>1885800</v>
      </c>
      <c r="I270" s="34" t="s">
        <v>115</v>
      </c>
      <c r="J270" s="35"/>
      <c r="K270" s="35"/>
    </row>
    <row r="271" spans="1:11" x14ac:dyDescent="0.25">
      <c r="A271" s="36"/>
      <c r="B271" s="37"/>
      <c r="C271" s="38"/>
      <c r="D271" s="52" t="s">
        <v>153</v>
      </c>
      <c r="E271" s="60">
        <v>44656</v>
      </c>
      <c r="F271" s="54">
        <v>-1.35</v>
      </c>
      <c r="G271" s="55">
        <v>-29835.000000000004</v>
      </c>
      <c r="H271" s="55">
        <v>0</v>
      </c>
      <c r="I271" s="56" t="s">
        <v>115</v>
      </c>
      <c r="J271" s="57"/>
      <c r="K271" s="57" t="s">
        <v>136</v>
      </c>
    </row>
    <row r="272" spans="1:11" x14ac:dyDescent="0.25">
      <c r="A272" s="27"/>
      <c r="B272" s="28"/>
      <c r="C272" s="29"/>
      <c r="D272" s="30" t="s">
        <v>154</v>
      </c>
      <c r="E272" s="31">
        <v>44657</v>
      </c>
      <c r="F272" s="76">
        <v>169.04999999999998</v>
      </c>
      <c r="G272" s="74">
        <v>3736004.9999999995</v>
      </c>
      <c r="H272" s="74">
        <v>2028599.9999999998</v>
      </c>
      <c r="I272" s="34" t="s">
        <v>115</v>
      </c>
      <c r="J272" s="35"/>
      <c r="K272" s="35"/>
    </row>
    <row r="273" spans="1:11" x14ac:dyDescent="0.25">
      <c r="A273" s="61"/>
      <c r="B273" s="62"/>
      <c r="C273" s="63">
        <f>+C265-G274</f>
        <v>0</v>
      </c>
      <c r="D273" s="62" t="s">
        <v>118</v>
      </c>
      <c r="E273" s="64"/>
      <c r="F273" s="65">
        <f>SUM(F264:F272)</f>
        <v>749.84</v>
      </c>
      <c r="G273" s="66">
        <f>SUM(G264:G272)</f>
        <v>16571464</v>
      </c>
      <c r="H273" s="66">
        <f>SUM(H264:H272)</f>
        <v>9040320</v>
      </c>
      <c r="I273" s="66"/>
      <c r="J273" s="66"/>
      <c r="K273" s="66"/>
    </row>
    <row r="274" spans="1:11" x14ac:dyDescent="0.25">
      <c r="A274" s="62"/>
      <c r="B274" s="62"/>
      <c r="C274" s="62"/>
      <c r="D274" s="62"/>
      <c r="E274" s="67"/>
      <c r="F274" s="68"/>
      <c r="G274" s="584">
        <f>SUM(G273:H273)</f>
        <v>25611784</v>
      </c>
      <c r="H274" s="585"/>
      <c r="I274" s="69"/>
      <c r="J274" s="69"/>
      <c r="K274" s="66"/>
    </row>
    <row r="275" spans="1:11" ht="19.5" x14ac:dyDescent="0.25">
      <c r="A275" s="586" t="s">
        <v>94</v>
      </c>
      <c r="B275" s="587"/>
      <c r="C275" s="587"/>
      <c r="D275" s="587"/>
      <c r="E275" s="587"/>
      <c r="F275" s="587"/>
      <c r="G275" s="587"/>
      <c r="H275" s="587"/>
      <c r="I275" s="587"/>
      <c r="J275" s="587"/>
      <c r="K275" s="588"/>
    </row>
    <row r="276" spans="1:11" ht="25.5" x14ac:dyDescent="0.25">
      <c r="A276" s="582" t="s">
        <v>95</v>
      </c>
      <c r="B276" s="582" t="s">
        <v>96</v>
      </c>
      <c r="C276" s="21" t="s">
        <v>97</v>
      </c>
      <c r="D276" s="582" t="s">
        <v>98</v>
      </c>
      <c r="E276" s="21" t="s">
        <v>99</v>
      </c>
      <c r="F276" s="21" t="s">
        <v>100</v>
      </c>
      <c r="G276" s="22" t="s">
        <v>101</v>
      </c>
      <c r="H276" s="22" t="s">
        <v>102</v>
      </c>
      <c r="I276" s="582" t="s">
        <v>103</v>
      </c>
      <c r="J276" s="582" t="s">
        <v>104</v>
      </c>
      <c r="K276" s="582" t="s">
        <v>105</v>
      </c>
    </row>
    <row r="277" spans="1:11" x14ac:dyDescent="0.25">
      <c r="A277" s="583"/>
      <c r="B277" s="583"/>
      <c r="C277" s="21" t="s">
        <v>106</v>
      </c>
      <c r="D277" s="583"/>
      <c r="E277" s="21" t="s">
        <v>107</v>
      </c>
      <c r="F277" s="21" t="s">
        <v>108</v>
      </c>
      <c r="G277" s="117">
        <v>22100</v>
      </c>
      <c r="H277" s="117">
        <v>12000</v>
      </c>
      <c r="I277" s="583"/>
      <c r="J277" s="583"/>
      <c r="K277" s="583"/>
    </row>
    <row r="278" spans="1:11" x14ac:dyDescent="0.25">
      <c r="A278" s="24"/>
      <c r="B278" s="24"/>
      <c r="C278" s="24"/>
      <c r="D278" s="24"/>
      <c r="E278" s="25"/>
      <c r="F278" s="24"/>
      <c r="G278" s="118"/>
      <c r="H278" s="118"/>
      <c r="I278" s="24"/>
      <c r="J278" s="24"/>
      <c r="K278" s="24"/>
    </row>
    <row r="279" spans="1:11" x14ac:dyDescent="0.25">
      <c r="A279" s="27" t="s">
        <v>109</v>
      </c>
      <c r="B279" s="28" t="s">
        <v>353</v>
      </c>
      <c r="C279" s="29">
        <v>649462628</v>
      </c>
      <c r="D279" s="30" t="s">
        <v>111</v>
      </c>
      <c r="E279" s="31">
        <v>44658</v>
      </c>
      <c r="F279" s="32">
        <v>90.19</v>
      </c>
      <c r="G279" s="75">
        <v>1993199</v>
      </c>
      <c r="H279" s="75">
        <v>1082280</v>
      </c>
      <c r="I279" s="34" t="s">
        <v>112</v>
      </c>
      <c r="J279" s="35"/>
      <c r="K279" s="35"/>
    </row>
    <row r="280" spans="1:11" x14ac:dyDescent="0.25">
      <c r="A280" s="36" t="s">
        <v>113</v>
      </c>
      <c r="B280" s="37">
        <v>1642</v>
      </c>
      <c r="C280" s="38">
        <v>27785066.000000007</v>
      </c>
      <c r="D280" s="39" t="s">
        <v>114</v>
      </c>
      <c r="E280" s="40">
        <v>44659</v>
      </c>
      <c r="F280" s="41">
        <v>151.96000000000004</v>
      </c>
      <c r="G280" s="75">
        <v>3358316.0000000009</v>
      </c>
      <c r="H280" s="75">
        <v>1823520.0000000005</v>
      </c>
      <c r="I280" s="43" t="s">
        <v>115</v>
      </c>
      <c r="J280" s="44"/>
      <c r="K280" s="44"/>
    </row>
    <row r="281" spans="1:11" x14ac:dyDescent="0.25">
      <c r="A281" s="27" t="s">
        <v>116</v>
      </c>
      <c r="B281" s="45">
        <v>44672</v>
      </c>
      <c r="C281" s="29">
        <v>621677562</v>
      </c>
      <c r="D281" s="30" t="s">
        <v>117</v>
      </c>
      <c r="E281" s="31">
        <v>44660</v>
      </c>
      <c r="F281" s="32">
        <v>108.29</v>
      </c>
      <c r="G281" s="74">
        <v>2393209</v>
      </c>
      <c r="H281" s="74">
        <v>1299480</v>
      </c>
      <c r="I281" s="34" t="s">
        <v>115</v>
      </c>
      <c r="J281" s="35"/>
      <c r="K281" s="35"/>
    </row>
    <row r="282" spans="1:11" x14ac:dyDescent="0.25">
      <c r="A282" s="36"/>
      <c r="B282" s="37"/>
      <c r="C282" s="38"/>
      <c r="D282" s="52" t="s">
        <v>117</v>
      </c>
      <c r="E282" s="53">
        <v>44660</v>
      </c>
      <c r="F282" s="54">
        <v>-2.2400000000000002</v>
      </c>
      <c r="G282" s="55">
        <v>-49504.000000000007</v>
      </c>
      <c r="H282" s="55">
        <v>0</v>
      </c>
      <c r="I282" s="56" t="s">
        <v>115</v>
      </c>
      <c r="J282" s="57"/>
      <c r="K282" s="57" t="s">
        <v>136</v>
      </c>
    </row>
    <row r="283" spans="1:11" x14ac:dyDescent="0.25">
      <c r="A283" s="27"/>
      <c r="B283" s="28"/>
      <c r="C283" s="29"/>
      <c r="D283" s="30" t="s">
        <v>150</v>
      </c>
      <c r="E283" s="31">
        <v>44661</v>
      </c>
      <c r="F283" s="76">
        <v>0</v>
      </c>
      <c r="G283" s="74">
        <v>0</v>
      </c>
      <c r="H283" s="74">
        <v>0</v>
      </c>
      <c r="I283" s="34" t="s">
        <v>151</v>
      </c>
      <c r="J283" s="35"/>
      <c r="K283" s="35"/>
    </row>
    <row r="284" spans="1:11" x14ac:dyDescent="0.25">
      <c r="A284" s="36"/>
      <c r="B284" s="37"/>
      <c r="C284" s="38"/>
      <c r="D284" s="39" t="s">
        <v>152</v>
      </c>
      <c r="E284" s="40">
        <v>44662</v>
      </c>
      <c r="F284" s="77">
        <v>154.63000000000002</v>
      </c>
      <c r="G284" s="75">
        <v>3417323.0000000005</v>
      </c>
      <c r="H284" s="75">
        <v>1855560.0000000002</v>
      </c>
      <c r="I284" s="43" t="s">
        <v>115</v>
      </c>
      <c r="J284" s="44"/>
      <c r="K284" s="44"/>
    </row>
    <row r="285" spans="1:11" x14ac:dyDescent="0.25">
      <c r="A285" s="27"/>
      <c r="B285" s="28"/>
      <c r="C285" s="29"/>
      <c r="D285" s="30" t="s">
        <v>153</v>
      </c>
      <c r="E285" s="31">
        <v>44663</v>
      </c>
      <c r="F285" s="32">
        <v>153.94</v>
      </c>
      <c r="G285" s="74">
        <v>3402074</v>
      </c>
      <c r="H285" s="74">
        <v>1847280</v>
      </c>
      <c r="I285" s="34" t="s">
        <v>115</v>
      </c>
      <c r="J285" s="35"/>
      <c r="K285" s="35"/>
    </row>
    <row r="286" spans="1:11" x14ac:dyDescent="0.25">
      <c r="A286" s="36"/>
      <c r="B286" s="37"/>
      <c r="C286" s="38"/>
      <c r="D286" s="52" t="s">
        <v>153</v>
      </c>
      <c r="E286" s="60">
        <v>44663</v>
      </c>
      <c r="F286" s="54">
        <v>-1.6</v>
      </c>
      <c r="G286" s="55">
        <v>-35360</v>
      </c>
      <c r="H286" s="55">
        <v>0</v>
      </c>
      <c r="I286" s="56" t="s">
        <v>115</v>
      </c>
      <c r="J286" s="57"/>
      <c r="K286" s="57" t="s">
        <v>136</v>
      </c>
    </row>
    <row r="287" spans="1:11" x14ac:dyDescent="0.25">
      <c r="A287" s="27"/>
      <c r="B287" s="28"/>
      <c r="C287" s="29"/>
      <c r="D287" s="30" t="s">
        <v>154</v>
      </c>
      <c r="E287" s="31">
        <v>44664</v>
      </c>
      <c r="F287" s="76">
        <v>158.29</v>
      </c>
      <c r="G287" s="74">
        <v>3498209</v>
      </c>
      <c r="H287" s="74">
        <v>1899480</v>
      </c>
      <c r="I287" s="34" t="s">
        <v>115</v>
      </c>
      <c r="J287" s="35"/>
      <c r="K287" s="35"/>
    </row>
    <row r="288" spans="1:11" x14ac:dyDescent="0.25">
      <c r="A288" s="61"/>
      <c r="B288" s="62"/>
      <c r="C288" s="63">
        <f>+C280-G289</f>
        <v>0</v>
      </c>
      <c r="D288" s="62" t="s">
        <v>118</v>
      </c>
      <c r="E288" s="64"/>
      <c r="F288" s="65">
        <f>SUM(F279:F287)</f>
        <v>813.45999999999992</v>
      </c>
      <c r="G288" s="66">
        <f>SUM(G279:G287)</f>
        <v>17977466</v>
      </c>
      <c r="H288" s="66">
        <f>SUM(H279:H287)</f>
        <v>9807600</v>
      </c>
      <c r="I288" s="66"/>
      <c r="J288" s="66"/>
      <c r="K288" s="66"/>
    </row>
    <row r="289" spans="1:11" x14ac:dyDescent="0.25">
      <c r="A289" s="62"/>
      <c r="B289" s="62"/>
      <c r="C289" s="62"/>
      <c r="D289" s="62"/>
      <c r="E289" s="67"/>
      <c r="F289" s="68"/>
      <c r="G289" s="584">
        <f>SUM(G288:H288)</f>
        <v>27785066</v>
      </c>
      <c r="H289" s="585"/>
      <c r="I289" s="69"/>
      <c r="J289" s="69"/>
      <c r="K289" s="66"/>
    </row>
    <row r="290" spans="1:11" ht="19.5" x14ac:dyDescent="0.25">
      <c r="A290" s="586" t="s">
        <v>94</v>
      </c>
      <c r="B290" s="587"/>
      <c r="C290" s="587"/>
      <c r="D290" s="587"/>
      <c r="E290" s="587"/>
      <c r="F290" s="587"/>
      <c r="G290" s="587"/>
      <c r="H290" s="587"/>
      <c r="I290" s="587"/>
      <c r="J290" s="587"/>
      <c r="K290" s="588"/>
    </row>
    <row r="291" spans="1:11" ht="25.5" x14ac:dyDescent="0.25">
      <c r="A291" s="582" t="s">
        <v>95</v>
      </c>
      <c r="B291" s="582" t="s">
        <v>96</v>
      </c>
      <c r="C291" s="21" t="s">
        <v>97</v>
      </c>
      <c r="D291" s="582" t="s">
        <v>98</v>
      </c>
      <c r="E291" s="21" t="s">
        <v>99</v>
      </c>
      <c r="F291" s="21" t="s">
        <v>100</v>
      </c>
      <c r="G291" s="22" t="s">
        <v>101</v>
      </c>
      <c r="H291" s="22" t="s">
        <v>102</v>
      </c>
      <c r="I291" s="582" t="s">
        <v>103</v>
      </c>
      <c r="J291" s="582" t="s">
        <v>104</v>
      </c>
      <c r="K291" s="582" t="s">
        <v>105</v>
      </c>
    </row>
    <row r="292" spans="1:11" x14ac:dyDescent="0.25">
      <c r="A292" s="583"/>
      <c r="B292" s="583"/>
      <c r="C292" s="21" t="s">
        <v>106</v>
      </c>
      <c r="D292" s="583"/>
      <c r="E292" s="21" t="s">
        <v>107</v>
      </c>
      <c r="F292" s="21" t="s">
        <v>108</v>
      </c>
      <c r="G292" s="117">
        <v>22100</v>
      </c>
      <c r="H292" s="117">
        <v>12000</v>
      </c>
      <c r="I292" s="583"/>
      <c r="J292" s="583"/>
      <c r="K292" s="583"/>
    </row>
    <row r="293" spans="1:11" x14ac:dyDescent="0.25">
      <c r="A293" s="24"/>
      <c r="B293" s="24"/>
      <c r="C293" s="24"/>
      <c r="D293" s="24"/>
      <c r="E293" s="25"/>
      <c r="F293" s="24"/>
      <c r="G293" s="118"/>
      <c r="H293" s="118"/>
      <c r="I293" s="24"/>
      <c r="J293" s="24"/>
      <c r="K293" s="24"/>
    </row>
    <row r="294" spans="1:11" x14ac:dyDescent="0.25">
      <c r="A294" s="27" t="s">
        <v>109</v>
      </c>
      <c r="B294" s="28" t="s">
        <v>353</v>
      </c>
      <c r="C294" s="29">
        <v>621677562</v>
      </c>
      <c r="D294" s="30" t="s">
        <v>111</v>
      </c>
      <c r="E294" s="31">
        <v>44665</v>
      </c>
      <c r="F294" s="32">
        <v>4.54</v>
      </c>
      <c r="G294" s="75">
        <v>100334</v>
      </c>
      <c r="H294" s="75">
        <v>54480</v>
      </c>
      <c r="I294" s="34" t="s">
        <v>112</v>
      </c>
      <c r="J294" s="35"/>
      <c r="K294" s="35"/>
    </row>
    <row r="295" spans="1:11" x14ac:dyDescent="0.25">
      <c r="A295" s="36" t="s">
        <v>113</v>
      </c>
      <c r="B295" s="37">
        <v>1643</v>
      </c>
      <c r="C295" s="38">
        <v>25728002.999999993</v>
      </c>
      <c r="D295" s="39" t="s">
        <v>114</v>
      </c>
      <c r="E295" s="40">
        <v>44666</v>
      </c>
      <c r="F295" s="77">
        <v>0</v>
      </c>
      <c r="G295" s="75">
        <v>0</v>
      </c>
      <c r="H295" s="75">
        <v>0</v>
      </c>
      <c r="I295" s="43" t="s">
        <v>115</v>
      </c>
      <c r="J295" s="44"/>
      <c r="K295" s="44"/>
    </row>
    <row r="296" spans="1:11" x14ac:dyDescent="0.25">
      <c r="A296" s="27" t="s">
        <v>116</v>
      </c>
      <c r="B296" s="45">
        <v>44672</v>
      </c>
      <c r="C296" s="29">
        <v>595949559</v>
      </c>
      <c r="D296" s="30" t="s">
        <v>117</v>
      </c>
      <c r="E296" s="31">
        <v>44667</v>
      </c>
      <c r="F296" s="32">
        <v>71.47</v>
      </c>
      <c r="G296" s="74">
        <v>1579487</v>
      </c>
      <c r="H296" s="74">
        <v>857640</v>
      </c>
      <c r="I296" s="34" t="s">
        <v>115</v>
      </c>
      <c r="J296" s="35"/>
      <c r="K296" s="35"/>
    </row>
    <row r="297" spans="1:11" x14ac:dyDescent="0.25">
      <c r="A297" s="36"/>
      <c r="B297" s="37"/>
      <c r="C297" s="38"/>
      <c r="D297" s="52" t="s">
        <v>117</v>
      </c>
      <c r="E297" s="53">
        <v>44667</v>
      </c>
      <c r="F297" s="54">
        <v>-2.41</v>
      </c>
      <c r="G297" s="55">
        <v>-53261</v>
      </c>
      <c r="H297" s="55">
        <v>0</v>
      </c>
      <c r="I297" s="56" t="s">
        <v>115</v>
      </c>
      <c r="J297" s="57"/>
      <c r="K297" s="57" t="s">
        <v>136</v>
      </c>
    </row>
    <row r="298" spans="1:11" x14ac:dyDescent="0.25">
      <c r="A298" s="27"/>
      <c r="B298" s="28"/>
      <c r="C298" s="29"/>
      <c r="D298" s="30" t="s">
        <v>150</v>
      </c>
      <c r="E298" s="31">
        <v>44668</v>
      </c>
      <c r="F298" s="76">
        <v>0</v>
      </c>
      <c r="G298" s="74">
        <v>0</v>
      </c>
      <c r="H298" s="74">
        <v>0</v>
      </c>
      <c r="I298" s="34" t="s">
        <v>151</v>
      </c>
      <c r="J298" s="35"/>
      <c r="K298" s="35"/>
    </row>
    <row r="299" spans="1:11" x14ac:dyDescent="0.25">
      <c r="A299" s="36"/>
      <c r="B299" s="37"/>
      <c r="C299" s="38"/>
      <c r="D299" s="39" t="s">
        <v>152</v>
      </c>
      <c r="E299" s="40">
        <v>44669</v>
      </c>
      <c r="F299" s="77">
        <v>231.88</v>
      </c>
      <c r="G299" s="75">
        <v>5124548</v>
      </c>
      <c r="H299" s="75">
        <v>2782560</v>
      </c>
      <c r="I299" s="43" t="s">
        <v>115</v>
      </c>
      <c r="J299" s="44"/>
      <c r="K299" s="44"/>
    </row>
    <row r="300" spans="1:11" x14ac:dyDescent="0.25">
      <c r="A300" s="27"/>
      <c r="B300" s="28"/>
      <c r="C300" s="29"/>
      <c r="D300" s="30" t="s">
        <v>153</v>
      </c>
      <c r="E300" s="31">
        <v>44670</v>
      </c>
      <c r="F300" s="32">
        <v>254.48000000000008</v>
      </c>
      <c r="G300" s="74">
        <v>5624008.0000000019</v>
      </c>
      <c r="H300" s="74">
        <v>3053760.0000000009</v>
      </c>
      <c r="I300" s="34" t="s">
        <v>115</v>
      </c>
      <c r="J300" s="35"/>
      <c r="K300" s="35"/>
    </row>
    <row r="301" spans="1:11" x14ac:dyDescent="0.25">
      <c r="A301" s="36"/>
      <c r="B301" s="37"/>
      <c r="C301" s="38"/>
      <c r="D301" s="52" t="s">
        <v>153</v>
      </c>
      <c r="E301" s="60">
        <v>44670</v>
      </c>
      <c r="F301" s="54">
        <v>-1.73</v>
      </c>
      <c r="G301" s="55">
        <v>-38233</v>
      </c>
      <c r="H301" s="55">
        <v>0</v>
      </c>
      <c r="I301" s="56" t="s">
        <v>115</v>
      </c>
      <c r="J301" s="57"/>
      <c r="K301" s="57" t="s">
        <v>136</v>
      </c>
    </row>
    <row r="302" spans="1:11" x14ac:dyDescent="0.25">
      <c r="A302" s="27"/>
      <c r="B302" s="28"/>
      <c r="C302" s="29"/>
      <c r="D302" s="30" t="s">
        <v>154</v>
      </c>
      <c r="E302" s="31">
        <v>44671</v>
      </c>
      <c r="F302" s="76">
        <v>194.79999999999998</v>
      </c>
      <c r="G302" s="74">
        <v>4305080</v>
      </c>
      <c r="H302" s="74">
        <v>2337600</v>
      </c>
      <c r="I302" s="34" t="s">
        <v>115</v>
      </c>
      <c r="J302" s="35"/>
      <c r="K302" s="35"/>
    </row>
    <row r="303" spans="1:11" x14ac:dyDescent="0.25">
      <c r="A303" s="61"/>
      <c r="B303" s="62"/>
      <c r="C303" s="63">
        <f>+C295-G304</f>
        <v>0</v>
      </c>
      <c r="D303" s="62" t="s">
        <v>118</v>
      </c>
      <c r="E303" s="64"/>
      <c r="F303" s="65">
        <f>SUM(F294:F302)</f>
        <v>753.03</v>
      </c>
      <c r="G303" s="66">
        <f>SUM(G294:G302)</f>
        <v>16641963.000000002</v>
      </c>
      <c r="H303" s="66">
        <f>SUM(H294:H302)</f>
        <v>9086040</v>
      </c>
      <c r="I303" s="66"/>
      <c r="J303" s="66"/>
      <c r="K303" s="66"/>
    </row>
    <row r="304" spans="1:11" x14ac:dyDescent="0.25">
      <c r="A304" s="62"/>
      <c r="B304" s="62"/>
      <c r="C304" s="62"/>
      <c r="D304" s="62"/>
      <c r="E304" s="67"/>
      <c r="F304" s="68"/>
      <c r="G304" s="584">
        <f>SUM(G303:H303)</f>
        <v>25728003</v>
      </c>
      <c r="H304" s="585"/>
      <c r="I304" s="69"/>
      <c r="J304" s="69"/>
      <c r="K304" s="66"/>
    </row>
    <row r="305" spans="1:11" ht="19.5" x14ac:dyDescent="0.25">
      <c r="A305" s="586" t="s">
        <v>94</v>
      </c>
      <c r="B305" s="587"/>
      <c r="C305" s="587"/>
      <c r="D305" s="587"/>
      <c r="E305" s="587"/>
      <c r="F305" s="587"/>
      <c r="G305" s="587"/>
      <c r="H305" s="587"/>
      <c r="I305" s="587"/>
      <c r="J305" s="587"/>
      <c r="K305" s="588"/>
    </row>
    <row r="306" spans="1:11" ht="25.5" x14ac:dyDescent="0.25">
      <c r="A306" s="582" t="s">
        <v>95</v>
      </c>
      <c r="B306" s="582" t="s">
        <v>96</v>
      </c>
      <c r="C306" s="21" t="s">
        <v>97</v>
      </c>
      <c r="D306" s="582" t="s">
        <v>98</v>
      </c>
      <c r="E306" s="21" t="s">
        <v>99</v>
      </c>
      <c r="F306" s="21" t="s">
        <v>100</v>
      </c>
      <c r="G306" s="22" t="s">
        <v>101</v>
      </c>
      <c r="H306" s="22" t="s">
        <v>102</v>
      </c>
      <c r="I306" s="582" t="s">
        <v>103</v>
      </c>
      <c r="J306" s="582" t="s">
        <v>104</v>
      </c>
      <c r="K306" s="582" t="s">
        <v>105</v>
      </c>
    </row>
    <row r="307" spans="1:11" x14ac:dyDescent="0.25">
      <c r="A307" s="583"/>
      <c r="B307" s="583"/>
      <c r="C307" s="21" t="s">
        <v>106</v>
      </c>
      <c r="D307" s="583"/>
      <c r="E307" s="21" t="s">
        <v>107</v>
      </c>
      <c r="F307" s="21" t="s">
        <v>108</v>
      </c>
      <c r="G307" s="117">
        <v>22100</v>
      </c>
      <c r="H307" s="117">
        <v>12000</v>
      </c>
      <c r="I307" s="583"/>
      <c r="J307" s="583"/>
      <c r="K307" s="583"/>
    </row>
    <row r="308" spans="1:11" x14ac:dyDescent="0.25">
      <c r="A308" s="24"/>
      <c r="B308" s="24"/>
      <c r="C308" s="24"/>
      <c r="D308" s="24"/>
      <c r="E308" s="25"/>
      <c r="F308" s="24"/>
      <c r="G308" s="118"/>
      <c r="H308" s="118"/>
      <c r="I308" s="24"/>
      <c r="J308" s="24"/>
      <c r="K308" s="24"/>
    </row>
    <row r="309" spans="1:11" x14ac:dyDescent="0.25">
      <c r="A309" s="27" t="s">
        <v>109</v>
      </c>
      <c r="B309" s="28" t="s">
        <v>353</v>
      </c>
      <c r="C309" s="29">
        <v>595949559</v>
      </c>
      <c r="D309" s="30" t="s">
        <v>111</v>
      </c>
      <c r="E309" s="31">
        <v>44672</v>
      </c>
      <c r="F309" s="32">
        <v>81.95</v>
      </c>
      <c r="G309" s="74">
        <v>1811095</v>
      </c>
      <c r="H309" s="74">
        <v>983400</v>
      </c>
      <c r="I309" s="34" t="s">
        <v>112</v>
      </c>
      <c r="J309" s="35"/>
      <c r="K309" s="35"/>
    </row>
    <row r="310" spans="1:11" x14ac:dyDescent="0.25">
      <c r="A310" s="36" t="s">
        <v>113</v>
      </c>
      <c r="B310" s="37">
        <v>1662</v>
      </c>
      <c r="C310" s="38">
        <v>28730634.000000007</v>
      </c>
      <c r="D310" s="39" t="s">
        <v>114</v>
      </c>
      <c r="E310" s="40">
        <v>44673</v>
      </c>
      <c r="F310" s="77">
        <v>146.26</v>
      </c>
      <c r="G310" s="75">
        <v>3232346</v>
      </c>
      <c r="H310" s="75">
        <v>1755120</v>
      </c>
      <c r="I310" s="43" t="s">
        <v>115</v>
      </c>
      <c r="J310" s="44"/>
      <c r="K310" s="44"/>
    </row>
    <row r="311" spans="1:11" x14ac:dyDescent="0.25">
      <c r="A311" s="27" t="s">
        <v>116</v>
      </c>
      <c r="B311" s="45">
        <v>44679</v>
      </c>
      <c r="C311" s="29">
        <v>567218925</v>
      </c>
      <c r="D311" s="30" t="s">
        <v>117</v>
      </c>
      <c r="E311" s="31">
        <v>44674</v>
      </c>
      <c r="F311" s="32">
        <v>103.67</v>
      </c>
      <c r="G311" s="74">
        <v>2291107</v>
      </c>
      <c r="H311" s="74">
        <v>1244040</v>
      </c>
      <c r="I311" s="34" t="s">
        <v>115</v>
      </c>
      <c r="J311" s="35"/>
      <c r="K311" s="35"/>
    </row>
    <row r="312" spans="1:11" x14ac:dyDescent="0.25">
      <c r="A312" s="36"/>
      <c r="B312" s="37"/>
      <c r="C312" s="38"/>
      <c r="D312" s="52" t="s">
        <v>117</v>
      </c>
      <c r="E312" s="53">
        <v>44674</v>
      </c>
      <c r="F312" s="54">
        <v>-2.6</v>
      </c>
      <c r="G312" s="55">
        <v>-57460</v>
      </c>
      <c r="H312" s="55">
        <v>0</v>
      </c>
      <c r="I312" s="56" t="s">
        <v>115</v>
      </c>
      <c r="J312" s="57"/>
      <c r="K312" s="57" t="s">
        <v>136</v>
      </c>
    </row>
    <row r="313" spans="1:11" x14ac:dyDescent="0.25">
      <c r="A313" s="27"/>
      <c r="B313" s="28"/>
      <c r="C313" s="29"/>
      <c r="D313" s="30" t="s">
        <v>150</v>
      </c>
      <c r="E313" s="31">
        <v>44675</v>
      </c>
      <c r="F313" s="76">
        <v>0</v>
      </c>
      <c r="G313" s="74">
        <v>0</v>
      </c>
      <c r="H313" s="74">
        <v>0</v>
      </c>
      <c r="I313" s="34" t="s">
        <v>151</v>
      </c>
      <c r="J313" s="35"/>
      <c r="K313" s="35"/>
    </row>
    <row r="314" spans="1:11" x14ac:dyDescent="0.25">
      <c r="A314" s="36"/>
      <c r="B314" s="37"/>
      <c r="C314" s="38"/>
      <c r="D314" s="39" t="s">
        <v>152</v>
      </c>
      <c r="E314" s="40">
        <v>44676</v>
      </c>
      <c r="F314" s="77">
        <v>162.41000000000003</v>
      </c>
      <c r="G314" s="75">
        <v>3589261.0000000005</v>
      </c>
      <c r="H314" s="75">
        <v>1948920.0000000002</v>
      </c>
      <c r="I314" s="43" t="s">
        <v>115</v>
      </c>
      <c r="J314" s="44"/>
      <c r="K314" s="44"/>
    </row>
    <row r="315" spans="1:11" x14ac:dyDescent="0.25">
      <c r="A315" s="27"/>
      <c r="B315" s="28"/>
      <c r="C315" s="29"/>
      <c r="D315" s="30" t="s">
        <v>153</v>
      </c>
      <c r="E315" s="31">
        <v>44677</v>
      </c>
      <c r="F315" s="32">
        <v>171.84</v>
      </c>
      <c r="G315" s="74">
        <v>3797664</v>
      </c>
      <c r="H315" s="74">
        <v>2062080</v>
      </c>
      <c r="I315" s="34" t="s">
        <v>115</v>
      </c>
      <c r="J315" s="35"/>
      <c r="K315" s="35"/>
    </row>
    <row r="316" spans="1:11" x14ac:dyDescent="0.25">
      <c r="A316" s="36"/>
      <c r="B316" s="37"/>
      <c r="C316" s="38"/>
      <c r="D316" s="52" t="s">
        <v>153</v>
      </c>
      <c r="E316" s="60">
        <v>44677</v>
      </c>
      <c r="F316" s="54">
        <v>-1.38</v>
      </c>
      <c r="G316" s="55">
        <v>-30497.999999999996</v>
      </c>
      <c r="H316" s="55">
        <v>0</v>
      </c>
      <c r="I316" s="56" t="s">
        <v>115</v>
      </c>
      <c r="J316" s="57"/>
      <c r="K316" s="57" t="s">
        <v>136</v>
      </c>
    </row>
    <row r="317" spans="1:11" x14ac:dyDescent="0.25">
      <c r="A317" s="27"/>
      <c r="B317" s="28"/>
      <c r="C317" s="29"/>
      <c r="D317" s="30" t="s">
        <v>154</v>
      </c>
      <c r="E317" s="31">
        <v>44678</v>
      </c>
      <c r="F317" s="76">
        <v>178.99</v>
      </c>
      <c r="G317" s="74">
        <v>3955679</v>
      </c>
      <c r="H317" s="74">
        <v>2147880</v>
      </c>
      <c r="I317" s="34" t="s">
        <v>115</v>
      </c>
      <c r="J317" s="35"/>
      <c r="K317" s="35"/>
    </row>
    <row r="318" spans="1:11" x14ac:dyDescent="0.25">
      <c r="A318" s="61"/>
      <c r="B318" s="62"/>
      <c r="C318" s="63">
        <f>+C310-G319</f>
        <v>0</v>
      </c>
      <c r="D318" s="62" t="s">
        <v>118</v>
      </c>
      <c r="E318" s="64"/>
      <c r="F318" s="65">
        <f>SUM(F309:F317)</f>
        <v>841.14</v>
      </c>
      <c r="G318" s="66">
        <f>SUM(G309:G317)</f>
        <v>18589194</v>
      </c>
      <c r="H318" s="66">
        <f>SUM(H309:H317)</f>
        <v>10141440</v>
      </c>
      <c r="I318" s="66"/>
      <c r="J318" s="66"/>
      <c r="K318" s="66"/>
    </row>
    <row r="319" spans="1:11" x14ac:dyDescent="0.25">
      <c r="A319" s="62"/>
      <c r="B319" s="62"/>
      <c r="C319" s="62"/>
      <c r="D319" s="62"/>
      <c r="E319" s="67"/>
      <c r="F319" s="68"/>
      <c r="G319" s="584">
        <f>SUM(G318:H318)</f>
        <v>28730634</v>
      </c>
      <c r="H319" s="585"/>
      <c r="I319" s="69"/>
      <c r="J319" s="69"/>
      <c r="K319" s="66"/>
    </row>
    <row r="320" spans="1:11" ht="19.5" x14ac:dyDescent="0.25">
      <c r="A320" s="586" t="s">
        <v>94</v>
      </c>
      <c r="B320" s="587"/>
      <c r="C320" s="587"/>
      <c r="D320" s="587"/>
      <c r="E320" s="587"/>
      <c r="F320" s="587"/>
      <c r="G320" s="587"/>
      <c r="H320" s="587"/>
      <c r="I320" s="587"/>
      <c r="J320" s="587"/>
      <c r="K320" s="588"/>
    </row>
    <row r="321" spans="1:11" ht="25.5" x14ac:dyDescent="0.25">
      <c r="A321" s="582" t="s">
        <v>95</v>
      </c>
      <c r="B321" s="582" t="s">
        <v>96</v>
      </c>
      <c r="C321" s="21" t="s">
        <v>97</v>
      </c>
      <c r="D321" s="582" t="s">
        <v>98</v>
      </c>
      <c r="E321" s="21" t="s">
        <v>99</v>
      </c>
      <c r="F321" s="21" t="s">
        <v>100</v>
      </c>
      <c r="G321" s="22" t="s">
        <v>101</v>
      </c>
      <c r="H321" s="22" t="s">
        <v>102</v>
      </c>
      <c r="I321" s="582" t="s">
        <v>103</v>
      </c>
      <c r="J321" s="582" t="s">
        <v>104</v>
      </c>
      <c r="K321" s="582" t="s">
        <v>105</v>
      </c>
    </row>
    <row r="322" spans="1:11" x14ac:dyDescent="0.25">
      <c r="A322" s="583"/>
      <c r="B322" s="583"/>
      <c r="C322" s="21" t="s">
        <v>106</v>
      </c>
      <c r="D322" s="583"/>
      <c r="E322" s="21" t="s">
        <v>107</v>
      </c>
      <c r="F322" s="21" t="s">
        <v>108</v>
      </c>
      <c r="G322" s="117">
        <v>22100</v>
      </c>
      <c r="H322" s="117">
        <v>12000</v>
      </c>
      <c r="I322" s="583"/>
      <c r="J322" s="583"/>
      <c r="K322" s="583"/>
    </row>
    <row r="323" spans="1:11" x14ac:dyDescent="0.25">
      <c r="A323" s="24"/>
      <c r="B323" s="24"/>
      <c r="C323" s="24"/>
      <c r="D323" s="24"/>
      <c r="E323" s="25"/>
      <c r="F323" s="24"/>
      <c r="G323" s="118"/>
      <c r="H323" s="118"/>
      <c r="I323" s="24"/>
      <c r="J323" s="24"/>
      <c r="K323" s="24"/>
    </row>
    <row r="324" spans="1:11" x14ac:dyDescent="0.25">
      <c r="A324" s="27" t="s">
        <v>109</v>
      </c>
      <c r="B324" s="28" t="s">
        <v>353</v>
      </c>
      <c r="C324" s="29">
        <v>567218925</v>
      </c>
      <c r="D324" s="30" t="s">
        <v>111</v>
      </c>
      <c r="E324" s="31">
        <v>44679</v>
      </c>
      <c r="F324" s="32">
        <v>113.94999999999999</v>
      </c>
      <c r="G324" s="74">
        <v>2518294.9999999995</v>
      </c>
      <c r="H324" s="74">
        <v>1367399.9999999998</v>
      </c>
      <c r="I324" s="34" t="s">
        <v>112</v>
      </c>
      <c r="J324" s="35"/>
      <c r="K324" s="35"/>
    </row>
    <row r="325" spans="1:11" x14ac:dyDescent="0.25">
      <c r="A325" s="36" t="s">
        <v>113</v>
      </c>
      <c r="B325" s="37">
        <v>1670</v>
      </c>
      <c r="C325" s="38">
        <v>13640017</v>
      </c>
      <c r="D325" s="39" t="s">
        <v>114</v>
      </c>
      <c r="E325" s="40">
        <v>44680</v>
      </c>
      <c r="F325" s="77">
        <v>175.98999999999998</v>
      </c>
      <c r="G325" s="75">
        <v>3889378.9999999995</v>
      </c>
      <c r="H325" s="75">
        <v>2111880</v>
      </c>
      <c r="I325" s="43" t="s">
        <v>115</v>
      </c>
      <c r="J325" s="44"/>
      <c r="K325" s="44"/>
    </row>
    <row r="326" spans="1:11" x14ac:dyDescent="0.25">
      <c r="A326" s="27" t="s">
        <v>116</v>
      </c>
      <c r="B326" s="45">
        <v>44681</v>
      </c>
      <c r="C326" s="29">
        <v>553578908</v>
      </c>
      <c r="D326" s="30" t="s">
        <v>117</v>
      </c>
      <c r="E326" s="31">
        <v>44681</v>
      </c>
      <c r="F326" s="32">
        <v>111.58999999999999</v>
      </c>
      <c r="G326" s="74">
        <v>2466138.9999999995</v>
      </c>
      <c r="H326" s="74">
        <v>1339079.9999999998</v>
      </c>
      <c r="I326" s="34" t="s">
        <v>115</v>
      </c>
      <c r="J326" s="35"/>
      <c r="K326" s="35"/>
    </row>
    <row r="327" spans="1:11" x14ac:dyDescent="0.25">
      <c r="A327" s="36"/>
      <c r="B327" s="37"/>
      <c r="C327" s="38"/>
      <c r="D327" s="52" t="s">
        <v>117</v>
      </c>
      <c r="E327" s="215">
        <v>44681</v>
      </c>
      <c r="F327" s="54">
        <v>-2.36</v>
      </c>
      <c r="G327" s="55">
        <v>-52156</v>
      </c>
      <c r="H327" s="55">
        <v>0</v>
      </c>
      <c r="I327" s="56" t="s">
        <v>115</v>
      </c>
      <c r="J327" s="57"/>
      <c r="K327" s="57" t="s">
        <v>136</v>
      </c>
    </row>
    <row r="328" spans="1:11" x14ac:dyDescent="0.25">
      <c r="A328" s="27"/>
      <c r="B328" s="28"/>
      <c r="C328" s="29"/>
      <c r="D328" s="30" t="s">
        <v>150</v>
      </c>
      <c r="E328" s="31"/>
      <c r="F328" s="76"/>
      <c r="G328" s="74">
        <v>0</v>
      </c>
      <c r="H328" s="74">
        <v>0</v>
      </c>
      <c r="I328" s="34" t="s">
        <v>151</v>
      </c>
      <c r="J328" s="35"/>
      <c r="K328" s="35"/>
    </row>
    <row r="329" spans="1:11" x14ac:dyDescent="0.25">
      <c r="A329" s="36"/>
      <c r="B329" s="37"/>
      <c r="C329" s="38"/>
      <c r="D329" s="39" t="s">
        <v>152</v>
      </c>
      <c r="E329" s="40"/>
      <c r="F329" s="77"/>
      <c r="G329" s="75">
        <v>0</v>
      </c>
      <c r="H329" s="75">
        <v>0</v>
      </c>
      <c r="I329" s="43" t="s">
        <v>115</v>
      </c>
      <c r="J329" s="44"/>
      <c r="K329" s="44"/>
    </row>
    <row r="330" spans="1:11" x14ac:dyDescent="0.25">
      <c r="A330" s="27"/>
      <c r="B330" s="28"/>
      <c r="C330" s="29"/>
      <c r="D330" s="30" t="s">
        <v>153</v>
      </c>
      <c r="E330" s="31"/>
      <c r="F330" s="32"/>
      <c r="G330" s="74">
        <v>0</v>
      </c>
      <c r="H330" s="74">
        <v>0</v>
      </c>
      <c r="I330" s="34" t="s">
        <v>115</v>
      </c>
      <c r="J330" s="35"/>
      <c r="K330" s="35"/>
    </row>
    <row r="331" spans="1:11" x14ac:dyDescent="0.25">
      <c r="A331" s="36"/>
      <c r="B331" s="37"/>
      <c r="C331" s="38"/>
      <c r="D331" s="52" t="s">
        <v>153</v>
      </c>
      <c r="E331" s="60"/>
      <c r="F331" s="54"/>
      <c r="G331" s="55">
        <v>0</v>
      </c>
      <c r="H331" s="55">
        <v>0</v>
      </c>
      <c r="I331" s="56" t="s">
        <v>115</v>
      </c>
      <c r="J331" s="57"/>
      <c r="K331" s="57" t="s">
        <v>136</v>
      </c>
    </row>
    <row r="332" spans="1:11" x14ac:dyDescent="0.25">
      <c r="A332" s="27"/>
      <c r="B332" s="28"/>
      <c r="C332" s="29"/>
      <c r="D332" s="30" t="s">
        <v>154</v>
      </c>
      <c r="E332" s="31"/>
      <c r="F332" s="76"/>
      <c r="G332" s="74">
        <v>0</v>
      </c>
      <c r="H332" s="74">
        <v>0</v>
      </c>
      <c r="I332" s="34" t="s">
        <v>115</v>
      </c>
      <c r="J332" s="35"/>
      <c r="K332" s="35"/>
    </row>
    <row r="333" spans="1:11" x14ac:dyDescent="0.25">
      <c r="A333" s="61"/>
      <c r="B333" s="62"/>
      <c r="C333" s="63">
        <f>+C325-G334</f>
        <v>0</v>
      </c>
      <c r="D333" s="62" t="s">
        <v>118</v>
      </c>
      <c r="E333" s="64"/>
      <c r="F333" s="65">
        <f>SUM(F324:F332)</f>
        <v>399.1699999999999</v>
      </c>
      <c r="G333" s="66">
        <f>SUM(G324:G332)</f>
        <v>8821656.9999999981</v>
      </c>
      <c r="H333" s="66">
        <f>SUM(H324:H332)</f>
        <v>4818360</v>
      </c>
      <c r="I333" s="66"/>
      <c r="J333" s="66"/>
      <c r="K333" s="66"/>
    </row>
    <row r="334" spans="1:11" x14ac:dyDescent="0.25">
      <c r="A334" s="62"/>
      <c r="B334" s="62"/>
      <c r="C334" s="62"/>
      <c r="D334" s="62"/>
      <c r="E334" s="67"/>
      <c r="F334" s="68"/>
      <c r="G334" s="584">
        <f>SUM(G333:H333)</f>
        <v>13640016.999999998</v>
      </c>
      <c r="H334" s="585"/>
      <c r="I334" s="69"/>
      <c r="J334" s="69"/>
      <c r="K334" s="66"/>
    </row>
    <row r="335" spans="1:11" ht="19.5" x14ac:dyDescent="0.25">
      <c r="A335" s="586" t="s">
        <v>94</v>
      </c>
      <c r="B335" s="587"/>
      <c r="C335" s="587"/>
      <c r="D335" s="587"/>
      <c r="E335" s="587"/>
      <c r="F335" s="587"/>
      <c r="G335" s="587"/>
      <c r="H335" s="587"/>
      <c r="I335" s="587"/>
      <c r="J335" s="587"/>
      <c r="K335" s="588"/>
    </row>
    <row r="336" spans="1:11" ht="25.5" x14ac:dyDescent="0.25">
      <c r="A336" s="582" t="s">
        <v>95</v>
      </c>
      <c r="B336" s="582" t="s">
        <v>96</v>
      </c>
      <c r="C336" s="21" t="s">
        <v>97</v>
      </c>
      <c r="D336" s="582" t="s">
        <v>98</v>
      </c>
      <c r="E336" s="21" t="s">
        <v>99</v>
      </c>
      <c r="F336" s="21" t="s">
        <v>100</v>
      </c>
      <c r="G336" s="22" t="s">
        <v>101</v>
      </c>
      <c r="H336" s="22" t="s">
        <v>102</v>
      </c>
      <c r="I336" s="582" t="s">
        <v>103</v>
      </c>
      <c r="J336" s="582" t="s">
        <v>104</v>
      </c>
      <c r="K336" s="582" t="s">
        <v>105</v>
      </c>
    </row>
    <row r="337" spans="1:11" x14ac:dyDescent="0.25">
      <c r="A337" s="583"/>
      <c r="B337" s="583"/>
      <c r="C337" s="21" t="s">
        <v>106</v>
      </c>
      <c r="D337" s="583"/>
      <c r="E337" s="21" t="s">
        <v>107</v>
      </c>
      <c r="F337" s="21" t="s">
        <v>108</v>
      </c>
      <c r="G337" s="117">
        <v>22100</v>
      </c>
      <c r="H337" s="117">
        <v>12000</v>
      </c>
      <c r="I337" s="583"/>
      <c r="J337" s="583"/>
      <c r="K337" s="583"/>
    </row>
    <row r="338" spans="1:11" x14ac:dyDescent="0.25">
      <c r="A338" s="24"/>
      <c r="B338" s="24"/>
      <c r="C338" s="24"/>
      <c r="D338" s="24"/>
      <c r="E338" s="25"/>
      <c r="F338" s="24"/>
      <c r="G338" s="118"/>
      <c r="H338" s="118"/>
      <c r="I338" s="24"/>
      <c r="J338" s="24"/>
      <c r="K338" s="24"/>
    </row>
    <row r="339" spans="1:11" x14ac:dyDescent="0.25">
      <c r="A339" s="27" t="s">
        <v>109</v>
      </c>
      <c r="B339" s="28" t="s">
        <v>353</v>
      </c>
      <c r="C339" s="29">
        <v>553578908</v>
      </c>
      <c r="D339" s="30" t="s">
        <v>111</v>
      </c>
      <c r="E339" s="31"/>
      <c r="F339" s="32"/>
      <c r="G339" s="74">
        <v>0</v>
      </c>
      <c r="H339" s="74">
        <v>0</v>
      </c>
      <c r="I339" s="34" t="s">
        <v>112</v>
      </c>
      <c r="J339" s="35"/>
      <c r="K339" s="35"/>
    </row>
    <row r="340" spans="1:11" x14ac:dyDescent="0.25">
      <c r="A340" s="36" t="s">
        <v>113</v>
      </c>
      <c r="B340" s="37">
        <v>1682</v>
      </c>
      <c r="C340" s="38">
        <v>19823488.999999993</v>
      </c>
      <c r="D340" s="39" t="s">
        <v>114</v>
      </c>
      <c r="E340" s="40"/>
      <c r="F340" s="77"/>
      <c r="G340" s="75">
        <v>0</v>
      </c>
      <c r="H340" s="75">
        <v>0</v>
      </c>
      <c r="I340" s="43" t="s">
        <v>115</v>
      </c>
      <c r="J340" s="44"/>
      <c r="K340" s="44"/>
    </row>
    <row r="341" spans="1:11" x14ac:dyDescent="0.25">
      <c r="A341" s="27" t="s">
        <v>116</v>
      </c>
      <c r="B341" s="45">
        <v>44686</v>
      </c>
      <c r="C341" s="29">
        <v>533755419</v>
      </c>
      <c r="D341" s="30" t="s">
        <v>117</v>
      </c>
      <c r="E341" s="31"/>
      <c r="F341" s="32"/>
      <c r="G341" s="74">
        <v>0</v>
      </c>
      <c r="H341" s="74">
        <v>0</v>
      </c>
      <c r="I341" s="34" t="s">
        <v>115</v>
      </c>
      <c r="J341" s="35"/>
      <c r="K341" s="35"/>
    </row>
    <row r="342" spans="1:11" x14ac:dyDescent="0.25">
      <c r="A342" s="36"/>
      <c r="B342" s="37"/>
      <c r="C342" s="38"/>
      <c r="D342" s="52" t="s">
        <v>117</v>
      </c>
      <c r="E342" s="215"/>
      <c r="F342" s="54"/>
      <c r="G342" s="55">
        <v>0</v>
      </c>
      <c r="H342" s="55">
        <v>0</v>
      </c>
      <c r="I342" s="56" t="s">
        <v>115</v>
      </c>
      <c r="J342" s="57"/>
      <c r="K342" s="57" t="s">
        <v>136</v>
      </c>
    </row>
    <row r="343" spans="1:11" x14ac:dyDescent="0.25">
      <c r="A343" s="27"/>
      <c r="B343" s="28"/>
      <c r="C343" s="29"/>
      <c r="D343" s="30" t="s">
        <v>150</v>
      </c>
      <c r="E343" s="31"/>
      <c r="F343" s="76"/>
      <c r="G343" s="74">
        <v>0</v>
      </c>
      <c r="H343" s="74">
        <v>0</v>
      </c>
      <c r="I343" s="34" t="s">
        <v>151</v>
      </c>
      <c r="J343" s="35"/>
      <c r="K343" s="35"/>
    </row>
    <row r="344" spans="1:11" x14ac:dyDescent="0.25">
      <c r="A344" s="36"/>
      <c r="B344" s="37"/>
      <c r="C344" s="38"/>
      <c r="D344" s="39" t="s">
        <v>152</v>
      </c>
      <c r="E344" s="40">
        <v>44683</v>
      </c>
      <c r="F344" s="77">
        <v>188.32</v>
      </c>
      <c r="G344" s="75">
        <v>4161872</v>
      </c>
      <c r="H344" s="75">
        <v>2259840</v>
      </c>
      <c r="I344" s="43" t="s">
        <v>115</v>
      </c>
      <c r="J344" s="44"/>
      <c r="K344" s="44"/>
    </row>
    <row r="345" spans="1:11" x14ac:dyDescent="0.25">
      <c r="A345" s="27"/>
      <c r="B345" s="28"/>
      <c r="C345" s="29"/>
      <c r="D345" s="30" t="s">
        <v>153</v>
      </c>
      <c r="E345" s="31">
        <v>44684</v>
      </c>
      <c r="F345" s="32">
        <v>194.91</v>
      </c>
      <c r="G345" s="74">
        <v>4307511</v>
      </c>
      <c r="H345" s="74">
        <v>2338920</v>
      </c>
      <c r="I345" s="34" t="s">
        <v>115</v>
      </c>
      <c r="J345" s="35"/>
      <c r="K345" s="35"/>
    </row>
    <row r="346" spans="1:11" x14ac:dyDescent="0.25">
      <c r="A346" s="36"/>
      <c r="B346" s="37"/>
      <c r="C346" s="38"/>
      <c r="D346" s="52" t="s">
        <v>153</v>
      </c>
      <c r="E346" s="60">
        <v>44684</v>
      </c>
      <c r="F346" s="54">
        <v>-1.83</v>
      </c>
      <c r="G346" s="55">
        <v>-40443</v>
      </c>
      <c r="H346" s="55">
        <v>0</v>
      </c>
      <c r="I346" s="56" t="s">
        <v>115</v>
      </c>
      <c r="J346" s="57"/>
      <c r="K346" s="57" t="s">
        <v>136</v>
      </c>
    </row>
    <row r="347" spans="1:11" x14ac:dyDescent="0.25">
      <c r="A347" s="27"/>
      <c r="B347" s="28"/>
      <c r="C347" s="29"/>
      <c r="D347" s="30" t="s">
        <v>154</v>
      </c>
      <c r="E347" s="31">
        <v>44685</v>
      </c>
      <c r="F347" s="76">
        <v>199.29</v>
      </c>
      <c r="G347" s="74">
        <v>4404309</v>
      </c>
      <c r="H347" s="74">
        <v>2391480</v>
      </c>
      <c r="I347" s="34" t="s">
        <v>115</v>
      </c>
      <c r="J347" s="35"/>
      <c r="K347" s="35"/>
    </row>
    <row r="348" spans="1:11" x14ac:dyDescent="0.25">
      <c r="A348" s="61"/>
      <c r="B348" s="62"/>
      <c r="C348" s="63">
        <f>+C340-G349</f>
        <v>0</v>
      </c>
      <c r="D348" s="62" t="s">
        <v>118</v>
      </c>
      <c r="E348" s="64"/>
      <c r="F348" s="65">
        <f>SUM(F339:F347)</f>
        <v>580.69000000000005</v>
      </c>
      <c r="G348" s="66">
        <f>SUM(G339:G347)</f>
        <v>12833249</v>
      </c>
      <c r="H348" s="66">
        <f>SUM(H339:H347)</f>
        <v>6990240</v>
      </c>
      <c r="I348" s="66"/>
      <c r="J348" s="66"/>
      <c r="K348" s="66"/>
    </row>
    <row r="349" spans="1:11" x14ac:dyDescent="0.25">
      <c r="A349" s="62"/>
      <c r="B349" s="62"/>
      <c r="C349" s="62"/>
      <c r="D349" s="62"/>
      <c r="E349" s="67"/>
      <c r="F349" s="68"/>
      <c r="G349" s="584">
        <f>SUM(G348:H348)</f>
        <v>19823489</v>
      </c>
      <c r="H349" s="585"/>
      <c r="I349" s="69"/>
      <c r="J349" s="69"/>
      <c r="K349" s="66"/>
    </row>
    <row r="350" spans="1:11" ht="19.5" x14ac:dyDescent="0.25">
      <c r="A350" s="586" t="s">
        <v>94</v>
      </c>
      <c r="B350" s="587"/>
      <c r="C350" s="587"/>
      <c r="D350" s="587"/>
      <c r="E350" s="587"/>
      <c r="F350" s="587"/>
      <c r="G350" s="587"/>
      <c r="H350" s="587"/>
      <c r="I350" s="587"/>
      <c r="J350" s="587"/>
      <c r="K350" s="588"/>
    </row>
    <row r="351" spans="1:11" ht="25.5" x14ac:dyDescent="0.25">
      <c r="A351" s="582" t="s">
        <v>95</v>
      </c>
      <c r="B351" s="582" t="s">
        <v>96</v>
      </c>
      <c r="C351" s="21" t="s">
        <v>97</v>
      </c>
      <c r="D351" s="582" t="s">
        <v>98</v>
      </c>
      <c r="E351" s="21" t="s">
        <v>99</v>
      </c>
      <c r="F351" s="21" t="s">
        <v>100</v>
      </c>
      <c r="G351" s="22" t="s">
        <v>101</v>
      </c>
      <c r="H351" s="22" t="s">
        <v>102</v>
      </c>
      <c r="I351" s="582" t="s">
        <v>103</v>
      </c>
      <c r="J351" s="582" t="s">
        <v>104</v>
      </c>
      <c r="K351" s="582" t="s">
        <v>105</v>
      </c>
    </row>
    <row r="352" spans="1:11" x14ac:dyDescent="0.25">
      <c r="A352" s="583"/>
      <c r="B352" s="583"/>
      <c r="C352" s="21" t="s">
        <v>106</v>
      </c>
      <c r="D352" s="583"/>
      <c r="E352" s="21" t="s">
        <v>107</v>
      </c>
      <c r="F352" s="21" t="s">
        <v>108</v>
      </c>
      <c r="G352" s="117">
        <v>22100</v>
      </c>
      <c r="H352" s="117">
        <v>12000</v>
      </c>
      <c r="I352" s="583"/>
      <c r="J352" s="583"/>
      <c r="K352" s="583"/>
    </row>
    <row r="353" spans="1:11" x14ac:dyDescent="0.25">
      <c r="A353" s="24"/>
      <c r="B353" s="24"/>
      <c r="C353" s="24"/>
      <c r="D353" s="24"/>
      <c r="E353" s="25"/>
      <c r="F353" s="24"/>
      <c r="G353" s="118"/>
      <c r="H353" s="118"/>
      <c r="I353" s="24"/>
      <c r="J353" s="24"/>
      <c r="K353" s="24"/>
    </row>
    <row r="354" spans="1:11" x14ac:dyDescent="0.25">
      <c r="A354" s="27" t="s">
        <v>109</v>
      </c>
      <c r="B354" s="28" t="s">
        <v>353</v>
      </c>
      <c r="C354" s="29">
        <v>533755419</v>
      </c>
      <c r="D354" s="30" t="s">
        <v>111</v>
      </c>
      <c r="E354" s="31">
        <v>44686</v>
      </c>
      <c r="F354" s="32">
        <v>93.08</v>
      </c>
      <c r="G354" s="74">
        <v>2057068</v>
      </c>
      <c r="H354" s="74">
        <v>1116960</v>
      </c>
      <c r="I354" s="34" t="s">
        <v>112</v>
      </c>
      <c r="J354" s="35"/>
      <c r="K354" s="35"/>
    </row>
    <row r="355" spans="1:11" x14ac:dyDescent="0.25">
      <c r="A355" s="36" t="s">
        <v>113</v>
      </c>
      <c r="B355" s="37">
        <v>1687</v>
      </c>
      <c r="C355" s="38">
        <v>36486141.999999993</v>
      </c>
      <c r="D355" s="39" t="s">
        <v>114</v>
      </c>
      <c r="E355" s="40">
        <v>44687</v>
      </c>
      <c r="F355" s="77">
        <v>163.79000000000002</v>
      </c>
      <c r="G355" s="75">
        <v>3619759.0000000005</v>
      </c>
      <c r="H355" s="75">
        <v>1965480.0000000002</v>
      </c>
      <c r="I355" s="43" t="s">
        <v>115</v>
      </c>
      <c r="J355" s="44"/>
      <c r="K355" s="44"/>
    </row>
    <row r="356" spans="1:11" x14ac:dyDescent="0.25">
      <c r="A356" s="27" t="s">
        <v>116</v>
      </c>
      <c r="B356" s="45">
        <v>44693</v>
      </c>
      <c r="C356" s="29">
        <v>497269277</v>
      </c>
      <c r="D356" s="30" t="s">
        <v>117</v>
      </c>
      <c r="E356" s="31">
        <v>44688</v>
      </c>
      <c r="F356" s="32">
        <v>127.52999999999999</v>
      </c>
      <c r="G356" s="74">
        <v>2818412.9999999995</v>
      </c>
      <c r="H356" s="74">
        <v>1530359.9999999998</v>
      </c>
      <c r="I356" s="34" t="s">
        <v>115</v>
      </c>
      <c r="J356" s="35"/>
      <c r="K356" s="35"/>
    </row>
    <row r="357" spans="1:11" x14ac:dyDescent="0.25">
      <c r="A357" s="36"/>
      <c r="B357" s="37"/>
      <c r="C357" s="38"/>
      <c r="D357" s="52" t="s">
        <v>117</v>
      </c>
      <c r="E357" s="215">
        <v>44688</v>
      </c>
      <c r="F357" s="54">
        <v>-2.2800000000000002</v>
      </c>
      <c r="G357" s="55">
        <v>-50388.000000000007</v>
      </c>
      <c r="H357" s="55">
        <v>0</v>
      </c>
      <c r="I357" s="56" t="s">
        <v>115</v>
      </c>
      <c r="J357" s="57"/>
      <c r="K357" s="57" t="s">
        <v>136</v>
      </c>
    </row>
    <row r="358" spans="1:11" x14ac:dyDescent="0.25">
      <c r="A358" s="27"/>
      <c r="B358" s="28"/>
      <c r="C358" s="29"/>
      <c r="D358" s="30" t="s">
        <v>150</v>
      </c>
      <c r="E358" s="31">
        <v>44689</v>
      </c>
      <c r="F358" s="76">
        <v>150.26999999999998</v>
      </c>
      <c r="G358" s="74">
        <v>3320966.9999999995</v>
      </c>
      <c r="H358" s="74">
        <v>1803239.9999999998</v>
      </c>
      <c r="I358" s="34" t="s">
        <v>151</v>
      </c>
      <c r="J358" s="35"/>
      <c r="K358" s="35"/>
    </row>
    <row r="359" spans="1:11" x14ac:dyDescent="0.25">
      <c r="A359" s="36"/>
      <c r="B359" s="37"/>
      <c r="C359" s="38"/>
      <c r="D359" s="39" t="s">
        <v>152</v>
      </c>
      <c r="E359" s="40">
        <v>44690</v>
      </c>
      <c r="F359" s="77">
        <v>164.41</v>
      </c>
      <c r="G359" s="75">
        <v>3633461</v>
      </c>
      <c r="H359" s="75">
        <v>1972920</v>
      </c>
      <c r="I359" s="43" t="s">
        <v>115</v>
      </c>
      <c r="J359" s="44"/>
      <c r="K359" s="44"/>
    </row>
    <row r="360" spans="1:11" x14ac:dyDescent="0.25">
      <c r="A360" s="27"/>
      <c r="B360" s="28"/>
      <c r="C360" s="29"/>
      <c r="D360" s="30" t="s">
        <v>153</v>
      </c>
      <c r="E360" s="31">
        <v>44691</v>
      </c>
      <c r="F360" s="32">
        <v>156.04</v>
      </c>
      <c r="G360" s="74">
        <v>3448484</v>
      </c>
      <c r="H360" s="74">
        <v>1872480</v>
      </c>
      <c r="I360" s="34" t="s">
        <v>115</v>
      </c>
      <c r="J360" s="35"/>
      <c r="K360" s="35"/>
    </row>
    <row r="361" spans="1:11" x14ac:dyDescent="0.25">
      <c r="A361" s="36"/>
      <c r="B361" s="37"/>
      <c r="C361" s="38"/>
      <c r="D361" s="52" t="s">
        <v>153</v>
      </c>
      <c r="E361" s="60">
        <v>44691</v>
      </c>
      <c r="F361" s="54">
        <v>-1.57</v>
      </c>
      <c r="G361" s="55">
        <v>-34697</v>
      </c>
      <c r="H361" s="55">
        <v>0</v>
      </c>
      <c r="I361" s="56" t="s">
        <v>115</v>
      </c>
      <c r="J361" s="57"/>
      <c r="K361" s="57" t="s">
        <v>136</v>
      </c>
    </row>
    <row r="362" spans="1:11" x14ac:dyDescent="0.25">
      <c r="A362" s="27"/>
      <c r="B362" s="28"/>
      <c r="C362" s="29"/>
      <c r="D362" s="30" t="s">
        <v>154</v>
      </c>
      <c r="E362" s="31">
        <v>44692</v>
      </c>
      <c r="F362" s="76">
        <v>217.34999999999997</v>
      </c>
      <c r="G362" s="74">
        <v>4803434.9999999991</v>
      </c>
      <c r="H362" s="74">
        <v>2608199.9999999995</v>
      </c>
      <c r="I362" s="34" t="s">
        <v>115</v>
      </c>
      <c r="J362" s="35"/>
      <c r="K362" s="35"/>
    </row>
    <row r="363" spans="1:11" x14ac:dyDescent="0.25">
      <c r="A363" s="61"/>
      <c r="B363" s="62"/>
      <c r="C363" s="63">
        <f>+C355-G364</f>
        <v>0</v>
      </c>
      <c r="D363" s="62" t="s">
        <v>118</v>
      </c>
      <c r="E363" s="64"/>
      <c r="F363" s="65">
        <f>SUM(F354:F362)</f>
        <v>1068.6199999999999</v>
      </c>
      <c r="G363" s="66">
        <f>SUM(G354:G362)</f>
        <v>23616502</v>
      </c>
      <c r="H363" s="66">
        <f>SUM(H354:H362)</f>
        <v>12869640</v>
      </c>
      <c r="I363" s="66"/>
      <c r="J363" s="66"/>
      <c r="K363" s="66"/>
    </row>
    <row r="364" spans="1:11" x14ac:dyDescent="0.25">
      <c r="A364" s="62"/>
      <c r="B364" s="62"/>
      <c r="C364" s="62"/>
      <c r="D364" s="62"/>
      <c r="E364" s="67"/>
      <c r="F364" s="68"/>
      <c r="G364" s="584">
        <f>SUM(G363:H363)</f>
        <v>36486142</v>
      </c>
      <c r="H364" s="585"/>
      <c r="I364" s="69"/>
      <c r="J364" s="69"/>
      <c r="K364" s="66"/>
    </row>
    <row r="365" spans="1:11" ht="19.5" x14ac:dyDescent="0.25">
      <c r="A365" s="586" t="s">
        <v>94</v>
      </c>
      <c r="B365" s="587"/>
      <c r="C365" s="587"/>
      <c r="D365" s="587"/>
      <c r="E365" s="587"/>
      <c r="F365" s="587"/>
      <c r="G365" s="587"/>
      <c r="H365" s="587"/>
      <c r="I365" s="587"/>
      <c r="J365" s="587"/>
      <c r="K365" s="588"/>
    </row>
    <row r="366" spans="1:11" ht="25.5" x14ac:dyDescent="0.25">
      <c r="A366" s="582" t="s">
        <v>95</v>
      </c>
      <c r="B366" s="582" t="s">
        <v>96</v>
      </c>
      <c r="C366" s="21" t="s">
        <v>97</v>
      </c>
      <c r="D366" s="582" t="s">
        <v>98</v>
      </c>
      <c r="E366" s="21" t="s">
        <v>99</v>
      </c>
      <c r="F366" s="21" t="s">
        <v>100</v>
      </c>
      <c r="G366" s="22" t="s">
        <v>101</v>
      </c>
      <c r="H366" s="22" t="s">
        <v>102</v>
      </c>
      <c r="I366" s="582" t="s">
        <v>103</v>
      </c>
      <c r="J366" s="582" t="s">
        <v>104</v>
      </c>
      <c r="K366" s="582" t="s">
        <v>105</v>
      </c>
    </row>
    <row r="367" spans="1:11" x14ac:dyDescent="0.25">
      <c r="A367" s="583"/>
      <c r="B367" s="583"/>
      <c r="C367" s="21" t="s">
        <v>106</v>
      </c>
      <c r="D367" s="583"/>
      <c r="E367" s="21" t="s">
        <v>107</v>
      </c>
      <c r="F367" s="21" t="s">
        <v>108</v>
      </c>
      <c r="G367" s="117">
        <v>22100</v>
      </c>
      <c r="H367" s="117">
        <v>12000</v>
      </c>
      <c r="I367" s="583"/>
      <c r="J367" s="583"/>
      <c r="K367" s="583"/>
    </row>
    <row r="368" spans="1:11" x14ac:dyDescent="0.25">
      <c r="A368" s="24"/>
      <c r="B368" s="24"/>
      <c r="C368" s="24"/>
      <c r="D368" s="24"/>
      <c r="E368" s="25"/>
      <c r="F368" s="24"/>
      <c r="G368" s="118"/>
      <c r="H368" s="118"/>
      <c r="I368" s="24"/>
      <c r="J368" s="24"/>
      <c r="K368" s="24"/>
    </row>
    <row r="369" spans="1:11" x14ac:dyDescent="0.25">
      <c r="A369" s="27" t="s">
        <v>109</v>
      </c>
      <c r="B369" s="28" t="s">
        <v>353</v>
      </c>
      <c r="C369" s="29">
        <v>497269277</v>
      </c>
      <c r="D369" s="30" t="s">
        <v>111</v>
      </c>
      <c r="E369" s="31">
        <v>44693</v>
      </c>
      <c r="F369" s="32">
        <v>91.9</v>
      </c>
      <c r="G369" s="74">
        <v>2030990.0000000002</v>
      </c>
      <c r="H369" s="74">
        <v>1102800</v>
      </c>
      <c r="I369" s="34" t="s">
        <v>112</v>
      </c>
      <c r="J369" s="35"/>
      <c r="K369" s="35"/>
    </row>
    <row r="370" spans="1:11" x14ac:dyDescent="0.25">
      <c r="A370" s="36" t="s">
        <v>113</v>
      </c>
      <c r="B370" s="37">
        <v>1700</v>
      </c>
      <c r="C370" s="38">
        <v>34099412.999999985</v>
      </c>
      <c r="D370" s="39" t="s">
        <v>114</v>
      </c>
      <c r="E370" s="40">
        <v>44694</v>
      </c>
      <c r="F370" s="77">
        <v>156.92000000000002</v>
      </c>
      <c r="G370" s="75">
        <v>3467932.0000000005</v>
      </c>
      <c r="H370" s="75">
        <v>1883040.0000000002</v>
      </c>
      <c r="I370" s="43" t="s">
        <v>115</v>
      </c>
      <c r="J370" s="44"/>
      <c r="K370" s="44"/>
    </row>
    <row r="371" spans="1:11" x14ac:dyDescent="0.25">
      <c r="A371" s="27" t="s">
        <v>116</v>
      </c>
      <c r="B371" s="45">
        <v>44701</v>
      </c>
      <c r="C371" s="29">
        <v>463169864</v>
      </c>
      <c r="D371" s="30" t="s">
        <v>117</v>
      </c>
      <c r="E371" s="31">
        <v>44695</v>
      </c>
      <c r="F371" s="32">
        <v>107.94</v>
      </c>
      <c r="G371" s="74">
        <v>2385474</v>
      </c>
      <c r="H371" s="74">
        <v>1295280</v>
      </c>
      <c r="I371" s="34" t="s">
        <v>115</v>
      </c>
      <c r="J371" s="35"/>
      <c r="K371" s="35"/>
    </row>
    <row r="372" spans="1:11" x14ac:dyDescent="0.25">
      <c r="A372" s="36"/>
      <c r="B372" s="37"/>
      <c r="C372" s="38"/>
      <c r="D372" s="52" t="s">
        <v>117</v>
      </c>
      <c r="E372" s="215">
        <v>44695</v>
      </c>
      <c r="F372" s="54">
        <v>-2.21</v>
      </c>
      <c r="G372" s="55">
        <v>-48841</v>
      </c>
      <c r="H372" s="55">
        <v>0</v>
      </c>
      <c r="I372" s="56" t="s">
        <v>115</v>
      </c>
      <c r="J372" s="57"/>
      <c r="K372" s="57" t="s">
        <v>136</v>
      </c>
    </row>
    <row r="373" spans="1:11" x14ac:dyDescent="0.25">
      <c r="A373" s="27"/>
      <c r="B373" s="28"/>
      <c r="C373" s="29"/>
      <c r="D373" s="30" t="s">
        <v>150</v>
      </c>
      <c r="E373" s="31">
        <v>44696</v>
      </c>
      <c r="F373" s="76">
        <v>104.4</v>
      </c>
      <c r="G373" s="74">
        <v>2307240</v>
      </c>
      <c r="H373" s="74">
        <v>1252800</v>
      </c>
      <c r="I373" s="34" t="s">
        <v>151</v>
      </c>
      <c r="J373" s="35"/>
      <c r="K373" s="35"/>
    </row>
    <row r="374" spans="1:11" x14ac:dyDescent="0.25">
      <c r="A374" s="36"/>
      <c r="B374" s="37"/>
      <c r="C374" s="38"/>
      <c r="D374" s="39" t="s">
        <v>152</v>
      </c>
      <c r="E374" s="40">
        <v>44697</v>
      </c>
      <c r="F374" s="77">
        <v>184.52999999999997</v>
      </c>
      <c r="G374" s="75">
        <v>4078112.9999999995</v>
      </c>
      <c r="H374" s="75">
        <v>2214359.9999999995</v>
      </c>
      <c r="I374" s="43" t="s">
        <v>115</v>
      </c>
      <c r="J374" s="44"/>
      <c r="K374" s="44"/>
    </row>
    <row r="375" spans="1:11" x14ac:dyDescent="0.25">
      <c r="A375" s="27"/>
      <c r="B375" s="28"/>
      <c r="C375" s="29"/>
      <c r="D375" s="30" t="s">
        <v>153</v>
      </c>
      <c r="E375" s="31">
        <v>44698</v>
      </c>
      <c r="F375" s="32">
        <v>167.80999999999995</v>
      </c>
      <c r="G375" s="74">
        <v>3708600.9999999986</v>
      </c>
      <c r="H375" s="74">
        <v>2013719.9999999993</v>
      </c>
      <c r="I375" s="34" t="s">
        <v>115</v>
      </c>
      <c r="J375" s="35"/>
      <c r="K375" s="35"/>
    </row>
    <row r="376" spans="1:11" x14ac:dyDescent="0.25">
      <c r="A376" s="36"/>
      <c r="B376" s="37"/>
      <c r="C376" s="38"/>
      <c r="D376" s="52" t="s">
        <v>153</v>
      </c>
      <c r="E376" s="60">
        <v>44698</v>
      </c>
      <c r="F376" s="54">
        <v>-1.35</v>
      </c>
      <c r="G376" s="55">
        <v>-29835.000000000004</v>
      </c>
      <c r="H376" s="55">
        <v>0</v>
      </c>
      <c r="I376" s="56" t="s">
        <v>115</v>
      </c>
      <c r="J376" s="57"/>
      <c r="K376" s="57" t="s">
        <v>136</v>
      </c>
    </row>
    <row r="377" spans="1:11" x14ac:dyDescent="0.25">
      <c r="A377" s="27"/>
      <c r="B377" s="28"/>
      <c r="C377" s="29"/>
      <c r="D377" s="30" t="s">
        <v>154</v>
      </c>
      <c r="E377" s="31">
        <v>44699</v>
      </c>
      <c r="F377" s="76">
        <v>188.79000000000002</v>
      </c>
      <c r="G377" s="74">
        <v>4172259.0000000005</v>
      </c>
      <c r="H377" s="74">
        <v>2265480.0000000005</v>
      </c>
      <c r="I377" s="34" t="s">
        <v>115</v>
      </c>
      <c r="J377" s="35"/>
      <c r="K377" s="35"/>
    </row>
    <row r="378" spans="1:11" x14ac:dyDescent="0.25">
      <c r="A378" s="61"/>
      <c r="B378" s="62"/>
      <c r="C378" s="63">
        <f>+C370-G379</f>
        <v>0</v>
      </c>
      <c r="D378" s="62" t="s">
        <v>118</v>
      </c>
      <c r="E378" s="64"/>
      <c r="F378" s="65">
        <f>SUM(F369:F377)</f>
        <v>998.73</v>
      </c>
      <c r="G378" s="66">
        <f>SUM(G369:G377)</f>
        <v>22071933</v>
      </c>
      <c r="H378" s="66">
        <f>SUM(H369:H377)</f>
        <v>12027480</v>
      </c>
      <c r="I378" s="66"/>
      <c r="J378" s="66"/>
      <c r="K378" s="66"/>
    </row>
    <row r="379" spans="1:11" x14ac:dyDescent="0.25">
      <c r="A379" s="62"/>
      <c r="B379" s="62"/>
      <c r="C379" s="62"/>
      <c r="D379" s="62"/>
      <c r="E379" s="67"/>
      <c r="F379" s="68"/>
      <c r="G379" s="584">
        <f>SUM(G378:H378)</f>
        <v>34099413</v>
      </c>
      <c r="H379" s="585"/>
      <c r="I379" s="69"/>
      <c r="J379" s="69"/>
      <c r="K379" s="66"/>
    </row>
    <row r="380" spans="1:11" ht="19.5" x14ac:dyDescent="0.25">
      <c r="A380" s="586" t="s">
        <v>94</v>
      </c>
      <c r="B380" s="587"/>
      <c r="C380" s="587"/>
      <c r="D380" s="587"/>
      <c r="E380" s="587"/>
      <c r="F380" s="587"/>
      <c r="G380" s="587"/>
      <c r="H380" s="587"/>
      <c r="I380" s="587"/>
      <c r="J380" s="587"/>
      <c r="K380" s="588"/>
    </row>
    <row r="381" spans="1:11" ht="25.5" x14ac:dyDescent="0.25">
      <c r="A381" s="582" t="s">
        <v>95</v>
      </c>
      <c r="B381" s="582" t="s">
        <v>96</v>
      </c>
      <c r="C381" s="21" t="s">
        <v>97</v>
      </c>
      <c r="D381" s="582" t="s">
        <v>98</v>
      </c>
      <c r="E381" s="21" t="s">
        <v>99</v>
      </c>
      <c r="F381" s="21" t="s">
        <v>100</v>
      </c>
      <c r="G381" s="22" t="s">
        <v>101</v>
      </c>
      <c r="H381" s="22" t="s">
        <v>102</v>
      </c>
      <c r="I381" s="582" t="s">
        <v>103</v>
      </c>
      <c r="J381" s="582" t="s">
        <v>104</v>
      </c>
      <c r="K381" s="582" t="s">
        <v>105</v>
      </c>
    </row>
    <row r="382" spans="1:11" x14ac:dyDescent="0.25">
      <c r="A382" s="583"/>
      <c r="B382" s="583"/>
      <c r="C382" s="21" t="s">
        <v>106</v>
      </c>
      <c r="D382" s="583"/>
      <c r="E382" s="21" t="s">
        <v>107</v>
      </c>
      <c r="F382" s="21" t="s">
        <v>108</v>
      </c>
      <c r="G382" s="117">
        <v>22100</v>
      </c>
      <c r="H382" s="117">
        <v>12000</v>
      </c>
      <c r="I382" s="583"/>
      <c r="J382" s="583"/>
      <c r="K382" s="583"/>
    </row>
    <row r="383" spans="1:11" x14ac:dyDescent="0.25">
      <c r="A383" s="24"/>
      <c r="B383" s="24"/>
      <c r="C383" s="24"/>
      <c r="D383" s="24"/>
      <c r="E383" s="25"/>
      <c r="F383" s="24"/>
      <c r="G383" s="118"/>
      <c r="H383" s="118"/>
      <c r="I383" s="24"/>
      <c r="J383" s="24"/>
      <c r="K383" s="24"/>
    </row>
    <row r="384" spans="1:11" x14ac:dyDescent="0.25">
      <c r="A384" s="27" t="s">
        <v>109</v>
      </c>
      <c r="B384" s="28" t="s">
        <v>353</v>
      </c>
      <c r="C384" s="29">
        <v>463169864</v>
      </c>
      <c r="D384" s="30" t="s">
        <v>111</v>
      </c>
      <c r="E384" s="31">
        <v>44700</v>
      </c>
      <c r="F384" s="32">
        <v>96.339999999999989</v>
      </c>
      <c r="G384" s="74">
        <v>2129113.9999999995</v>
      </c>
      <c r="H384" s="74">
        <v>1156079.9999999998</v>
      </c>
      <c r="I384" s="34" t="s">
        <v>112</v>
      </c>
      <c r="J384" s="35"/>
      <c r="K384" s="35"/>
    </row>
    <row r="385" spans="1:11" x14ac:dyDescent="0.25">
      <c r="A385" s="36" t="s">
        <v>113</v>
      </c>
      <c r="B385" s="37">
        <v>1701</v>
      </c>
      <c r="C385" s="38">
        <v>35691914.999999985</v>
      </c>
      <c r="D385" s="39" t="s">
        <v>114</v>
      </c>
      <c r="E385" s="40">
        <v>44701</v>
      </c>
      <c r="F385" s="77">
        <v>155.80000000000001</v>
      </c>
      <c r="G385" s="75">
        <v>3443180.0000000005</v>
      </c>
      <c r="H385" s="75">
        <v>1869600.0000000002</v>
      </c>
      <c r="I385" s="43" t="s">
        <v>115</v>
      </c>
      <c r="J385" s="44"/>
      <c r="K385" s="44"/>
    </row>
    <row r="386" spans="1:11" x14ac:dyDescent="0.25">
      <c r="A386" s="27" t="s">
        <v>116</v>
      </c>
      <c r="B386" s="45">
        <v>44707</v>
      </c>
      <c r="C386" s="29">
        <v>427477949</v>
      </c>
      <c r="D386" s="30" t="s">
        <v>117</v>
      </c>
      <c r="E386" s="31">
        <v>44702</v>
      </c>
      <c r="F386" s="32">
        <v>106.55</v>
      </c>
      <c r="G386" s="74">
        <v>2354755</v>
      </c>
      <c r="H386" s="74">
        <v>1278600</v>
      </c>
      <c r="I386" s="34" t="s">
        <v>115</v>
      </c>
      <c r="J386" s="35"/>
      <c r="K386" s="35"/>
    </row>
    <row r="387" spans="1:11" x14ac:dyDescent="0.25">
      <c r="A387" s="36"/>
      <c r="B387" s="37"/>
      <c r="C387" s="38"/>
      <c r="D387" s="52" t="s">
        <v>117</v>
      </c>
      <c r="E387" s="215">
        <v>44702</v>
      </c>
      <c r="F387" s="54">
        <v>-2.36</v>
      </c>
      <c r="G387" s="55">
        <v>-52156</v>
      </c>
      <c r="H387" s="55">
        <v>0</v>
      </c>
      <c r="I387" s="56" t="s">
        <v>115</v>
      </c>
      <c r="J387" s="57"/>
      <c r="K387" s="57" t="s">
        <v>136</v>
      </c>
    </row>
    <row r="388" spans="1:11" x14ac:dyDescent="0.25">
      <c r="A388" s="27"/>
      <c r="B388" s="28"/>
      <c r="C388" s="29"/>
      <c r="D388" s="30" t="s">
        <v>150</v>
      </c>
      <c r="E388" s="31">
        <v>44734</v>
      </c>
      <c r="F388" s="76">
        <v>148.57999999999996</v>
      </c>
      <c r="G388" s="74">
        <v>3283617.9999999991</v>
      </c>
      <c r="H388" s="74">
        <v>1782959.9999999995</v>
      </c>
      <c r="I388" s="34" t="s">
        <v>151</v>
      </c>
      <c r="J388" s="35"/>
      <c r="K388" s="35"/>
    </row>
    <row r="389" spans="1:11" x14ac:dyDescent="0.25">
      <c r="A389" s="36"/>
      <c r="B389" s="37"/>
      <c r="C389" s="38"/>
      <c r="D389" s="39" t="s">
        <v>152</v>
      </c>
      <c r="E389" s="40">
        <v>44704</v>
      </c>
      <c r="F389" s="77">
        <v>180.37</v>
      </c>
      <c r="G389" s="75">
        <v>3986177</v>
      </c>
      <c r="H389" s="75">
        <v>2164440</v>
      </c>
      <c r="I389" s="43" t="s">
        <v>115</v>
      </c>
      <c r="J389" s="44"/>
      <c r="K389" s="44"/>
    </row>
    <row r="390" spans="1:11" x14ac:dyDescent="0.25">
      <c r="A390" s="27"/>
      <c r="B390" s="28"/>
      <c r="C390" s="29"/>
      <c r="D390" s="30" t="s">
        <v>153</v>
      </c>
      <c r="E390" s="31">
        <v>44705</v>
      </c>
      <c r="F390" s="32">
        <v>180.97000000000003</v>
      </c>
      <c r="G390" s="74">
        <v>3999437.0000000005</v>
      </c>
      <c r="H390" s="74">
        <v>2171640.0000000005</v>
      </c>
      <c r="I390" s="34" t="s">
        <v>115</v>
      </c>
      <c r="J390" s="35"/>
      <c r="K390" s="35"/>
    </row>
    <row r="391" spans="1:11" x14ac:dyDescent="0.25">
      <c r="A391" s="36"/>
      <c r="B391" s="37"/>
      <c r="C391" s="38"/>
      <c r="D391" s="52" t="s">
        <v>153</v>
      </c>
      <c r="E391" s="60">
        <v>44705</v>
      </c>
      <c r="F391" s="54">
        <v>-1.43</v>
      </c>
      <c r="G391" s="55">
        <v>-31603</v>
      </c>
      <c r="H391" s="55">
        <v>0</v>
      </c>
      <c r="I391" s="56" t="s">
        <v>115</v>
      </c>
      <c r="J391" s="57"/>
      <c r="K391" s="57" t="s">
        <v>136</v>
      </c>
    </row>
    <row r="392" spans="1:11" x14ac:dyDescent="0.25">
      <c r="A392" s="27"/>
      <c r="B392" s="28"/>
      <c r="C392" s="29"/>
      <c r="D392" s="30" t="s">
        <v>154</v>
      </c>
      <c r="E392" s="31">
        <v>44706</v>
      </c>
      <c r="F392" s="76">
        <v>180.53000000000003</v>
      </c>
      <c r="G392" s="74">
        <v>3989713.0000000005</v>
      </c>
      <c r="H392" s="74">
        <v>2166360.0000000005</v>
      </c>
      <c r="I392" s="34" t="s">
        <v>115</v>
      </c>
      <c r="J392" s="35"/>
      <c r="K392" s="35"/>
    </row>
    <row r="393" spans="1:11" x14ac:dyDescent="0.25">
      <c r="A393" s="61"/>
      <c r="B393" s="62"/>
      <c r="C393" s="63">
        <f>+C385-G394</f>
        <v>0</v>
      </c>
      <c r="D393" s="62" t="s">
        <v>118</v>
      </c>
      <c r="E393" s="64"/>
      <c r="F393" s="65">
        <f>SUM(F384:F392)</f>
        <v>1045.3500000000001</v>
      </c>
      <c r="G393" s="66">
        <f>SUM(G384:G392)</f>
        <v>23102235</v>
      </c>
      <c r="H393" s="66">
        <f>SUM(H384:H392)</f>
        <v>12589680</v>
      </c>
      <c r="I393" s="66"/>
      <c r="J393" s="66"/>
      <c r="K393" s="66"/>
    </row>
    <row r="394" spans="1:11" x14ac:dyDescent="0.25">
      <c r="A394" s="62"/>
      <c r="B394" s="62"/>
      <c r="C394" s="62"/>
      <c r="D394" s="62"/>
      <c r="E394" s="67"/>
      <c r="F394" s="68"/>
      <c r="G394" s="584">
        <f>SUM(G393:H393)</f>
        <v>35691915</v>
      </c>
      <c r="H394" s="585"/>
      <c r="I394" s="69"/>
      <c r="J394" s="69"/>
      <c r="K394" s="66"/>
    </row>
    <row r="395" spans="1:11" ht="19.5" x14ac:dyDescent="0.25">
      <c r="A395" s="586" t="s">
        <v>94</v>
      </c>
      <c r="B395" s="587"/>
      <c r="C395" s="587"/>
      <c r="D395" s="587"/>
      <c r="E395" s="587"/>
      <c r="F395" s="587"/>
      <c r="G395" s="587"/>
      <c r="H395" s="587"/>
      <c r="I395" s="587"/>
      <c r="J395" s="587"/>
      <c r="K395" s="588"/>
    </row>
    <row r="396" spans="1:11" ht="25.5" x14ac:dyDescent="0.25">
      <c r="A396" s="582" t="s">
        <v>95</v>
      </c>
      <c r="B396" s="582" t="s">
        <v>96</v>
      </c>
      <c r="C396" s="21" t="s">
        <v>97</v>
      </c>
      <c r="D396" s="582" t="s">
        <v>98</v>
      </c>
      <c r="E396" s="21" t="s">
        <v>99</v>
      </c>
      <c r="F396" s="21" t="s">
        <v>100</v>
      </c>
      <c r="G396" s="22" t="s">
        <v>101</v>
      </c>
      <c r="H396" s="22" t="s">
        <v>102</v>
      </c>
      <c r="I396" s="582" t="s">
        <v>103</v>
      </c>
      <c r="J396" s="582" t="s">
        <v>104</v>
      </c>
      <c r="K396" s="582" t="s">
        <v>105</v>
      </c>
    </row>
    <row r="397" spans="1:11" x14ac:dyDescent="0.25">
      <c r="A397" s="583"/>
      <c r="B397" s="583"/>
      <c r="C397" s="21" t="s">
        <v>106</v>
      </c>
      <c r="D397" s="583"/>
      <c r="E397" s="21" t="s">
        <v>107</v>
      </c>
      <c r="F397" s="21" t="s">
        <v>108</v>
      </c>
      <c r="G397" s="117">
        <v>22100</v>
      </c>
      <c r="H397" s="117">
        <v>12000</v>
      </c>
      <c r="I397" s="583"/>
      <c r="J397" s="583"/>
      <c r="K397" s="583"/>
    </row>
    <row r="398" spans="1:11" x14ac:dyDescent="0.25">
      <c r="A398" s="24"/>
      <c r="B398" s="24"/>
      <c r="C398" s="24"/>
      <c r="D398" s="24"/>
      <c r="E398" s="25"/>
      <c r="F398" s="24"/>
      <c r="G398" s="118"/>
      <c r="H398" s="118"/>
      <c r="I398" s="24"/>
      <c r="J398" s="24"/>
      <c r="K398" s="24"/>
    </row>
    <row r="399" spans="1:11" x14ac:dyDescent="0.25">
      <c r="A399" s="24"/>
      <c r="B399" s="24"/>
      <c r="C399" s="24"/>
      <c r="D399" s="24"/>
      <c r="E399" s="25"/>
      <c r="F399" s="24"/>
      <c r="G399" s="118"/>
      <c r="H399" s="118"/>
      <c r="I399" s="24"/>
      <c r="J399" s="24"/>
      <c r="K399" s="24"/>
    </row>
    <row r="400" spans="1:11" x14ac:dyDescent="0.25">
      <c r="A400" s="27" t="s">
        <v>109</v>
      </c>
      <c r="B400" s="28" t="s">
        <v>353</v>
      </c>
      <c r="C400" s="29">
        <v>427477949</v>
      </c>
      <c r="D400" s="30" t="s">
        <v>111</v>
      </c>
      <c r="E400" s="31">
        <v>44707</v>
      </c>
      <c r="F400" s="32">
        <v>109.46</v>
      </c>
      <c r="G400" s="74">
        <v>2419066</v>
      </c>
      <c r="H400" s="74">
        <v>1313520</v>
      </c>
      <c r="I400" s="34" t="s">
        <v>112</v>
      </c>
      <c r="J400" s="35"/>
      <c r="K400" s="35"/>
    </row>
    <row r="401" spans="1:11" x14ac:dyDescent="0.25">
      <c r="A401" s="36" t="s">
        <v>113</v>
      </c>
      <c r="B401" s="37">
        <v>1719</v>
      </c>
      <c r="C401" s="38">
        <v>23341947.000000004</v>
      </c>
      <c r="D401" s="52" t="s">
        <v>111</v>
      </c>
      <c r="E401" s="215">
        <v>44707</v>
      </c>
      <c r="F401" s="54">
        <v>-4.62</v>
      </c>
      <c r="G401" s="55">
        <v>-102102</v>
      </c>
      <c r="H401" s="55">
        <v>0</v>
      </c>
      <c r="I401" s="56" t="s">
        <v>115</v>
      </c>
      <c r="J401" s="57"/>
      <c r="K401" s="57" t="s">
        <v>136</v>
      </c>
    </row>
    <row r="402" spans="1:11" x14ac:dyDescent="0.25">
      <c r="A402" s="251" t="s">
        <v>116</v>
      </c>
      <c r="B402" s="252">
        <v>44712</v>
      </c>
      <c r="C402" s="253">
        <v>404136002</v>
      </c>
      <c r="D402" s="254" t="s">
        <v>114</v>
      </c>
      <c r="E402" s="255">
        <v>44708</v>
      </c>
      <c r="F402" s="256">
        <v>153.80000000000001</v>
      </c>
      <c r="G402" s="74">
        <v>3398980.0000000005</v>
      </c>
      <c r="H402" s="74">
        <v>1845600.0000000002</v>
      </c>
      <c r="I402" s="257" t="s">
        <v>115</v>
      </c>
      <c r="J402" s="258"/>
      <c r="K402" s="258"/>
    </row>
    <row r="403" spans="1:11" x14ac:dyDescent="0.25">
      <c r="A403" s="36"/>
      <c r="B403" s="37"/>
      <c r="C403" s="38"/>
      <c r="D403" s="52" t="s">
        <v>114</v>
      </c>
      <c r="E403" s="215">
        <v>44739</v>
      </c>
      <c r="F403" s="54">
        <v>-3.9699999999999998</v>
      </c>
      <c r="G403" s="55">
        <v>-87737</v>
      </c>
      <c r="H403" s="55">
        <v>0</v>
      </c>
      <c r="I403" s="56" t="s">
        <v>115</v>
      </c>
      <c r="J403" s="57"/>
      <c r="K403" s="57" t="s">
        <v>136</v>
      </c>
    </row>
    <row r="404" spans="1:11" x14ac:dyDescent="0.25">
      <c r="A404" s="27"/>
      <c r="B404" s="45"/>
      <c r="C404" s="29"/>
      <c r="D404" s="30" t="s">
        <v>117</v>
      </c>
      <c r="E404" s="31">
        <v>44709</v>
      </c>
      <c r="F404" s="32">
        <v>109.45</v>
      </c>
      <c r="G404" s="74">
        <v>2418845</v>
      </c>
      <c r="H404" s="74">
        <v>1313400</v>
      </c>
      <c r="I404" s="34" t="s">
        <v>115</v>
      </c>
      <c r="J404" s="35"/>
      <c r="K404" s="35"/>
    </row>
    <row r="405" spans="1:11" x14ac:dyDescent="0.25">
      <c r="A405" s="36"/>
      <c r="B405" s="37"/>
      <c r="C405" s="38"/>
      <c r="D405" s="52" t="s">
        <v>117</v>
      </c>
      <c r="E405" s="215">
        <v>44709</v>
      </c>
      <c r="F405" s="54">
        <v>-2.21</v>
      </c>
      <c r="G405" s="55">
        <v>-48841</v>
      </c>
      <c r="H405" s="55">
        <v>0</v>
      </c>
      <c r="I405" s="56" t="s">
        <v>115</v>
      </c>
      <c r="J405" s="57"/>
      <c r="K405" s="57" t="s">
        <v>136</v>
      </c>
    </row>
    <row r="406" spans="1:11" x14ac:dyDescent="0.25">
      <c r="A406" s="27"/>
      <c r="B406" s="28"/>
      <c r="C406" s="29"/>
      <c r="D406" s="30" t="s">
        <v>150</v>
      </c>
      <c r="E406" s="31">
        <v>44710</v>
      </c>
      <c r="F406" s="76">
        <v>0</v>
      </c>
      <c r="G406" s="74">
        <v>0</v>
      </c>
      <c r="H406" s="74">
        <v>0</v>
      </c>
      <c r="I406" s="34" t="s">
        <v>151</v>
      </c>
      <c r="J406" s="35"/>
      <c r="K406" s="35"/>
    </row>
    <row r="407" spans="1:11" x14ac:dyDescent="0.25">
      <c r="A407" s="36"/>
      <c r="B407" s="37"/>
      <c r="C407" s="38"/>
      <c r="D407" s="39" t="s">
        <v>152</v>
      </c>
      <c r="E407" s="40">
        <v>44711</v>
      </c>
      <c r="F407" s="77">
        <v>188.14999999999998</v>
      </c>
      <c r="G407" s="75">
        <v>4158114.9999999995</v>
      </c>
      <c r="H407" s="75">
        <v>2257799.9999999995</v>
      </c>
      <c r="I407" s="43" t="s">
        <v>115</v>
      </c>
      <c r="J407" s="44"/>
      <c r="K407" s="44"/>
    </row>
    <row r="408" spans="1:11" x14ac:dyDescent="0.25">
      <c r="A408" s="27"/>
      <c r="B408" s="28"/>
      <c r="C408" s="29"/>
      <c r="D408" s="30" t="s">
        <v>153</v>
      </c>
      <c r="E408" s="31">
        <v>44712</v>
      </c>
      <c r="F408" s="32">
        <v>131.83999999999997</v>
      </c>
      <c r="G408" s="74">
        <v>2913663.9999999995</v>
      </c>
      <c r="H408" s="74">
        <v>1582079.9999999998</v>
      </c>
      <c r="I408" s="34" t="s">
        <v>115</v>
      </c>
      <c r="J408" s="35"/>
      <c r="K408" s="35"/>
    </row>
    <row r="409" spans="1:11" x14ac:dyDescent="0.25">
      <c r="A409" s="36"/>
      <c r="B409" s="37"/>
      <c r="C409" s="38"/>
      <c r="D409" s="52" t="s">
        <v>153</v>
      </c>
      <c r="E409" s="60">
        <v>44712</v>
      </c>
      <c r="F409" s="54">
        <v>-1.83</v>
      </c>
      <c r="G409" s="55">
        <v>-40443</v>
      </c>
      <c r="H409" s="55">
        <v>0</v>
      </c>
      <c r="I409" s="56" t="s">
        <v>115</v>
      </c>
      <c r="J409" s="57"/>
      <c r="K409" s="57" t="s">
        <v>136</v>
      </c>
    </row>
    <row r="410" spans="1:11" x14ac:dyDescent="0.25">
      <c r="A410" s="27"/>
      <c r="B410" s="28"/>
      <c r="C410" s="29"/>
      <c r="D410" s="30" t="s">
        <v>154</v>
      </c>
      <c r="E410" s="31"/>
      <c r="F410" s="76"/>
      <c r="G410" s="74">
        <v>0</v>
      </c>
      <c r="H410" s="74">
        <v>0</v>
      </c>
      <c r="I410" s="34" t="s">
        <v>115</v>
      </c>
      <c r="J410" s="35"/>
      <c r="K410" s="35"/>
    </row>
    <row r="411" spans="1:11" x14ac:dyDescent="0.25">
      <c r="A411" s="61"/>
      <c r="B411" s="62"/>
      <c r="C411" s="63">
        <f>+C401-G412</f>
        <v>0</v>
      </c>
      <c r="D411" s="62" t="s">
        <v>118</v>
      </c>
      <c r="E411" s="64"/>
      <c r="F411" s="65">
        <f>SUM(F400:F410)</f>
        <v>680.06999999999982</v>
      </c>
      <c r="G411" s="66">
        <f>SUM(G400:G410)</f>
        <v>15029547</v>
      </c>
      <c r="H411" s="66">
        <f>SUM(H400:H410)</f>
        <v>8312400</v>
      </c>
      <c r="I411" s="66"/>
      <c r="J411" s="66"/>
      <c r="K411" s="66"/>
    </row>
    <row r="412" spans="1:11" x14ac:dyDescent="0.25">
      <c r="A412" s="62"/>
      <c r="B412" s="62"/>
      <c r="C412" s="62"/>
      <c r="D412" s="62"/>
      <c r="E412" s="67"/>
      <c r="F412" s="68"/>
      <c r="G412" s="584">
        <f>SUM(G411:H411)</f>
        <v>23341947</v>
      </c>
      <c r="H412" s="585"/>
      <c r="I412" s="69"/>
      <c r="J412" s="69"/>
      <c r="K412" s="66"/>
    </row>
    <row r="413" spans="1:11" ht="19.5" x14ac:dyDescent="0.25">
      <c r="A413" s="586" t="s">
        <v>94</v>
      </c>
      <c r="B413" s="587"/>
      <c r="C413" s="587"/>
      <c r="D413" s="587"/>
      <c r="E413" s="587"/>
      <c r="F413" s="587"/>
      <c r="G413" s="587"/>
      <c r="H413" s="587"/>
      <c r="I413" s="587"/>
      <c r="J413" s="587"/>
      <c r="K413" s="588"/>
    </row>
    <row r="414" spans="1:11" ht="25.5" x14ac:dyDescent="0.25">
      <c r="A414" s="582" t="s">
        <v>95</v>
      </c>
      <c r="B414" s="582" t="s">
        <v>96</v>
      </c>
      <c r="C414" s="21" t="s">
        <v>97</v>
      </c>
      <c r="D414" s="582" t="s">
        <v>98</v>
      </c>
      <c r="E414" s="21" t="s">
        <v>99</v>
      </c>
      <c r="F414" s="21" t="s">
        <v>100</v>
      </c>
      <c r="G414" s="22" t="s">
        <v>101</v>
      </c>
      <c r="H414" s="22" t="s">
        <v>102</v>
      </c>
      <c r="I414" s="582" t="s">
        <v>103</v>
      </c>
      <c r="J414" s="582" t="s">
        <v>104</v>
      </c>
      <c r="K414" s="582" t="s">
        <v>105</v>
      </c>
    </row>
    <row r="415" spans="1:11" x14ac:dyDescent="0.25">
      <c r="A415" s="583"/>
      <c r="B415" s="583"/>
      <c r="C415" s="21" t="s">
        <v>106</v>
      </c>
      <c r="D415" s="583"/>
      <c r="E415" s="21" t="s">
        <v>107</v>
      </c>
      <c r="F415" s="21" t="s">
        <v>108</v>
      </c>
      <c r="G415" s="117">
        <v>22100</v>
      </c>
      <c r="H415" s="117">
        <v>12000</v>
      </c>
      <c r="I415" s="583"/>
      <c r="J415" s="583"/>
      <c r="K415" s="583"/>
    </row>
    <row r="416" spans="1:11" x14ac:dyDescent="0.25">
      <c r="A416" s="24"/>
      <c r="B416" s="24"/>
      <c r="C416" s="24"/>
      <c r="D416" s="24"/>
      <c r="E416" s="25"/>
      <c r="F416" s="24"/>
      <c r="G416" s="118"/>
      <c r="H416" s="118"/>
      <c r="I416" s="24"/>
      <c r="J416" s="24"/>
      <c r="K416" s="24"/>
    </row>
    <row r="417" spans="1:11" x14ac:dyDescent="0.25">
      <c r="A417" s="24"/>
      <c r="B417" s="24"/>
      <c r="C417" s="24"/>
      <c r="D417" s="24"/>
      <c r="E417" s="25"/>
      <c r="F417" s="24"/>
      <c r="G417" s="118"/>
      <c r="H417" s="118"/>
      <c r="I417" s="24"/>
      <c r="J417" s="24"/>
      <c r="K417" s="24"/>
    </row>
    <row r="418" spans="1:11" x14ac:dyDescent="0.25">
      <c r="A418" s="27" t="s">
        <v>109</v>
      </c>
      <c r="B418" s="28" t="s">
        <v>353</v>
      </c>
      <c r="C418" s="29">
        <v>404136002</v>
      </c>
      <c r="D418" s="30" t="s">
        <v>111</v>
      </c>
      <c r="E418" s="31">
        <v>44713</v>
      </c>
      <c r="F418" s="32">
        <v>220.96</v>
      </c>
      <c r="G418" s="74">
        <v>4883216</v>
      </c>
      <c r="H418" s="74">
        <v>2651520</v>
      </c>
      <c r="I418" s="34" t="s">
        <v>112</v>
      </c>
      <c r="J418" s="35"/>
      <c r="K418" s="35"/>
    </row>
    <row r="419" spans="1:11" x14ac:dyDescent="0.25">
      <c r="A419" s="36" t="s">
        <v>113</v>
      </c>
      <c r="B419" s="37"/>
      <c r="C419" s="38">
        <v>7534736</v>
      </c>
      <c r="D419" s="39"/>
      <c r="E419" s="40"/>
      <c r="F419" s="77"/>
      <c r="G419" s="75">
        <v>0</v>
      </c>
      <c r="H419" s="75">
        <v>0</v>
      </c>
      <c r="I419" s="43" t="s">
        <v>115</v>
      </c>
      <c r="J419" s="44"/>
      <c r="K419" s="44"/>
    </row>
    <row r="420" spans="1:11" x14ac:dyDescent="0.25">
      <c r="A420" s="27" t="s">
        <v>116</v>
      </c>
      <c r="B420" s="45">
        <v>44715</v>
      </c>
      <c r="C420" s="29">
        <v>396601266</v>
      </c>
      <c r="D420" s="30"/>
      <c r="E420" s="31"/>
      <c r="F420" s="32"/>
      <c r="G420" s="74">
        <v>0</v>
      </c>
      <c r="H420" s="74">
        <v>0</v>
      </c>
      <c r="I420" s="34" t="s">
        <v>115</v>
      </c>
      <c r="J420" s="35"/>
      <c r="K420" s="35"/>
    </row>
    <row r="421" spans="1:11" x14ac:dyDescent="0.25">
      <c r="A421" s="36"/>
      <c r="B421" s="37"/>
      <c r="C421" s="38"/>
      <c r="D421" s="52"/>
      <c r="E421" s="215"/>
      <c r="F421" s="54"/>
      <c r="G421" s="55">
        <v>0</v>
      </c>
      <c r="H421" s="55">
        <v>0</v>
      </c>
      <c r="I421" s="56" t="s">
        <v>115</v>
      </c>
      <c r="J421" s="57"/>
      <c r="K421" s="57" t="s">
        <v>136</v>
      </c>
    </row>
    <row r="422" spans="1:11" x14ac:dyDescent="0.25">
      <c r="A422" s="27"/>
      <c r="B422" s="28"/>
      <c r="C422" s="29"/>
      <c r="D422" s="30"/>
      <c r="E422" s="31"/>
      <c r="F422" s="76"/>
      <c r="G422" s="74">
        <v>0</v>
      </c>
      <c r="H422" s="74">
        <v>0</v>
      </c>
      <c r="I422" s="34" t="s">
        <v>151</v>
      </c>
      <c r="J422" s="35"/>
      <c r="K422" s="35"/>
    </row>
    <row r="423" spans="1:11" x14ac:dyDescent="0.25">
      <c r="A423" s="36"/>
      <c r="B423" s="37"/>
      <c r="C423" s="38"/>
      <c r="D423" s="39"/>
      <c r="E423" s="40"/>
      <c r="F423" s="77"/>
      <c r="G423" s="75">
        <v>0</v>
      </c>
      <c r="H423" s="75">
        <v>0</v>
      </c>
      <c r="I423" s="43" t="s">
        <v>115</v>
      </c>
      <c r="J423" s="44"/>
      <c r="K423" s="44"/>
    </row>
    <row r="424" spans="1:11" x14ac:dyDescent="0.25">
      <c r="A424" s="27"/>
      <c r="B424" s="28"/>
      <c r="C424" s="29"/>
      <c r="D424" s="30"/>
      <c r="E424" s="31"/>
      <c r="F424" s="32"/>
      <c r="G424" s="74">
        <v>0</v>
      </c>
      <c r="H424" s="74">
        <v>0</v>
      </c>
      <c r="I424" s="34" t="s">
        <v>115</v>
      </c>
      <c r="J424" s="35"/>
      <c r="K424" s="35"/>
    </row>
    <row r="425" spans="1:11" x14ac:dyDescent="0.25">
      <c r="A425" s="36"/>
      <c r="B425" s="37"/>
      <c r="C425" s="38"/>
      <c r="D425" s="52"/>
      <c r="E425" s="60"/>
      <c r="F425" s="54"/>
      <c r="G425" s="55">
        <v>0</v>
      </c>
      <c r="H425" s="55">
        <v>0</v>
      </c>
      <c r="I425" s="56" t="s">
        <v>115</v>
      </c>
      <c r="J425" s="57"/>
      <c r="K425" s="57" t="s">
        <v>136</v>
      </c>
    </row>
    <row r="426" spans="1:11" x14ac:dyDescent="0.25">
      <c r="A426" s="27"/>
      <c r="B426" s="28"/>
      <c r="C426" s="29"/>
      <c r="D426" s="30"/>
      <c r="E426" s="31"/>
      <c r="F426" s="76"/>
      <c r="G426" s="74">
        <v>0</v>
      </c>
      <c r="H426" s="74">
        <v>0</v>
      </c>
      <c r="I426" s="34" t="s">
        <v>115</v>
      </c>
      <c r="J426" s="35"/>
      <c r="K426" s="35"/>
    </row>
    <row r="427" spans="1:11" x14ac:dyDescent="0.25">
      <c r="A427" s="61"/>
      <c r="B427" s="62"/>
      <c r="C427" s="63">
        <f>+C419-G428</f>
        <v>0</v>
      </c>
      <c r="D427" s="62" t="s">
        <v>118</v>
      </c>
      <c r="E427" s="64"/>
      <c r="F427" s="65">
        <f>SUM(F418:F426)</f>
        <v>220.96</v>
      </c>
      <c r="G427" s="66">
        <f>SUM(G418:G426)</f>
        <v>4883216</v>
      </c>
      <c r="H427" s="66">
        <f>SUM(H418:H426)</f>
        <v>2651520</v>
      </c>
      <c r="I427" s="66"/>
      <c r="J427" s="66"/>
      <c r="K427" s="66"/>
    </row>
    <row r="428" spans="1:11" x14ac:dyDescent="0.25">
      <c r="A428" s="62"/>
      <c r="B428" s="62"/>
      <c r="C428" s="62"/>
      <c r="D428" s="62"/>
      <c r="E428" s="67"/>
      <c r="F428" s="68"/>
      <c r="G428" s="584">
        <f>SUM(G427:H427)</f>
        <v>7534736</v>
      </c>
      <c r="H428" s="585"/>
      <c r="I428" s="69"/>
      <c r="J428" s="69"/>
      <c r="K428" s="66"/>
    </row>
    <row r="429" spans="1:11" ht="19.5" x14ac:dyDescent="0.25">
      <c r="A429" s="586" t="s">
        <v>94</v>
      </c>
      <c r="B429" s="587"/>
      <c r="C429" s="587"/>
      <c r="D429" s="587"/>
      <c r="E429" s="587"/>
      <c r="F429" s="587"/>
      <c r="G429" s="587"/>
      <c r="H429" s="587"/>
      <c r="I429" s="587"/>
      <c r="J429" s="587"/>
      <c r="K429" s="588"/>
    </row>
    <row r="430" spans="1:11" ht="25.5" x14ac:dyDescent="0.25">
      <c r="A430" s="582" t="s">
        <v>95</v>
      </c>
      <c r="B430" s="582" t="s">
        <v>96</v>
      </c>
      <c r="C430" s="21" t="s">
        <v>97</v>
      </c>
      <c r="D430" s="582" t="s">
        <v>98</v>
      </c>
      <c r="E430" s="21" t="s">
        <v>99</v>
      </c>
      <c r="F430" s="21" t="s">
        <v>100</v>
      </c>
      <c r="G430" s="22" t="s">
        <v>101</v>
      </c>
      <c r="H430" s="22" t="s">
        <v>102</v>
      </c>
      <c r="I430" s="582" t="s">
        <v>103</v>
      </c>
      <c r="J430" s="582" t="s">
        <v>104</v>
      </c>
      <c r="K430" s="582" t="s">
        <v>105</v>
      </c>
    </row>
    <row r="431" spans="1:11" x14ac:dyDescent="0.25">
      <c r="A431" s="583"/>
      <c r="B431" s="583"/>
      <c r="C431" s="21" t="s">
        <v>106</v>
      </c>
      <c r="D431" s="583"/>
      <c r="E431" s="21" t="s">
        <v>107</v>
      </c>
      <c r="F431" s="21" t="s">
        <v>108</v>
      </c>
      <c r="G431" s="117">
        <v>22100</v>
      </c>
      <c r="H431" s="117">
        <v>12000</v>
      </c>
      <c r="I431" s="583"/>
      <c r="J431" s="583"/>
      <c r="K431" s="583"/>
    </row>
    <row r="432" spans="1:11" x14ac:dyDescent="0.25">
      <c r="A432" s="24"/>
      <c r="B432" s="24"/>
      <c r="C432" s="24"/>
      <c r="D432" s="24"/>
      <c r="E432" s="25"/>
      <c r="F432" s="24"/>
      <c r="G432" s="118"/>
      <c r="H432" s="118"/>
      <c r="I432" s="24"/>
      <c r="J432" s="24"/>
      <c r="K432" s="24"/>
    </row>
    <row r="433" spans="1:11" x14ac:dyDescent="0.25">
      <c r="A433" s="24"/>
      <c r="B433" s="24"/>
      <c r="C433" s="24"/>
      <c r="D433" s="24"/>
      <c r="E433" s="25"/>
      <c r="F433" s="24"/>
      <c r="G433" s="118"/>
      <c r="H433" s="118"/>
      <c r="I433" s="24"/>
      <c r="J433" s="24"/>
      <c r="K433" s="24"/>
    </row>
    <row r="434" spans="1:11" x14ac:dyDescent="0.25">
      <c r="A434" s="27" t="s">
        <v>109</v>
      </c>
      <c r="B434" s="28" t="s">
        <v>353</v>
      </c>
      <c r="C434" s="29">
        <v>396601266</v>
      </c>
      <c r="D434" s="30" t="s">
        <v>111</v>
      </c>
      <c r="E434" s="31">
        <v>44714</v>
      </c>
      <c r="F434" s="32">
        <v>92.38000000000001</v>
      </c>
      <c r="G434" s="74">
        <v>2041598.0000000002</v>
      </c>
      <c r="H434" s="74">
        <v>1108560</v>
      </c>
      <c r="I434" s="34" t="s">
        <v>112</v>
      </c>
      <c r="J434" s="35"/>
      <c r="K434" s="35"/>
    </row>
    <row r="435" spans="1:11" x14ac:dyDescent="0.25">
      <c r="A435" s="36" t="s">
        <v>113</v>
      </c>
      <c r="B435" s="37">
        <v>1731</v>
      </c>
      <c r="C435" s="38">
        <v>31271058</v>
      </c>
      <c r="D435" s="39" t="s">
        <v>114</v>
      </c>
      <c r="E435" s="40">
        <v>44715</v>
      </c>
      <c r="F435" s="77">
        <v>175.88</v>
      </c>
      <c r="G435" s="75">
        <v>3886948</v>
      </c>
      <c r="H435" s="75">
        <v>2110560</v>
      </c>
      <c r="I435" s="43" t="s">
        <v>115</v>
      </c>
      <c r="J435" s="44"/>
      <c r="K435" s="44"/>
    </row>
    <row r="436" spans="1:11" x14ac:dyDescent="0.25">
      <c r="A436" s="27" t="s">
        <v>116</v>
      </c>
      <c r="B436" s="45">
        <v>44721</v>
      </c>
      <c r="C436" s="29">
        <v>365330208</v>
      </c>
      <c r="D436" s="30" t="s">
        <v>117</v>
      </c>
      <c r="E436" s="31">
        <v>44716</v>
      </c>
      <c r="F436" s="32">
        <v>109.07</v>
      </c>
      <c r="G436" s="74">
        <v>2410447</v>
      </c>
      <c r="H436" s="74">
        <v>1308840</v>
      </c>
      <c r="I436" s="34" t="s">
        <v>115</v>
      </c>
      <c r="J436" s="35"/>
      <c r="K436" s="35"/>
    </row>
    <row r="437" spans="1:11" x14ac:dyDescent="0.25">
      <c r="A437" s="36"/>
      <c r="B437" s="37"/>
      <c r="C437" s="38"/>
      <c r="D437" s="52" t="s">
        <v>117</v>
      </c>
      <c r="E437" s="215">
        <v>44716</v>
      </c>
      <c r="F437" s="54">
        <v>-2.2400000000000002</v>
      </c>
      <c r="G437" s="55">
        <v>-49504.000000000007</v>
      </c>
      <c r="H437" s="55">
        <v>0</v>
      </c>
      <c r="I437" s="56" t="s">
        <v>115</v>
      </c>
      <c r="J437" s="57"/>
      <c r="K437" s="57" t="s">
        <v>136</v>
      </c>
    </row>
    <row r="438" spans="1:11" x14ac:dyDescent="0.25">
      <c r="A438" s="27"/>
      <c r="B438" s="28"/>
      <c r="C438" s="29"/>
      <c r="D438" s="30" t="s">
        <v>150</v>
      </c>
      <c r="E438" s="31">
        <v>44717</v>
      </c>
      <c r="F438" s="76">
        <v>0</v>
      </c>
      <c r="G438" s="74">
        <v>0</v>
      </c>
      <c r="H438" s="74">
        <v>0</v>
      </c>
      <c r="I438" s="34" t="s">
        <v>151</v>
      </c>
      <c r="J438" s="35"/>
      <c r="K438" s="35"/>
    </row>
    <row r="439" spans="1:11" x14ac:dyDescent="0.25">
      <c r="A439" s="36"/>
      <c r="B439" s="37"/>
      <c r="C439" s="38"/>
      <c r="D439" s="39" t="s">
        <v>152</v>
      </c>
      <c r="E439" s="40">
        <v>44718</v>
      </c>
      <c r="F439" s="77">
        <v>182.14999999999998</v>
      </c>
      <c r="G439" s="75">
        <v>4025514.9999999995</v>
      </c>
      <c r="H439" s="75">
        <v>2185799.9999999995</v>
      </c>
      <c r="I439" s="43" t="s">
        <v>115</v>
      </c>
      <c r="J439" s="44"/>
      <c r="K439" s="44"/>
    </row>
    <row r="440" spans="1:11" x14ac:dyDescent="0.25">
      <c r="A440" s="27"/>
      <c r="B440" s="28"/>
      <c r="C440" s="29"/>
      <c r="D440" s="30" t="s">
        <v>153</v>
      </c>
      <c r="E440" s="31">
        <v>44719</v>
      </c>
      <c r="F440" s="32">
        <v>172.38</v>
      </c>
      <c r="G440" s="74">
        <v>3809598</v>
      </c>
      <c r="H440" s="74">
        <v>2068560</v>
      </c>
      <c r="I440" s="34" t="s">
        <v>115</v>
      </c>
      <c r="J440" s="35"/>
      <c r="K440" s="35"/>
    </row>
    <row r="441" spans="1:11" x14ac:dyDescent="0.25">
      <c r="A441" s="36"/>
      <c r="B441" s="37"/>
      <c r="C441" s="38"/>
      <c r="D441" s="52" t="s">
        <v>153</v>
      </c>
      <c r="E441" s="60">
        <v>44719</v>
      </c>
      <c r="F441" s="54">
        <v>-1.34</v>
      </c>
      <c r="G441" s="55">
        <v>-29614</v>
      </c>
      <c r="H441" s="55">
        <v>0</v>
      </c>
      <c r="I441" s="56" t="s">
        <v>115</v>
      </c>
      <c r="J441" s="57"/>
      <c r="K441" s="57" t="s">
        <v>136</v>
      </c>
    </row>
    <row r="442" spans="1:11" x14ac:dyDescent="0.25">
      <c r="A442" s="27"/>
      <c r="B442" s="28"/>
      <c r="C442" s="29"/>
      <c r="D442" s="30" t="s">
        <v>154</v>
      </c>
      <c r="E442" s="31">
        <v>44720</v>
      </c>
      <c r="F442" s="76">
        <v>187.49999999999997</v>
      </c>
      <c r="G442" s="74">
        <v>4143749.9999999995</v>
      </c>
      <c r="H442" s="74">
        <v>2249999.9999999995</v>
      </c>
      <c r="I442" s="34" t="s">
        <v>115</v>
      </c>
      <c r="J442" s="35"/>
      <c r="K442" s="35"/>
    </row>
    <row r="443" spans="1:11" x14ac:dyDescent="0.25">
      <c r="A443" s="61"/>
      <c r="B443" s="62"/>
      <c r="C443" s="63">
        <f>+C435-G444</f>
        <v>0</v>
      </c>
      <c r="D443" s="62" t="s">
        <v>118</v>
      </c>
      <c r="E443" s="64"/>
      <c r="F443" s="65">
        <f>SUM(F434:F442)</f>
        <v>915.78</v>
      </c>
      <c r="G443" s="66">
        <f>SUM(G434:G442)</f>
        <v>20238738</v>
      </c>
      <c r="H443" s="66">
        <f>SUM(H434:H442)</f>
        <v>11032320</v>
      </c>
      <c r="I443" s="66"/>
      <c r="J443" s="66"/>
      <c r="K443" s="66"/>
    </row>
    <row r="444" spans="1:11" x14ac:dyDescent="0.25">
      <c r="A444" s="62"/>
      <c r="B444" s="62"/>
      <c r="C444" s="62"/>
      <c r="D444" s="62"/>
      <c r="E444" s="67"/>
      <c r="F444" s="68"/>
      <c r="G444" s="584">
        <f>SUM(G443:H443)</f>
        <v>31271058</v>
      </c>
      <c r="H444" s="585"/>
      <c r="I444" s="69"/>
      <c r="J444" s="69"/>
      <c r="K444" s="66"/>
    </row>
    <row r="445" spans="1:11" ht="19.5" x14ac:dyDescent="0.25">
      <c r="A445" s="586" t="s">
        <v>94</v>
      </c>
      <c r="B445" s="587"/>
      <c r="C445" s="587"/>
      <c r="D445" s="587"/>
      <c r="E445" s="587"/>
      <c r="F445" s="587"/>
      <c r="G445" s="587"/>
      <c r="H445" s="587"/>
      <c r="I445" s="587"/>
      <c r="J445" s="587"/>
      <c r="K445" s="588"/>
    </row>
    <row r="446" spans="1:11" ht="25.5" x14ac:dyDescent="0.25">
      <c r="A446" s="582" t="s">
        <v>95</v>
      </c>
      <c r="B446" s="582" t="s">
        <v>96</v>
      </c>
      <c r="C446" s="21" t="s">
        <v>97</v>
      </c>
      <c r="D446" s="582" t="s">
        <v>98</v>
      </c>
      <c r="E446" s="21" t="s">
        <v>99</v>
      </c>
      <c r="F446" s="21" t="s">
        <v>100</v>
      </c>
      <c r="G446" s="22" t="s">
        <v>101</v>
      </c>
      <c r="H446" s="22" t="s">
        <v>102</v>
      </c>
      <c r="I446" s="582" t="s">
        <v>103</v>
      </c>
      <c r="J446" s="582" t="s">
        <v>104</v>
      </c>
      <c r="K446" s="582" t="s">
        <v>105</v>
      </c>
    </row>
    <row r="447" spans="1:11" x14ac:dyDescent="0.25">
      <c r="A447" s="583"/>
      <c r="B447" s="583"/>
      <c r="C447" s="21" t="s">
        <v>106</v>
      </c>
      <c r="D447" s="583"/>
      <c r="E447" s="21" t="s">
        <v>107</v>
      </c>
      <c r="F447" s="21" t="s">
        <v>108</v>
      </c>
      <c r="G447" s="117">
        <v>22100</v>
      </c>
      <c r="H447" s="117">
        <v>12000</v>
      </c>
      <c r="I447" s="583"/>
      <c r="J447" s="583"/>
      <c r="K447" s="583"/>
    </row>
    <row r="448" spans="1:11" x14ac:dyDescent="0.25">
      <c r="A448" s="24"/>
      <c r="B448" s="24"/>
      <c r="C448" s="24"/>
      <c r="D448" s="24"/>
      <c r="E448" s="25"/>
      <c r="F448" s="24"/>
      <c r="G448" s="118"/>
      <c r="H448" s="118"/>
      <c r="I448" s="24"/>
      <c r="J448" s="24"/>
      <c r="K448" s="24"/>
    </row>
    <row r="449" spans="1:11" x14ac:dyDescent="0.25">
      <c r="A449" s="24"/>
      <c r="B449" s="24"/>
      <c r="C449" s="24"/>
      <c r="D449" s="24"/>
      <c r="E449" s="25"/>
      <c r="F449" s="24"/>
      <c r="G449" s="118"/>
      <c r="H449" s="118"/>
      <c r="I449" s="24"/>
      <c r="J449" s="24"/>
      <c r="K449" s="24"/>
    </row>
    <row r="450" spans="1:11" x14ac:dyDescent="0.25">
      <c r="A450" s="27" t="s">
        <v>109</v>
      </c>
      <c r="B450" s="28" t="s">
        <v>353</v>
      </c>
      <c r="C450" s="29">
        <v>365330208</v>
      </c>
      <c r="D450" s="30" t="s">
        <v>111</v>
      </c>
      <c r="E450" s="31">
        <v>44721</v>
      </c>
      <c r="F450" s="32">
        <v>84.33</v>
      </c>
      <c r="G450" s="74">
        <v>1863693</v>
      </c>
      <c r="H450" s="74">
        <v>1011960</v>
      </c>
      <c r="I450" s="34" t="s">
        <v>112</v>
      </c>
      <c r="J450" s="35"/>
      <c r="K450" s="35"/>
    </row>
    <row r="451" spans="1:11" x14ac:dyDescent="0.25">
      <c r="A451" s="36" t="s">
        <v>113</v>
      </c>
      <c r="B451" s="37">
        <v>1737</v>
      </c>
      <c r="C451" s="38">
        <v>29673979.000000007</v>
      </c>
      <c r="D451" s="39" t="s">
        <v>114</v>
      </c>
      <c r="E451" s="40">
        <v>44722</v>
      </c>
      <c r="F451" s="77">
        <v>152.62999999999997</v>
      </c>
      <c r="G451" s="75">
        <v>3373122.9999999991</v>
      </c>
      <c r="H451" s="75">
        <v>1831559.9999999995</v>
      </c>
      <c r="I451" s="43" t="s">
        <v>115</v>
      </c>
      <c r="J451" s="44"/>
      <c r="K451" s="44"/>
    </row>
    <row r="452" spans="1:11" x14ac:dyDescent="0.25">
      <c r="A452" s="27" t="s">
        <v>116</v>
      </c>
      <c r="B452" s="45">
        <v>44730</v>
      </c>
      <c r="C452" s="29">
        <v>335656229</v>
      </c>
      <c r="D452" s="30" t="s">
        <v>117</v>
      </c>
      <c r="E452" s="31">
        <v>44723</v>
      </c>
      <c r="F452" s="32">
        <v>107.06</v>
      </c>
      <c r="G452" s="74">
        <v>2366026</v>
      </c>
      <c r="H452" s="74">
        <v>1284720</v>
      </c>
      <c r="I452" s="34" t="s">
        <v>115</v>
      </c>
      <c r="J452" s="35"/>
      <c r="K452" s="35"/>
    </row>
    <row r="453" spans="1:11" x14ac:dyDescent="0.25">
      <c r="A453" s="36"/>
      <c r="B453" s="37"/>
      <c r="C453" s="38"/>
      <c r="D453" s="52" t="s">
        <v>117</v>
      </c>
      <c r="E453" s="215">
        <v>44723</v>
      </c>
      <c r="F453" s="54">
        <v>-2.19</v>
      </c>
      <c r="G453" s="55">
        <v>-48399</v>
      </c>
      <c r="H453" s="55">
        <v>0</v>
      </c>
      <c r="I453" s="56" t="s">
        <v>115</v>
      </c>
      <c r="J453" s="57"/>
      <c r="K453" s="57" t="s">
        <v>136</v>
      </c>
    </row>
    <row r="454" spans="1:11" x14ac:dyDescent="0.25">
      <c r="A454" s="27"/>
      <c r="B454" s="28"/>
      <c r="C454" s="29"/>
      <c r="D454" s="30" t="s">
        <v>150</v>
      </c>
      <c r="E454" s="31">
        <v>44724</v>
      </c>
      <c r="F454" s="76">
        <v>0</v>
      </c>
      <c r="G454" s="74">
        <v>0</v>
      </c>
      <c r="H454" s="74">
        <v>0</v>
      </c>
      <c r="I454" s="34" t="s">
        <v>151</v>
      </c>
      <c r="J454" s="35"/>
      <c r="K454" s="35"/>
    </row>
    <row r="455" spans="1:11" x14ac:dyDescent="0.25">
      <c r="A455" s="36"/>
      <c r="B455" s="37"/>
      <c r="C455" s="38"/>
      <c r="D455" s="39" t="s">
        <v>152</v>
      </c>
      <c r="E455" s="40">
        <v>44725</v>
      </c>
      <c r="F455" s="77">
        <v>193.34999999999997</v>
      </c>
      <c r="G455" s="75">
        <v>4273034.9999999991</v>
      </c>
      <c r="H455" s="75">
        <v>2320199.9999999995</v>
      </c>
      <c r="I455" s="43" t="s">
        <v>115</v>
      </c>
      <c r="J455" s="44"/>
      <c r="K455" s="44"/>
    </row>
    <row r="456" spans="1:11" x14ac:dyDescent="0.25">
      <c r="A456" s="27"/>
      <c r="B456" s="28"/>
      <c r="C456" s="29"/>
      <c r="D456" s="30" t="s">
        <v>153</v>
      </c>
      <c r="E456" s="31">
        <v>44726</v>
      </c>
      <c r="F456" s="32">
        <v>163.88</v>
      </c>
      <c r="G456" s="74">
        <v>3621748</v>
      </c>
      <c r="H456" s="74">
        <v>1966560</v>
      </c>
      <c r="I456" s="34" t="s">
        <v>115</v>
      </c>
      <c r="J456" s="35"/>
      <c r="K456" s="35"/>
    </row>
    <row r="457" spans="1:11" x14ac:dyDescent="0.25">
      <c r="A457" s="36"/>
      <c r="B457" s="37"/>
      <c r="C457" s="38"/>
      <c r="D457" s="52" t="s">
        <v>153</v>
      </c>
      <c r="E457" s="60">
        <v>44726</v>
      </c>
      <c r="F457" s="54">
        <v>-1.83</v>
      </c>
      <c r="G457" s="55">
        <v>-40443</v>
      </c>
      <c r="H457" s="55">
        <v>0</v>
      </c>
      <c r="I457" s="56" t="s">
        <v>115</v>
      </c>
      <c r="J457" s="57"/>
      <c r="K457" s="57" t="s">
        <v>136</v>
      </c>
    </row>
    <row r="458" spans="1:11" x14ac:dyDescent="0.25">
      <c r="A458" s="27"/>
      <c r="B458" s="28"/>
      <c r="C458" s="29"/>
      <c r="D458" s="30" t="s">
        <v>154</v>
      </c>
      <c r="E458" s="31">
        <v>44727</v>
      </c>
      <c r="F458" s="76">
        <v>171.56</v>
      </c>
      <c r="G458" s="74">
        <v>3791476</v>
      </c>
      <c r="H458" s="74">
        <v>2058720</v>
      </c>
      <c r="I458" s="34" t="s">
        <v>115</v>
      </c>
      <c r="J458" s="35"/>
      <c r="K458" s="35"/>
    </row>
    <row r="459" spans="1:11" x14ac:dyDescent="0.25">
      <c r="A459" s="61"/>
      <c r="B459" s="62"/>
      <c r="C459" s="63">
        <f>+C451-G460</f>
        <v>0</v>
      </c>
      <c r="D459" s="62" t="s">
        <v>118</v>
      </c>
      <c r="E459" s="64"/>
      <c r="F459" s="65">
        <f>SUM(F450:F458)</f>
        <v>868.79</v>
      </c>
      <c r="G459" s="66">
        <f>SUM(G450:G458)</f>
        <v>19200259</v>
      </c>
      <c r="H459" s="66">
        <f>SUM(H450:H458)</f>
        <v>10473720</v>
      </c>
      <c r="I459" s="66"/>
      <c r="J459" s="66"/>
      <c r="K459" s="66"/>
    </row>
    <row r="460" spans="1:11" x14ac:dyDescent="0.25">
      <c r="A460" s="62"/>
      <c r="B460" s="62"/>
      <c r="C460" s="62"/>
      <c r="D460" s="62"/>
      <c r="E460" s="67"/>
      <c r="F460" s="68"/>
      <c r="G460" s="584">
        <f>SUM(G459:H459)</f>
        <v>29673979</v>
      </c>
      <c r="H460" s="585"/>
      <c r="I460" s="69"/>
      <c r="J460" s="69"/>
      <c r="K460" s="66"/>
    </row>
    <row r="461" spans="1:11" ht="19.5" x14ac:dyDescent="0.25">
      <c r="A461" s="586" t="s">
        <v>94</v>
      </c>
      <c r="B461" s="587"/>
      <c r="C461" s="587"/>
      <c r="D461" s="587"/>
      <c r="E461" s="587"/>
      <c r="F461" s="587"/>
      <c r="G461" s="587"/>
      <c r="H461" s="587"/>
      <c r="I461" s="587"/>
      <c r="J461" s="587"/>
      <c r="K461" s="588"/>
    </row>
    <row r="462" spans="1:11" ht="25.5" x14ac:dyDescent="0.25">
      <c r="A462" s="582" t="s">
        <v>95</v>
      </c>
      <c r="B462" s="582" t="s">
        <v>96</v>
      </c>
      <c r="C462" s="21" t="s">
        <v>97</v>
      </c>
      <c r="D462" s="582" t="s">
        <v>98</v>
      </c>
      <c r="E462" s="21" t="s">
        <v>99</v>
      </c>
      <c r="F462" s="21" t="s">
        <v>100</v>
      </c>
      <c r="G462" s="22" t="s">
        <v>101</v>
      </c>
      <c r="H462" s="22" t="s">
        <v>102</v>
      </c>
      <c r="I462" s="582" t="s">
        <v>103</v>
      </c>
      <c r="J462" s="582" t="s">
        <v>104</v>
      </c>
      <c r="K462" s="582" t="s">
        <v>105</v>
      </c>
    </row>
    <row r="463" spans="1:11" x14ac:dyDescent="0.25">
      <c r="A463" s="583"/>
      <c r="B463" s="583"/>
      <c r="C463" s="21" t="s">
        <v>106</v>
      </c>
      <c r="D463" s="583"/>
      <c r="E463" s="21" t="s">
        <v>107</v>
      </c>
      <c r="F463" s="21" t="s">
        <v>108</v>
      </c>
      <c r="G463" s="117">
        <v>22100</v>
      </c>
      <c r="H463" s="117">
        <v>12000</v>
      </c>
      <c r="I463" s="583"/>
      <c r="J463" s="583"/>
      <c r="K463" s="583"/>
    </row>
    <row r="464" spans="1:11" x14ac:dyDescent="0.25">
      <c r="A464" s="24"/>
      <c r="B464" s="24"/>
      <c r="C464" s="24"/>
      <c r="D464" s="24"/>
      <c r="E464" s="25"/>
      <c r="F464" s="24"/>
      <c r="G464" s="118"/>
      <c r="H464" s="118"/>
      <c r="I464" s="24"/>
      <c r="J464" s="24"/>
      <c r="K464" s="24"/>
    </row>
    <row r="465" spans="1:11" x14ac:dyDescent="0.25">
      <c r="A465" s="24"/>
      <c r="B465" s="24"/>
      <c r="C465" s="24"/>
      <c r="D465" s="24"/>
      <c r="E465" s="25"/>
      <c r="F465" s="24"/>
      <c r="G465" s="118"/>
      <c r="H465" s="118"/>
      <c r="I465" s="24"/>
      <c r="J465" s="24"/>
      <c r="K465" s="24"/>
    </row>
    <row r="466" spans="1:11" x14ac:dyDescent="0.25">
      <c r="A466" s="27" t="s">
        <v>109</v>
      </c>
      <c r="B466" s="28" t="s">
        <v>353</v>
      </c>
      <c r="C466" s="29">
        <v>365330208</v>
      </c>
      <c r="D466" s="30" t="s">
        <v>111</v>
      </c>
      <c r="E466" s="31">
        <v>44721</v>
      </c>
      <c r="F466" s="32">
        <v>84.33</v>
      </c>
      <c r="G466" s="74">
        <v>1863693</v>
      </c>
      <c r="H466" s="74">
        <v>1011960</v>
      </c>
      <c r="I466" s="34" t="s">
        <v>112</v>
      </c>
      <c r="J466" s="35"/>
      <c r="K466" s="35"/>
    </row>
    <row r="467" spans="1:11" x14ac:dyDescent="0.25">
      <c r="A467" s="36" t="s">
        <v>113</v>
      </c>
      <c r="B467" s="37">
        <v>1737</v>
      </c>
      <c r="C467" s="38">
        <v>29673979.000000007</v>
      </c>
      <c r="D467" s="39" t="s">
        <v>114</v>
      </c>
      <c r="E467" s="40">
        <v>44722</v>
      </c>
      <c r="F467" s="77">
        <v>152.62999999999997</v>
      </c>
      <c r="G467" s="75">
        <v>3373122.9999999991</v>
      </c>
      <c r="H467" s="75">
        <v>1831559.9999999995</v>
      </c>
      <c r="I467" s="43" t="s">
        <v>115</v>
      </c>
      <c r="J467" s="44"/>
      <c r="K467" s="44"/>
    </row>
    <row r="468" spans="1:11" x14ac:dyDescent="0.25">
      <c r="A468" s="27" t="s">
        <v>116</v>
      </c>
      <c r="B468" s="45">
        <v>44730</v>
      </c>
      <c r="C468" s="29">
        <v>335656229</v>
      </c>
      <c r="D468" s="30" t="s">
        <v>117</v>
      </c>
      <c r="E468" s="31">
        <v>44723</v>
      </c>
      <c r="F468" s="32">
        <v>107.06</v>
      </c>
      <c r="G468" s="74">
        <v>2366026</v>
      </c>
      <c r="H468" s="74">
        <v>1284720</v>
      </c>
      <c r="I468" s="34" t="s">
        <v>115</v>
      </c>
      <c r="J468" s="35"/>
      <c r="K468" s="35"/>
    </row>
    <row r="469" spans="1:11" x14ac:dyDescent="0.25">
      <c r="A469" s="36"/>
      <c r="B469" s="37"/>
      <c r="C469" s="38"/>
      <c r="D469" s="52" t="s">
        <v>117</v>
      </c>
      <c r="E469" s="215">
        <v>44723</v>
      </c>
      <c r="F469" s="54">
        <v>-2.19</v>
      </c>
      <c r="G469" s="55">
        <v>-48399</v>
      </c>
      <c r="H469" s="55">
        <v>0</v>
      </c>
      <c r="I469" s="56" t="s">
        <v>115</v>
      </c>
      <c r="J469" s="57"/>
      <c r="K469" s="57" t="s">
        <v>136</v>
      </c>
    </row>
    <row r="470" spans="1:11" x14ac:dyDescent="0.25">
      <c r="A470" s="27"/>
      <c r="B470" s="28"/>
      <c r="C470" s="29"/>
      <c r="D470" s="30" t="s">
        <v>150</v>
      </c>
      <c r="E470" s="31">
        <v>44724</v>
      </c>
      <c r="F470" s="76">
        <v>0</v>
      </c>
      <c r="G470" s="74">
        <v>0</v>
      </c>
      <c r="H470" s="74">
        <v>0</v>
      </c>
      <c r="I470" s="34" t="s">
        <v>151</v>
      </c>
      <c r="J470" s="35"/>
      <c r="K470" s="35"/>
    </row>
    <row r="471" spans="1:11" x14ac:dyDescent="0.25">
      <c r="A471" s="36"/>
      <c r="B471" s="37"/>
      <c r="C471" s="38"/>
      <c r="D471" s="39" t="s">
        <v>152</v>
      </c>
      <c r="E471" s="40">
        <v>44725</v>
      </c>
      <c r="F471" s="77">
        <v>193.34999999999997</v>
      </c>
      <c r="G471" s="75">
        <v>4273034.9999999991</v>
      </c>
      <c r="H471" s="75">
        <v>2320199.9999999995</v>
      </c>
      <c r="I471" s="43" t="s">
        <v>115</v>
      </c>
      <c r="J471" s="44"/>
      <c r="K471" s="44"/>
    </row>
    <row r="472" spans="1:11" x14ac:dyDescent="0.25">
      <c r="A472" s="27"/>
      <c r="B472" s="28"/>
      <c r="C472" s="29"/>
      <c r="D472" s="30" t="s">
        <v>153</v>
      </c>
      <c r="E472" s="31">
        <v>44726</v>
      </c>
      <c r="F472" s="32">
        <v>163.88</v>
      </c>
      <c r="G472" s="74">
        <v>3621748</v>
      </c>
      <c r="H472" s="74">
        <v>1966560</v>
      </c>
      <c r="I472" s="34" t="s">
        <v>115</v>
      </c>
      <c r="J472" s="35"/>
      <c r="K472" s="35"/>
    </row>
    <row r="473" spans="1:11" x14ac:dyDescent="0.25">
      <c r="A473" s="36"/>
      <c r="B473" s="37"/>
      <c r="C473" s="38"/>
      <c r="D473" s="52" t="s">
        <v>153</v>
      </c>
      <c r="E473" s="60">
        <v>44726</v>
      </c>
      <c r="F473" s="54">
        <v>-1.83</v>
      </c>
      <c r="G473" s="55">
        <v>-40443</v>
      </c>
      <c r="H473" s="55">
        <v>0</v>
      </c>
      <c r="I473" s="56" t="s">
        <v>115</v>
      </c>
      <c r="J473" s="57"/>
      <c r="K473" s="57" t="s">
        <v>136</v>
      </c>
    </row>
    <row r="474" spans="1:11" x14ac:dyDescent="0.25">
      <c r="A474" s="27"/>
      <c r="B474" s="28"/>
      <c r="C474" s="29"/>
      <c r="D474" s="30" t="s">
        <v>154</v>
      </c>
      <c r="E474" s="31">
        <v>44727</v>
      </c>
      <c r="F474" s="76">
        <v>171.56</v>
      </c>
      <c r="G474" s="74">
        <v>3791476</v>
      </c>
      <c r="H474" s="74">
        <v>2058720</v>
      </c>
      <c r="I474" s="34" t="s">
        <v>115</v>
      </c>
      <c r="J474" s="35"/>
      <c r="K474" s="35"/>
    </row>
    <row r="475" spans="1:11" x14ac:dyDescent="0.25">
      <c r="A475" s="61"/>
      <c r="B475" s="62"/>
      <c r="C475" s="63">
        <f>+C467-G476</f>
        <v>0</v>
      </c>
      <c r="D475" s="62" t="s">
        <v>118</v>
      </c>
      <c r="E475" s="64"/>
      <c r="F475" s="65">
        <f>SUM(F466:F474)</f>
        <v>868.79</v>
      </c>
      <c r="G475" s="66">
        <f>SUM(G466:G474)</f>
        <v>19200259</v>
      </c>
      <c r="H475" s="66">
        <f>SUM(H466:H474)</f>
        <v>10473720</v>
      </c>
      <c r="I475" s="66"/>
      <c r="J475" s="66"/>
      <c r="K475" s="66"/>
    </row>
    <row r="476" spans="1:11" x14ac:dyDescent="0.25">
      <c r="A476" s="62"/>
      <c r="B476" s="62"/>
      <c r="C476" s="62"/>
      <c r="D476" s="62"/>
      <c r="E476" s="67"/>
      <c r="F476" s="68"/>
      <c r="G476" s="584">
        <f>SUM(G475:H475)</f>
        <v>29673979</v>
      </c>
      <c r="H476" s="585"/>
      <c r="I476" s="69"/>
      <c r="J476" s="69"/>
      <c r="K476" s="66"/>
    </row>
    <row r="477" spans="1:11" ht="19.5" x14ac:dyDescent="0.25">
      <c r="A477" s="586" t="s">
        <v>94</v>
      </c>
      <c r="B477" s="587"/>
      <c r="C477" s="587"/>
      <c r="D477" s="587"/>
      <c r="E477" s="587"/>
      <c r="F477" s="587"/>
      <c r="G477" s="587"/>
      <c r="H477" s="587"/>
      <c r="I477" s="587"/>
      <c r="J477" s="587"/>
      <c r="K477" s="588"/>
    </row>
    <row r="478" spans="1:11" ht="25.5" x14ac:dyDescent="0.25">
      <c r="A478" s="582" t="s">
        <v>95</v>
      </c>
      <c r="B478" s="582" t="s">
        <v>96</v>
      </c>
      <c r="C478" s="21" t="s">
        <v>97</v>
      </c>
      <c r="D478" s="582" t="s">
        <v>98</v>
      </c>
      <c r="E478" s="21" t="s">
        <v>99</v>
      </c>
      <c r="F478" s="21" t="s">
        <v>100</v>
      </c>
      <c r="G478" s="22" t="s">
        <v>101</v>
      </c>
      <c r="H478" s="22" t="s">
        <v>102</v>
      </c>
      <c r="I478" s="582" t="s">
        <v>103</v>
      </c>
      <c r="J478" s="582" t="s">
        <v>104</v>
      </c>
      <c r="K478" s="582" t="s">
        <v>105</v>
      </c>
    </row>
    <row r="479" spans="1:11" x14ac:dyDescent="0.25">
      <c r="A479" s="583"/>
      <c r="B479" s="583"/>
      <c r="C479" s="21" t="s">
        <v>106</v>
      </c>
      <c r="D479" s="583"/>
      <c r="E479" s="21" t="s">
        <v>107</v>
      </c>
      <c r="F479" s="21" t="s">
        <v>108</v>
      </c>
      <c r="G479" s="117">
        <v>22100</v>
      </c>
      <c r="H479" s="117">
        <v>12000</v>
      </c>
      <c r="I479" s="583"/>
      <c r="J479" s="583"/>
      <c r="K479" s="583"/>
    </row>
    <row r="480" spans="1:11" x14ac:dyDescent="0.25">
      <c r="A480" s="24"/>
      <c r="B480" s="24"/>
      <c r="C480" s="24"/>
      <c r="D480" s="24"/>
      <c r="E480" s="25"/>
      <c r="F480" s="24"/>
      <c r="G480" s="118"/>
      <c r="H480" s="118"/>
      <c r="I480" s="24"/>
      <c r="J480" s="24"/>
      <c r="K480" s="24"/>
    </row>
    <row r="481" spans="1:11" x14ac:dyDescent="0.25">
      <c r="A481" s="27" t="s">
        <v>109</v>
      </c>
      <c r="B481" s="28" t="s">
        <v>353</v>
      </c>
      <c r="C481" s="29">
        <v>335656229</v>
      </c>
      <c r="D481" s="30" t="s">
        <v>111</v>
      </c>
      <c r="E481" s="31">
        <v>44728</v>
      </c>
      <c r="F481" s="32">
        <v>85.740000000000009</v>
      </c>
      <c r="G481" s="74">
        <v>1894854.0000000002</v>
      </c>
      <c r="H481" s="74">
        <v>1028880.0000000001</v>
      </c>
      <c r="I481" s="34" t="s">
        <v>112</v>
      </c>
      <c r="J481" s="35"/>
      <c r="K481" s="35"/>
    </row>
    <row r="482" spans="1:11" x14ac:dyDescent="0.25">
      <c r="A482" s="36" t="s">
        <v>113</v>
      </c>
      <c r="B482" s="37">
        <v>1743</v>
      </c>
      <c r="C482" s="38">
        <v>29581264.999999993</v>
      </c>
      <c r="D482" s="39" t="s">
        <v>114</v>
      </c>
      <c r="E482" s="40">
        <v>44729</v>
      </c>
      <c r="F482" s="77">
        <v>157.42000000000002</v>
      </c>
      <c r="G482" s="75">
        <v>3478982.0000000005</v>
      </c>
      <c r="H482" s="75">
        <v>1889040.0000000002</v>
      </c>
      <c r="I482" s="43" t="s">
        <v>115</v>
      </c>
      <c r="J482" s="44"/>
      <c r="K482" s="44"/>
    </row>
    <row r="483" spans="1:11" x14ac:dyDescent="0.25">
      <c r="A483" s="27" t="s">
        <v>116</v>
      </c>
      <c r="B483" s="45">
        <v>44735</v>
      </c>
      <c r="C483" s="29">
        <v>306074964</v>
      </c>
      <c r="D483" s="30" t="s">
        <v>117</v>
      </c>
      <c r="E483" s="31">
        <v>44730</v>
      </c>
      <c r="F483" s="32">
        <v>105.51999999999998</v>
      </c>
      <c r="G483" s="74">
        <v>2331991.9999999995</v>
      </c>
      <c r="H483" s="74">
        <v>1266239.9999999998</v>
      </c>
      <c r="I483" s="34" t="s">
        <v>115</v>
      </c>
      <c r="J483" s="35"/>
      <c r="K483" s="35"/>
    </row>
    <row r="484" spans="1:11" x14ac:dyDescent="0.25">
      <c r="A484" s="36"/>
      <c r="B484" s="37"/>
      <c r="C484" s="38"/>
      <c r="D484" s="52" t="s">
        <v>117</v>
      </c>
      <c r="E484" s="215">
        <v>44730</v>
      </c>
      <c r="F484" s="54">
        <v>-2.4499999999999997</v>
      </c>
      <c r="G484" s="55">
        <v>-54144.999999999993</v>
      </c>
      <c r="H484" s="55">
        <v>0</v>
      </c>
      <c r="I484" s="56" t="s">
        <v>115</v>
      </c>
      <c r="J484" s="57"/>
      <c r="K484" s="57" t="s">
        <v>136</v>
      </c>
    </row>
    <row r="485" spans="1:11" x14ac:dyDescent="0.25">
      <c r="A485" s="27"/>
      <c r="B485" s="28"/>
      <c r="C485" s="29"/>
      <c r="D485" s="30" t="s">
        <v>150</v>
      </c>
      <c r="E485" s="31">
        <v>44731</v>
      </c>
      <c r="F485" s="76">
        <v>0</v>
      </c>
      <c r="G485" s="74">
        <v>0</v>
      </c>
      <c r="H485" s="74">
        <v>0</v>
      </c>
      <c r="I485" s="34" t="s">
        <v>151</v>
      </c>
      <c r="J485" s="35"/>
      <c r="K485" s="35"/>
    </row>
    <row r="486" spans="1:11" x14ac:dyDescent="0.25">
      <c r="A486" s="36"/>
      <c r="B486" s="37"/>
      <c r="C486" s="38"/>
      <c r="D486" s="39" t="s">
        <v>152</v>
      </c>
      <c r="E486" s="40">
        <v>44732</v>
      </c>
      <c r="F486" s="77">
        <v>179.16000000000003</v>
      </c>
      <c r="G486" s="75">
        <v>3959436.0000000005</v>
      </c>
      <c r="H486" s="75">
        <v>2149920.0000000005</v>
      </c>
      <c r="I486" s="43" t="s">
        <v>115</v>
      </c>
      <c r="J486" s="44"/>
      <c r="K486" s="44"/>
    </row>
    <row r="487" spans="1:11" x14ac:dyDescent="0.25">
      <c r="A487" s="27"/>
      <c r="B487" s="28"/>
      <c r="C487" s="29"/>
      <c r="D487" s="30" t="s">
        <v>153</v>
      </c>
      <c r="E487" s="31">
        <v>44733</v>
      </c>
      <c r="F487" s="32">
        <v>163.24</v>
      </c>
      <c r="G487" s="74">
        <v>3607604</v>
      </c>
      <c r="H487" s="74">
        <v>1958880</v>
      </c>
      <c r="I487" s="34" t="s">
        <v>115</v>
      </c>
      <c r="J487" s="35"/>
      <c r="K487" s="35"/>
    </row>
    <row r="488" spans="1:11" x14ac:dyDescent="0.25">
      <c r="A488" s="36"/>
      <c r="B488" s="37"/>
      <c r="C488" s="38"/>
      <c r="D488" s="52" t="s">
        <v>153</v>
      </c>
      <c r="E488" s="60">
        <v>44733</v>
      </c>
      <c r="F488" s="54">
        <v>-1.63</v>
      </c>
      <c r="G488" s="55">
        <v>-36023</v>
      </c>
      <c r="H488" s="55">
        <v>0</v>
      </c>
      <c r="I488" s="56" t="s">
        <v>115</v>
      </c>
      <c r="J488" s="57"/>
      <c r="K488" s="57" t="s">
        <v>136</v>
      </c>
    </row>
    <row r="489" spans="1:11" x14ac:dyDescent="0.25">
      <c r="A489" s="27"/>
      <c r="B489" s="28"/>
      <c r="C489" s="29"/>
      <c r="D489" s="30" t="s">
        <v>154</v>
      </c>
      <c r="E489" s="31">
        <v>44734</v>
      </c>
      <c r="F489" s="76">
        <v>179.05000000000004</v>
      </c>
      <c r="G489" s="74">
        <v>3957005.0000000009</v>
      </c>
      <c r="H489" s="74">
        <v>2148600.0000000005</v>
      </c>
      <c r="I489" s="34" t="s">
        <v>115</v>
      </c>
      <c r="J489" s="35"/>
      <c r="K489" s="35"/>
    </row>
    <row r="490" spans="1:11" x14ac:dyDescent="0.25">
      <c r="A490" s="61"/>
      <c r="B490" s="62"/>
      <c r="C490" s="63">
        <f>+C482-G491</f>
        <v>0</v>
      </c>
      <c r="D490" s="62" t="s">
        <v>118</v>
      </c>
      <c r="E490" s="64"/>
      <c r="F490" s="65">
        <f>SUM(F481:F489)</f>
        <v>866.05000000000018</v>
      </c>
      <c r="G490" s="66">
        <f>SUM(G481:G489)</f>
        <v>19139705</v>
      </c>
      <c r="H490" s="66">
        <f>SUM(H481:H489)</f>
        <v>10441560</v>
      </c>
      <c r="I490" s="66"/>
      <c r="J490" s="66"/>
      <c r="K490" s="66"/>
    </row>
    <row r="491" spans="1:11" x14ac:dyDescent="0.25">
      <c r="A491" s="62"/>
      <c r="B491" s="62"/>
      <c r="C491" s="62"/>
      <c r="D491" s="62"/>
      <c r="E491" s="67"/>
      <c r="F491" s="68"/>
      <c r="G491" s="584">
        <f>SUM(G490:H490)</f>
        <v>29581265</v>
      </c>
      <c r="H491" s="585"/>
      <c r="I491" s="69"/>
      <c r="J491" s="69"/>
      <c r="K491" s="66"/>
    </row>
    <row r="492" spans="1:11" ht="19.5" x14ac:dyDescent="0.25">
      <c r="A492" s="586" t="s">
        <v>94</v>
      </c>
      <c r="B492" s="587"/>
      <c r="C492" s="587"/>
      <c r="D492" s="587"/>
      <c r="E492" s="587"/>
      <c r="F492" s="587"/>
      <c r="G492" s="587"/>
      <c r="H492" s="587"/>
      <c r="I492" s="587"/>
      <c r="J492" s="587"/>
      <c r="K492" s="588"/>
    </row>
    <row r="493" spans="1:11" ht="25.5" x14ac:dyDescent="0.25">
      <c r="A493" s="582" t="s">
        <v>95</v>
      </c>
      <c r="B493" s="582" t="s">
        <v>96</v>
      </c>
      <c r="C493" s="21" t="s">
        <v>97</v>
      </c>
      <c r="D493" s="582" t="s">
        <v>98</v>
      </c>
      <c r="E493" s="21" t="s">
        <v>99</v>
      </c>
      <c r="F493" s="21" t="s">
        <v>100</v>
      </c>
      <c r="G493" s="22" t="s">
        <v>101</v>
      </c>
      <c r="H493" s="22" t="s">
        <v>102</v>
      </c>
      <c r="I493" s="582" t="s">
        <v>103</v>
      </c>
      <c r="J493" s="582" t="s">
        <v>104</v>
      </c>
      <c r="K493" s="582" t="s">
        <v>105</v>
      </c>
    </row>
    <row r="494" spans="1:11" x14ac:dyDescent="0.25">
      <c r="A494" s="583"/>
      <c r="B494" s="583"/>
      <c r="C494" s="21" t="s">
        <v>106</v>
      </c>
      <c r="D494" s="583"/>
      <c r="E494" s="21" t="s">
        <v>107</v>
      </c>
      <c r="F494" s="21" t="s">
        <v>108</v>
      </c>
      <c r="G494" s="117">
        <v>22100</v>
      </c>
      <c r="H494" s="117">
        <v>12000</v>
      </c>
      <c r="I494" s="583"/>
      <c r="J494" s="583"/>
      <c r="K494" s="583"/>
    </row>
    <row r="495" spans="1:11" x14ac:dyDescent="0.25">
      <c r="A495" s="24"/>
      <c r="B495" s="24"/>
      <c r="C495" s="24"/>
      <c r="D495" s="24"/>
      <c r="E495" s="25"/>
      <c r="F495" s="24"/>
      <c r="G495" s="118"/>
      <c r="H495" s="118"/>
      <c r="I495" s="24"/>
      <c r="J495" s="24"/>
      <c r="K495" s="24"/>
    </row>
    <row r="496" spans="1:11" x14ac:dyDescent="0.25">
      <c r="A496" s="27" t="s">
        <v>109</v>
      </c>
      <c r="B496" s="28" t="s">
        <v>353</v>
      </c>
      <c r="C496" s="29">
        <v>306074964</v>
      </c>
      <c r="D496" s="30" t="s">
        <v>111</v>
      </c>
      <c r="E496" s="31">
        <v>44735</v>
      </c>
      <c r="F496" s="32">
        <v>93.800000000000011</v>
      </c>
      <c r="G496" s="74">
        <v>2072980.0000000002</v>
      </c>
      <c r="H496" s="74">
        <v>1125600.0000000002</v>
      </c>
      <c r="I496" s="34" t="s">
        <v>112</v>
      </c>
      <c r="J496" s="35"/>
      <c r="K496" s="35"/>
    </row>
    <row r="497" spans="1:11" x14ac:dyDescent="0.25">
      <c r="A497" s="36" t="s">
        <v>113</v>
      </c>
      <c r="B497" s="37">
        <v>1752</v>
      </c>
      <c r="C497" s="38">
        <v>29466801.999999993</v>
      </c>
      <c r="D497" s="39" t="s">
        <v>114</v>
      </c>
      <c r="E497" s="40">
        <v>44736</v>
      </c>
      <c r="F497" s="77">
        <v>147.91999999999999</v>
      </c>
      <c r="G497" s="75">
        <v>3269031.9999999995</v>
      </c>
      <c r="H497" s="75">
        <v>1775039.9999999998</v>
      </c>
      <c r="I497" s="43" t="s">
        <v>115</v>
      </c>
      <c r="J497" s="44"/>
      <c r="K497" s="44"/>
    </row>
    <row r="498" spans="1:11" x14ac:dyDescent="0.25">
      <c r="A498" s="27" t="s">
        <v>116</v>
      </c>
      <c r="B498" s="45">
        <v>44742</v>
      </c>
      <c r="C498" s="29">
        <v>276608162</v>
      </c>
      <c r="D498" s="30" t="s">
        <v>117</v>
      </c>
      <c r="E498" s="31">
        <v>44737</v>
      </c>
      <c r="F498" s="32">
        <v>109.04999999999998</v>
      </c>
      <c r="G498" s="74">
        <v>2410004.9999999995</v>
      </c>
      <c r="H498" s="74">
        <v>1308599.9999999998</v>
      </c>
      <c r="I498" s="34" t="s">
        <v>115</v>
      </c>
      <c r="J498" s="35"/>
      <c r="K498" s="35"/>
    </row>
    <row r="499" spans="1:11" x14ac:dyDescent="0.25">
      <c r="A499" s="36"/>
      <c r="B499" s="37"/>
      <c r="C499" s="38"/>
      <c r="D499" s="52" t="s">
        <v>117</v>
      </c>
      <c r="E499" s="215">
        <v>44737</v>
      </c>
      <c r="F499" s="54">
        <v>-2.36</v>
      </c>
      <c r="G499" s="55">
        <v>-52156</v>
      </c>
      <c r="H499" s="55">
        <v>0</v>
      </c>
      <c r="I499" s="56" t="s">
        <v>115</v>
      </c>
      <c r="J499" s="57"/>
      <c r="K499" s="57" t="s">
        <v>136</v>
      </c>
    </row>
    <row r="500" spans="1:11" x14ac:dyDescent="0.25">
      <c r="A500" s="27"/>
      <c r="B500" s="28"/>
      <c r="C500" s="29"/>
      <c r="D500" s="30" t="s">
        <v>150</v>
      </c>
      <c r="E500" s="31">
        <v>44738</v>
      </c>
      <c r="F500" s="76">
        <v>0</v>
      </c>
      <c r="G500" s="74">
        <v>0</v>
      </c>
      <c r="H500" s="74">
        <v>0</v>
      </c>
      <c r="I500" s="34" t="s">
        <v>151</v>
      </c>
      <c r="J500" s="35"/>
      <c r="K500" s="35"/>
    </row>
    <row r="501" spans="1:11" x14ac:dyDescent="0.25">
      <c r="A501" s="36"/>
      <c r="B501" s="37"/>
      <c r="C501" s="38"/>
      <c r="D501" s="39" t="s">
        <v>152</v>
      </c>
      <c r="E501" s="40">
        <v>44739</v>
      </c>
      <c r="F501" s="77">
        <v>171.85000000000002</v>
      </c>
      <c r="G501" s="75">
        <v>3797885.0000000005</v>
      </c>
      <c r="H501" s="75">
        <v>2062200.0000000002</v>
      </c>
      <c r="I501" s="43" t="s">
        <v>115</v>
      </c>
      <c r="J501" s="44"/>
      <c r="K501" s="44"/>
    </row>
    <row r="502" spans="1:11" x14ac:dyDescent="0.25">
      <c r="A502" s="27"/>
      <c r="B502" s="28"/>
      <c r="C502" s="29"/>
      <c r="D502" s="30" t="s">
        <v>153</v>
      </c>
      <c r="E502" s="31">
        <v>44740</v>
      </c>
      <c r="F502" s="32">
        <v>175.79</v>
      </c>
      <c r="G502" s="74">
        <v>3884959</v>
      </c>
      <c r="H502" s="74">
        <v>2109480</v>
      </c>
      <c r="I502" s="34" t="s">
        <v>115</v>
      </c>
      <c r="J502" s="35"/>
      <c r="K502" s="35"/>
    </row>
    <row r="503" spans="1:11" x14ac:dyDescent="0.25">
      <c r="A503" s="36"/>
      <c r="B503" s="37"/>
      <c r="C503" s="38"/>
      <c r="D503" s="52" t="s">
        <v>153</v>
      </c>
      <c r="E503" s="60">
        <v>44740</v>
      </c>
      <c r="F503" s="54">
        <v>-1.36</v>
      </c>
      <c r="G503" s="55">
        <v>-30056.000000000004</v>
      </c>
      <c r="H503" s="55">
        <v>0</v>
      </c>
      <c r="I503" s="56" t="s">
        <v>115</v>
      </c>
      <c r="J503" s="57"/>
      <c r="K503" s="57" t="s">
        <v>136</v>
      </c>
    </row>
    <row r="504" spans="1:11" x14ac:dyDescent="0.25">
      <c r="A504" s="27"/>
      <c r="B504" s="28"/>
      <c r="C504" s="29"/>
      <c r="D504" s="30" t="s">
        <v>154</v>
      </c>
      <c r="E504" s="31">
        <v>44741</v>
      </c>
      <c r="F504" s="76">
        <v>168.13</v>
      </c>
      <c r="G504" s="74">
        <v>3715673</v>
      </c>
      <c r="H504" s="74">
        <v>2017560</v>
      </c>
      <c r="I504" s="34" t="s">
        <v>115</v>
      </c>
      <c r="J504" s="35"/>
      <c r="K504" s="35"/>
    </row>
    <row r="505" spans="1:11" x14ac:dyDescent="0.25">
      <c r="A505" s="61"/>
      <c r="B505" s="62"/>
      <c r="C505" s="63">
        <f>+C497-G506</f>
        <v>0</v>
      </c>
      <c r="D505" s="62" t="s">
        <v>118</v>
      </c>
      <c r="E505" s="64"/>
      <c r="F505" s="65">
        <f>SUM(F496:F504)</f>
        <v>862.81999999999994</v>
      </c>
      <c r="G505" s="66">
        <f>SUM(G496:G504)</f>
        <v>19068322</v>
      </c>
      <c r="H505" s="66">
        <f>SUM(H496:H504)</f>
        <v>10398480</v>
      </c>
      <c r="I505" s="66"/>
      <c r="J505" s="66"/>
      <c r="K505" s="66"/>
    </row>
    <row r="506" spans="1:11" x14ac:dyDescent="0.25">
      <c r="A506" s="62"/>
      <c r="B506" s="62"/>
      <c r="C506" s="62"/>
      <c r="D506" s="62"/>
      <c r="E506" s="67"/>
      <c r="F506" s="68"/>
      <c r="G506" s="584">
        <f>SUM(G505:H505)</f>
        <v>29466802</v>
      </c>
      <c r="H506" s="585"/>
      <c r="I506" s="69"/>
      <c r="J506" s="69"/>
      <c r="K506" s="66"/>
    </row>
    <row r="507" spans="1:11" ht="19.5" x14ac:dyDescent="0.25">
      <c r="A507" s="586" t="s">
        <v>94</v>
      </c>
      <c r="B507" s="587"/>
      <c r="C507" s="587"/>
      <c r="D507" s="587"/>
      <c r="E507" s="587"/>
      <c r="F507" s="587"/>
      <c r="G507" s="587"/>
      <c r="H507" s="587"/>
      <c r="I507" s="587"/>
      <c r="J507" s="587"/>
      <c r="K507" s="588"/>
    </row>
    <row r="508" spans="1:11" ht="25.5" x14ac:dyDescent="0.25">
      <c r="A508" s="582" t="s">
        <v>95</v>
      </c>
      <c r="B508" s="582" t="s">
        <v>96</v>
      </c>
      <c r="C508" s="21" t="s">
        <v>97</v>
      </c>
      <c r="D508" s="582" t="s">
        <v>98</v>
      </c>
      <c r="E508" s="21" t="s">
        <v>99</v>
      </c>
      <c r="F508" s="21" t="s">
        <v>100</v>
      </c>
      <c r="G508" s="22" t="s">
        <v>101</v>
      </c>
      <c r="H508" s="22" t="s">
        <v>102</v>
      </c>
      <c r="I508" s="582" t="s">
        <v>103</v>
      </c>
      <c r="J508" s="582" t="s">
        <v>104</v>
      </c>
      <c r="K508" s="582" t="s">
        <v>105</v>
      </c>
    </row>
    <row r="509" spans="1:11" x14ac:dyDescent="0.25">
      <c r="A509" s="583"/>
      <c r="B509" s="583"/>
      <c r="C509" s="21" t="s">
        <v>106</v>
      </c>
      <c r="D509" s="583"/>
      <c r="E509" s="21" t="s">
        <v>107</v>
      </c>
      <c r="F509" s="21" t="s">
        <v>108</v>
      </c>
      <c r="G509" s="117">
        <v>22100</v>
      </c>
      <c r="H509" s="117">
        <v>12000</v>
      </c>
      <c r="I509" s="583"/>
      <c r="J509" s="583"/>
      <c r="K509" s="583"/>
    </row>
    <row r="510" spans="1:11" x14ac:dyDescent="0.25">
      <c r="A510" s="24"/>
      <c r="B510" s="24"/>
      <c r="C510" s="24"/>
      <c r="D510" s="24"/>
      <c r="E510" s="25"/>
      <c r="F510" s="24"/>
      <c r="G510" s="118"/>
      <c r="H510" s="118"/>
      <c r="I510" s="24"/>
      <c r="J510" s="24"/>
      <c r="K510" s="24"/>
    </row>
    <row r="511" spans="1:11" x14ac:dyDescent="0.25">
      <c r="A511" s="27" t="s">
        <v>109</v>
      </c>
      <c r="B511" s="28" t="s">
        <v>353</v>
      </c>
      <c r="C511" s="29">
        <v>276608162</v>
      </c>
      <c r="D511" s="30" t="s">
        <v>111</v>
      </c>
      <c r="E511" s="31">
        <v>44742</v>
      </c>
      <c r="F511" s="32">
        <v>136.12</v>
      </c>
      <c r="G511" s="74">
        <v>3008252</v>
      </c>
      <c r="H511" s="74">
        <v>1633440</v>
      </c>
      <c r="I511" s="34" t="s">
        <v>112</v>
      </c>
      <c r="J511" s="35"/>
      <c r="K511" s="35"/>
    </row>
    <row r="512" spans="1:11" x14ac:dyDescent="0.25">
      <c r="A512" s="36" t="s">
        <v>113</v>
      </c>
      <c r="B512" s="37">
        <v>1762</v>
      </c>
      <c r="C512" s="38">
        <v>4641692</v>
      </c>
      <c r="D512" s="39" t="s">
        <v>114</v>
      </c>
      <c r="E512" s="40"/>
      <c r="F512" s="77"/>
      <c r="G512" s="75">
        <v>0</v>
      </c>
      <c r="H512" s="75">
        <v>0</v>
      </c>
      <c r="I512" s="43" t="s">
        <v>115</v>
      </c>
      <c r="J512" s="44"/>
      <c r="K512" s="44"/>
    </row>
    <row r="513" spans="1:11" x14ac:dyDescent="0.25">
      <c r="A513" s="27" t="s">
        <v>116</v>
      </c>
      <c r="B513" s="45">
        <v>44742</v>
      </c>
      <c r="C513" s="29">
        <v>271966470</v>
      </c>
      <c r="D513" s="30" t="s">
        <v>117</v>
      </c>
      <c r="E513" s="31"/>
      <c r="F513" s="32"/>
      <c r="G513" s="74">
        <v>0</v>
      </c>
      <c r="H513" s="74">
        <v>0</v>
      </c>
      <c r="I513" s="34" t="s">
        <v>115</v>
      </c>
      <c r="J513" s="35"/>
      <c r="K513" s="35"/>
    </row>
    <row r="514" spans="1:11" x14ac:dyDescent="0.25">
      <c r="A514" s="36"/>
      <c r="B514" s="37"/>
      <c r="C514" s="38"/>
      <c r="D514" s="52" t="s">
        <v>117</v>
      </c>
      <c r="E514" s="215"/>
      <c r="F514" s="54"/>
      <c r="G514" s="55">
        <v>0</v>
      </c>
      <c r="H514" s="55">
        <v>0</v>
      </c>
      <c r="I514" s="56" t="s">
        <v>115</v>
      </c>
      <c r="J514" s="57"/>
      <c r="K514" s="57" t="s">
        <v>136</v>
      </c>
    </row>
    <row r="515" spans="1:11" x14ac:dyDescent="0.25">
      <c r="A515" s="27"/>
      <c r="B515" s="28"/>
      <c r="C515" s="29"/>
      <c r="D515" s="30" t="s">
        <v>150</v>
      </c>
      <c r="E515" s="31"/>
      <c r="F515" s="76"/>
      <c r="G515" s="74">
        <v>0</v>
      </c>
      <c r="H515" s="74">
        <v>0</v>
      </c>
      <c r="I515" s="34" t="s">
        <v>151</v>
      </c>
      <c r="J515" s="35"/>
      <c r="K515" s="35"/>
    </row>
    <row r="516" spans="1:11" x14ac:dyDescent="0.25">
      <c r="A516" s="36"/>
      <c r="B516" s="37"/>
      <c r="C516" s="38"/>
      <c r="D516" s="39" t="s">
        <v>152</v>
      </c>
      <c r="E516" s="40"/>
      <c r="F516" s="77"/>
      <c r="G516" s="75">
        <v>0</v>
      </c>
      <c r="H516" s="75">
        <v>0</v>
      </c>
      <c r="I516" s="43" t="s">
        <v>115</v>
      </c>
      <c r="J516" s="44"/>
      <c r="K516" s="44"/>
    </row>
    <row r="517" spans="1:11" x14ac:dyDescent="0.25">
      <c r="A517" s="27"/>
      <c r="B517" s="28"/>
      <c r="C517" s="29"/>
      <c r="D517" s="30" t="s">
        <v>153</v>
      </c>
      <c r="E517" s="31"/>
      <c r="F517" s="32"/>
      <c r="G517" s="74">
        <v>0</v>
      </c>
      <c r="H517" s="74">
        <v>0</v>
      </c>
      <c r="I517" s="34" t="s">
        <v>115</v>
      </c>
      <c r="J517" s="35"/>
      <c r="K517" s="35"/>
    </row>
    <row r="518" spans="1:11" x14ac:dyDescent="0.25">
      <c r="A518" s="36"/>
      <c r="B518" s="37"/>
      <c r="C518" s="38"/>
      <c r="D518" s="52" t="s">
        <v>153</v>
      </c>
      <c r="E518" s="60"/>
      <c r="F518" s="54"/>
      <c r="G518" s="55">
        <v>0</v>
      </c>
      <c r="H518" s="55">
        <v>0</v>
      </c>
      <c r="I518" s="56" t="s">
        <v>115</v>
      </c>
      <c r="J518" s="57"/>
      <c r="K518" s="57" t="s">
        <v>136</v>
      </c>
    </row>
    <row r="519" spans="1:11" x14ac:dyDescent="0.25">
      <c r="A519" s="27"/>
      <c r="B519" s="28"/>
      <c r="C519" s="29"/>
      <c r="D519" s="30" t="s">
        <v>154</v>
      </c>
      <c r="E519" s="31"/>
      <c r="F519" s="76"/>
      <c r="G519" s="74">
        <v>0</v>
      </c>
      <c r="H519" s="74">
        <v>0</v>
      </c>
      <c r="I519" s="34" t="s">
        <v>115</v>
      </c>
      <c r="J519" s="35"/>
      <c r="K519" s="35"/>
    </row>
    <row r="520" spans="1:11" x14ac:dyDescent="0.25">
      <c r="A520" s="61"/>
      <c r="B520" s="62"/>
      <c r="C520" s="63">
        <f>+C512-G521</f>
        <v>0</v>
      </c>
      <c r="D520" s="62" t="s">
        <v>118</v>
      </c>
      <c r="E520" s="64"/>
      <c r="F520" s="65">
        <f>SUM(F511:F519)</f>
        <v>136.12</v>
      </c>
      <c r="G520" s="66">
        <f>SUM(G511:G519)</f>
        <v>3008252</v>
      </c>
      <c r="H520" s="66">
        <f>SUM(H511:H519)</f>
        <v>1633440</v>
      </c>
      <c r="I520" s="66"/>
      <c r="J520" s="66"/>
      <c r="K520" s="66"/>
    </row>
    <row r="521" spans="1:11" x14ac:dyDescent="0.25">
      <c r="A521" s="62"/>
      <c r="B521" s="62"/>
      <c r="C521" s="62"/>
      <c r="D521" s="62"/>
      <c r="E521" s="67"/>
      <c r="F521" s="68"/>
      <c r="G521" s="584">
        <f>SUM(G520:H520)</f>
        <v>4641692</v>
      </c>
      <c r="H521" s="585"/>
      <c r="I521" s="69"/>
      <c r="J521" s="69"/>
      <c r="K521" s="66"/>
    </row>
    <row r="522" spans="1:11" ht="19.5" x14ac:dyDescent="0.25">
      <c r="A522" s="586" t="s">
        <v>94</v>
      </c>
      <c r="B522" s="587"/>
      <c r="C522" s="587"/>
      <c r="D522" s="587"/>
      <c r="E522" s="587"/>
      <c r="F522" s="587"/>
      <c r="G522" s="587"/>
      <c r="H522" s="587"/>
      <c r="I522" s="587"/>
      <c r="J522" s="587"/>
      <c r="K522" s="588"/>
    </row>
    <row r="523" spans="1:11" ht="25.5" x14ac:dyDescent="0.25">
      <c r="A523" s="582" t="s">
        <v>95</v>
      </c>
      <c r="B523" s="582" t="s">
        <v>96</v>
      </c>
      <c r="C523" s="21" t="s">
        <v>97</v>
      </c>
      <c r="D523" s="582" t="s">
        <v>98</v>
      </c>
      <c r="E523" s="21" t="s">
        <v>99</v>
      </c>
      <c r="F523" s="21" t="s">
        <v>100</v>
      </c>
      <c r="G523" s="22" t="s">
        <v>101</v>
      </c>
      <c r="H523" s="22" t="s">
        <v>102</v>
      </c>
      <c r="I523" s="582" t="s">
        <v>103</v>
      </c>
      <c r="J523" s="582" t="s">
        <v>104</v>
      </c>
      <c r="K523" s="582" t="s">
        <v>105</v>
      </c>
    </row>
    <row r="524" spans="1:11" x14ac:dyDescent="0.25">
      <c r="A524" s="583"/>
      <c r="B524" s="583"/>
      <c r="C524" s="21" t="s">
        <v>106</v>
      </c>
      <c r="D524" s="583"/>
      <c r="E524" s="21" t="s">
        <v>107</v>
      </c>
      <c r="F524" s="21" t="s">
        <v>108</v>
      </c>
      <c r="G524" s="117">
        <v>22100</v>
      </c>
      <c r="H524" s="117">
        <v>12000</v>
      </c>
      <c r="I524" s="583"/>
      <c r="J524" s="583"/>
      <c r="K524" s="583"/>
    </row>
    <row r="525" spans="1:11" x14ac:dyDescent="0.25">
      <c r="A525" s="24"/>
      <c r="B525" s="24"/>
      <c r="C525" s="24"/>
      <c r="D525" s="24"/>
      <c r="E525" s="25"/>
      <c r="F525" s="24"/>
      <c r="G525" s="118"/>
      <c r="H525" s="118"/>
      <c r="I525" s="24"/>
      <c r="J525" s="24"/>
      <c r="K525" s="24"/>
    </row>
    <row r="526" spans="1:11" x14ac:dyDescent="0.25">
      <c r="A526" s="27" t="s">
        <v>109</v>
      </c>
      <c r="B526" s="28" t="s">
        <v>353</v>
      </c>
      <c r="C526" s="29">
        <v>271966470</v>
      </c>
      <c r="D526" s="30" t="s">
        <v>111</v>
      </c>
      <c r="E526" s="31"/>
      <c r="F526" s="32"/>
      <c r="G526" s="74">
        <v>0</v>
      </c>
      <c r="H526" s="74">
        <v>0</v>
      </c>
      <c r="I526" s="34" t="s">
        <v>112</v>
      </c>
      <c r="J526" s="35"/>
      <c r="K526" s="35"/>
    </row>
    <row r="527" spans="1:11" x14ac:dyDescent="0.25">
      <c r="A527" s="36" t="s">
        <v>113</v>
      </c>
      <c r="B527" s="37">
        <v>1770</v>
      </c>
      <c r="C527" s="38">
        <v>25916121</v>
      </c>
      <c r="D527" s="39" t="s">
        <v>114</v>
      </c>
      <c r="E527" s="40">
        <v>44743</v>
      </c>
      <c r="F527" s="77">
        <v>155.47</v>
      </c>
      <c r="G527" s="75">
        <v>3435887</v>
      </c>
      <c r="H527" s="75">
        <v>1865640</v>
      </c>
      <c r="I527" s="43" t="s">
        <v>115</v>
      </c>
      <c r="J527" s="44"/>
      <c r="K527" s="44"/>
    </row>
    <row r="528" spans="1:11" x14ac:dyDescent="0.25">
      <c r="A528" s="27" t="s">
        <v>116</v>
      </c>
      <c r="B528" s="45">
        <v>44749</v>
      </c>
      <c r="C528" s="29">
        <v>246050349</v>
      </c>
      <c r="D528" s="30" t="s">
        <v>117</v>
      </c>
      <c r="E528" s="31">
        <v>44744</v>
      </c>
      <c r="F528" s="32">
        <v>102.1</v>
      </c>
      <c r="G528" s="74">
        <v>2256410</v>
      </c>
      <c r="H528" s="74">
        <v>1225200</v>
      </c>
      <c r="I528" s="34" t="s">
        <v>115</v>
      </c>
      <c r="J528" s="35"/>
      <c r="K528" s="35"/>
    </row>
    <row r="529" spans="1:11" x14ac:dyDescent="0.25">
      <c r="A529" s="36"/>
      <c r="B529" s="37"/>
      <c r="C529" s="38"/>
      <c r="D529" s="52" t="s">
        <v>117</v>
      </c>
      <c r="E529" s="215">
        <v>44744</v>
      </c>
      <c r="F529" s="54">
        <v>-2.2200000000000002</v>
      </c>
      <c r="G529" s="55">
        <v>-49062.000000000007</v>
      </c>
      <c r="H529" s="55">
        <v>0</v>
      </c>
      <c r="I529" s="56" t="s">
        <v>115</v>
      </c>
      <c r="J529" s="57"/>
      <c r="K529" s="57" t="s">
        <v>136</v>
      </c>
    </row>
    <row r="530" spans="1:11" x14ac:dyDescent="0.25">
      <c r="A530" s="27"/>
      <c r="B530" s="28"/>
      <c r="C530" s="29"/>
      <c r="D530" s="30" t="s">
        <v>150</v>
      </c>
      <c r="E530" s="31">
        <v>44745</v>
      </c>
      <c r="F530" s="76">
        <v>0</v>
      </c>
      <c r="G530" s="74">
        <v>0</v>
      </c>
      <c r="H530" s="74">
        <v>0</v>
      </c>
      <c r="I530" s="34" t="s">
        <v>151</v>
      </c>
      <c r="J530" s="35"/>
      <c r="K530" s="35"/>
    </row>
    <row r="531" spans="1:11" x14ac:dyDescent="0.25">
      <c r="A531" s="36"/>
      <c r="B531" s="37"/>
      <c r="C531" s="38"/>
      <c r="D531" s="39" t="s">
        <v>152</v>
      </c>
      <c r="E531" s="40">
        <v>44746</v>
      </c>
      <c r="F531" s="77">
        <v>158.49</v>
      </c>
      <c r="G531" s="75">
        <v>3502629</v>
      </c>
      <c r="H531" s="75">
        <v>1901880</v>
      </c>
      <c r="I531" s="43" t="s">
        <v>115</v>
      </c>
      <c r="J531" s="44"/>
      <c r="K531" s="44"/>
    </row>
    <row r="532" spans="1:11" x14ac:dyDescent="0.25">
      <c r="A532" s="27"/>
      <c r="B532" s="28"/>
      <c r="C532" s="29"/>
      <c r="D532" s="30" t="s">
        <v>153</v>
      </c>
      <c r="E532" s="31">
        <v>44747</v>
      </c>
      <c r="F532" s="32">
        <v>173.06</v>
      </c>
      <c r="G532" s="74">
        <v>3824626</v>
      </c>
      <c r="H532" s="74">
        <v>2076720</v>
      </c>
      <c r="I532" s="34" t="s">
        <v>115</v>
      </c>
      <c r="J532" s="35"/>
      <c r="K532" s="35"/>
    </row>
    <row r="533" spans="1:11" x14ac:dyDescent="0.25">
      <c r="A533" s="36"/>
      <c r="B533" s="37"/>
      <c r="C533" s="38"/>
      <c r="D533" s="52" t="s">
        <v>153</v>
      </c>
      <c r="E533" s="60">
        <v>44747</v>
      </c>
      <c r="F533" s="54">
        <v>-1.74</v>
      </c>
      <c r="G533" s="55">
        <v>-38454</v>
      </c>
      <c r="H533" s="55">
        <v>0</v>
      </c>
      <c r="I533" s="56" t="s">
        <v>115</v>
      </c>
      <c r="J533" s="57"/>
      <c r="K533" s="57" t="s">
        <v>136</v>
      </c>
    </row>
    <row r="534" spans="1:11" x14ac:dyDescent="0.25">
      <c r="A534" s="27"/>
      <c r="B534" s="28"/>
      <c r="C534" s="29"/>
      <c r="D534" s="30" t="s">
        <v>154</v>
      </c>
      <c r="E534" s="31">
        <v>44748</v>
      </c>
      <c r="F534" s="76">
        <v>173.45000000000002</v>
      </c>
      <c r="G534" s="74">
        <v>3833245.0000000005</v>
      </c>
      <c r="H534" s="74">
        <v>2081400.0000000002</v>
      </c>
      <c r="I534" s="34" t="s">
        <v>115</v>
      </c>
      <c r="J534" s="35"/>
      <c r="K534" s="35"/>
    </row>
    <row r="535" spans="1:11" x14ac:dyDescent="0.25">
      <c r="A535" s="61"/>
      <c r="B535" s="62"/>
      <c r="C535" s="63">
        <f>+C527-G536</f>
        <v>0</v>
      </c>
      <c r="D535" s="62" t="s">
        <v>118</v>
      </c>
      <c r="E535" s="64"/>
      <c r="F535" s="65">
        <f>SUM(F526:F534)</f>
        <v>758.61000000000013</v>
      </c>
      <c r="G535" s="66">
        <f>SUM(G526:G534)</f>
        <v>16765281</v>
      </c>
      <c r="H535" s="66">
        <f>SUM(H526:H534)</f>
        <v>9150840</v>
      </c>
      <c r="I535" s="66"/>
      <c r="J535" s="66"/>
      <c r="K535" s="66"/>
    </row>
    <row r="536" spans="1:11" x14ac:dyDescent="0.25">
      <c r="A536" s="62"/>
      <c r="B536" s="62"/>
      <c r="C536" s="62"/>
      <c r="D536" s="62"/>
      <c r="E536" s="67"/>
      <c r="F536" s="68"/>
      <c r="G536" s="584">
        <f>SUM(G535:H535)</f>
        <v>25916121</v>
      </c>
      <c r="H536" s="585"/>
      <c r="I536" s="69"/>
      <c r="J536" s="69"/>
      <c r="K536" s="66"/>
    </row>
    <row r="537" spans="1:11" ht="19.5" x14ac:dyDescent="0.25">
      <c r="A537" s="586" t="s">
        <v>94</v>
      </c>
      <c r="B537" s="587"/>
      <c r="C537" s="587"/>
      <c r="D537" s="587"/>
      <c r="E537" s="587"/>
      <c r="F537" s="587"/>
      <c r="G537" s="587"/>
      <c r="H537" s="587"/>
      <c r="I537" s="587"/>
      <c r="J537" s="587"/>
      <c r="K537" s="588"/>
    </row>
    <row r="538" spans="1:11" ht="25.5" x14ac:dyDescent="0.25">
      <c r="A538" s="582" t="s">
        <v>95</v>
      </c>
      <c r="B538" s="582" t="s">
        <v>96</v>
      </c>
      <c r="C538" s="21" t="s">
        <v>97</v>
      </c>
      <c r="D538" s="582" t="s">
        <v>98</v>
      </c>
      <c r="E538" s="21" t="s">
        <v>99</v>
      </c>
      <c r="F538" s="21" t="s">
        <v>100</v>
      </c>
      <c r="G538" s="22" t="s">
        <v>101</v>
      </c>
      <c r="H538" s="22" t="s">
        <v>102</v>
      </c>
      <c r="I538" s="582" t="s">
        <v>103</v>
      </c>
      <c r="J538" s="582" t="s">
        <v>104</v>
      </c>
      <c r="K538" s="582" t="s">
        <v>105</v>
      </c>
    </row>
    <row r="539" spans="1:11" x14ac:dyDescent="0.25">
      <c r="A539" s="583"/>
      <c r="B539" s="583"/>
      <c r="C539" s="21" t="s">
        <v>106</v>
      </c>
      <c r="D539" s="583"/>
      <c r="E539" s="21" t="s">
        <v>107</v>
      </c>
      <c r="F539" s="21" t="s">
        <v>108</v>
      </c>
      <c r="G539" s="117">
        <v>22100</v>
      </c>
      <c r="H539" s="117">
        <v>12000</v>
      </c>
      <c r="I539" s="583"/>
      <c r="J539" s="583"/>
      <c r="K539" s="583"/>
    </row>
    <row r="540" spans="1:11" x14ac:dyDescent="0.25">
      <c r="A540" s="24"/>
      <c r="B540" s="24"/>
      <c r="C540" s="24"/>
      <c r="D540" s="24"/>
      <c r="E540" s="25"/>
      <c r="F540" s="24"/>
      <c r="G540" s="118"/>
      <c r="H540" s="118"/>
      <c r="I540" s="24"/>
      <c r="J540" s="24"/>
      <c r="K540" s="24"/>
    </row>
    <row r="541" spans="1:11" x14ac:dyDescent="0.25">
      <c r="A541" s="27" t="s">
        <v>109</v>
      </c>
      <c r="B541" s="28" t="s">
        <v>353</v>
      </c>
      <c r="C541" s="29">
        <v>246050349</v>
      </c>
      <c r="D541" s="30" t="s">
        <v>111</v>
      </c>
      <c r="E541" s="31">
        <v>44749</v>
      </c>
      <c r="F541" s="32">
        <v>76.47</v>
      </c>
      <c r="G541" s="74">
        <v>1689987</v>
      </c>
      <c r="H541" s="74">
        <v>917640</v>
      </c>
      <c r="I541" s="34" t="s">
        <v>112</v>
      </c>
      <c r="J541" s="35"/>
      <c r="K541" s="35"/>
    </row>
    <row r="542" spans="1:11" x14ac:dyDescent="0.25">
      <c r="A542" s="36" t="s">
        <v>113</v>
      </c>
      <c r="B542" s="37">
        <v>1778</v>
      </c>
      <c r="C542" s="38">
        <v>29064846</v>
      </c>
      <c r="D542" s="39" t="s">
        <v>114</v>
      </c>
      <c r="E542" s="40">
        <v>44750</v>
      </c>
      <c r="F542" s="77">
        <v>146.37</v>
      </c>
      <c r="G542" s="75">
        <v>3234777</v>
      </c>
      <c r="H542" s="75">
        <v>1756440</v>
      </c>
      <c r="I542" s="43" t="s">
        <v>115</v>
      </c>
      <c r="J542" s="44"/>
      <c r="K542" s="44"/>
    </row>
    <row r="543" spans="1:11" x14ac:dyDescent="0.25">
      <c r="A543" s="27" t="s">
        <v>116</v>
      </c>
      <c r="B543" s="45">
        <v>44756</v>
      </c>
      <c r="C543" s="29">
        <v>216985503</v>
      </c>
      <c r="D543" s="30" t="s">
        <v>117</v>
      </c>
      <c r="E543" s="31">
        <v>44751</v>
      </c>
      <c r="F543" s="32">
        <v>108.36</v>
      </c>
      <c r="G543" s="74">
        <v>2394756</v>
      </c>
      <c r="H543" s="74">
        <v>1300320</v>
      </c>
      <c r="I543" s="34" t="s">
        <v>115</v>
      </c>
      <c r="J543" s="35"/>
      <c r="K543" s="35"/>
    </row>
    <row r="544" spans="1:11" x14ac:dyDescent="0.25">
      <c r="A544" s="36"/>
      <c r="B544" s="37"/>
      <c r="C544" s="38"/>
      <c r="D544" s="52" t="s">
        <v>117</v>
      </c>
      <c r="E544" s="215">
        <v>44751</v>
      </c>
      <c r="F544" s="54">
        <v>-2.5</v>
      </c>
      <c r="G544" s="55">
        <v>-55250</v>
      </c>
      <c r="H544" s="55">
        <v>0</v>
      </c>
      <c r="I544" s="56" t="s">
        <v>115</v>
      </c>
      <c r="J544" s="57"/>
      <c r="K544" s="57" t="s">
        <v>136</v>
      </c>
    </row>
    <row r="545" spans="1:11" x14ac:dyDescent="0.25">
      <c r="A545" s="27"/>
      <c r="B545" s="28"/>
      <c r="C545" s="29"/>
      <c r="D545" s="30" t="s">
        <v>150</v>
      </c>
      <c r="E545" s="31">
        <v>44752</v>
      </c>
      <c r="F545" s="76">
        <v>0</v>
      </c>
      <c r="G545" s="74">
        <v>0</v>
      </c>
      <c r="H545" s="74">
        <v>0</v>
      </c>
      <c r="I545" s="34" t="s">
        <v>151</v>
      </c>
      <c r="J545" s="35"/>
      <c r="K545" s="35"/>
    </row>
    <row r="546" spans="1:11" x14ac:dyDescent="0.25">
      <c r="A546" s="36"/>
      <c r="B546" s="37"/>
      <c r="C546" s="38"/>
      <c r="D546" s="39" t="s">
        <v>152</v>
      </c>
      <c r="E546" s="40">
        <v>44753</v>
      </c>
      <c r="F546" s="77">
        <v>201.12000000000003</v>
      </c>
      <c r="G546" s="75">
        <v>4444752.0000000009</v>
      </c>
      <c r="H546" s="75">
        <v>2413440.0000000005</v>
      </c>
      <c r="I546" s="43" t="s">
        <v>115</v>
      </c>
      <c r="J546" s="44"/>
      <c r="K546" s="44"/>
    </row>
    <row r="547" spans="1:11" x14ac:dyDescent="0.25">
      <c r="A547" s="27"/>
      <c r="B547" s="28"/>
      <c r="C547" s="29"/>
      <c r="D547" s="30" t="s">
        <v>153</v>
      </c>
      <c r="E547" s="31">
        <v>44754</v>
      </c>
      <c r="F547" s="32">
        <v>155.16</v>
      </c>
      <c r="G547" s="74">
        <v>3429036</v>
      </c>
      <c r="H547" s="74">
        <v>1861920</v>
      </c>
      <c r="I547" s="34" t="s">
        <v>115</v>
      </c>
      <c r="J547" s="35"/>
      <c r="K547" s="35"/>
    </row>
    <row r="548" spans="1:11" x14ac:dyDescent="0.25">
      <c r="A548" s="36"/>
      <c r="B548" s="37"/>
      <c r="C548" s="38"/>
      <c r="D548" s="52" t="s">
        <v>153</v>
      </c>
      <c r="E548" s="60">
        <v>44754</v>
      </c>
      <c r="F548" s="54">
        <v>-1.71</v>
      </c>
      <c r="G548" s="55">
        <v>-37791</v>
      </c>
      <c r="H548" s="55">
        <v>0</v>
      </c>
      <c r="I548" s="56" t="s">
        <v>115</v>
      </c>
      <c r="J548" s="57"/>
      <c r="K548" s="57" t="s">
        <v>136</v>
      </c>
    </row>
    <row r="549" spans="1:11" x14ac:dyDescent="0.25">
      <c r="A549" s="27"/>
      <c r="B549" s="28"/>
      <c r="C549" s="29"/>
      <c r="D549" s="30" t="s">
        <v>154</v>
      </c>
      <c r="E549" s="31">
        <v>44755</v>
      </c>
      <c r="F549" s="76">
        <v>167.59000000000003</v>
      </c>
      <c r="G549" s="74">
        <v>3703739.0000000009</v>
      </c>
      <c r="H549" s="74">
        <v>2011080.0000000005</v>
      </c>
      <c r="I549" s="34" t="s">
        <v>115</v>
      </c>
      <c r="J549" s="35"/>
      <c r="K549" s="35"/>
    </row>
    <row r="550" spans="1:11" x14ac:dyDescent="0.25">
      <c r="A550" s="61"/>
      <c r="B550" s="62"/>
      <c r="C550" s="63">
        <f>+C542-G551</f>
        <v>0</v>
      </c>
      <c r="D550" s="62" t="s">
        <v>118</v>
      </c>
      <c r="E550" s="64"/>
      <c r="F550" s="65">
        <f>SUM(F541:F549)</f>
        <v>850.86</v>
      </c>
      <c r="G550" s="66">
        <f>SUM(G541:G549)</f>
        <v>18804006</v>
      </c>
      <c r="H550" s="66">
        <f>SUM(H541:H549)</f>
        <v>10260840</v>
      </c>
      <c r="I550" s="66"/>
      <c r="J550" s="66"/>
      <c r="K550" s="66"/>
    </row>
    <row r="551" spans="1:11" x14ac:dyDescent="0.25">
      <c r="A551" s="62"/>
      <c r="B551" s="62"/>
      <c r="C551" s="62"/>
      <c r="D551" s="62"/>
      <c r="E551" s="67"/>
      <c r="F551" s="68"/>
      <c r="G551" s="584">
        <f>SUM(G550:H550)</f>
        <v>29064846</v>
      </c>
      <c r="H551" s="585"/>
      <c r="I551" s="69"/>
      <c r="J551" s="69"/>
      <c r="K551" s="66"/>
    </row>
    <row r="552" spans="1:11" ht="19.5" x14ac:dyDescent="0.25">
      <c r="A552" s="586" t="s">
        <v>94</v>
      </c>
      <c r="B552" s="587"/>
      <c r="C552" s="587"/>
      <c r="D552" s="587"/>
      <c r="E552" s="587"/>
      <c r="F552" s="587"/>
      <c r="G552" s="587"/>
      <c r="H552" s="587"/>
      <c r="I552" s="587"/>
      <c r="J552" s="587"/>
      <c r="K552" s="588"/>
    </row>
    <row r="553" spans="1:11" ht="25.5" x14ac:dyDescent="0.25">
      <c r="A553" s="582" t="s">
        <v>95</v>
      </c>
      <c r="B553" s="582" t="s">
        <v>96</v>
      </c>
      <c r="C553" s="21" t="s">
        <v>97</v>
      </c>
      <c r="D553" s="582" t="s">
        <v>98</v>
      </c>
      <c r="E553" s="21" t="s">
        <v>99</v>
      </c>
      <c r="F553" s="21" t="s">
        <v>100</v>
      </c>
      <c r="G553" s="22" t="s">
        <v>101</v>
      </c>
      <c r="H553" s="22" t="s">
        <v>102</v>
      </c>
      <c r="I553" s="582" t="s">
        <v>103</v>
      </c>
      <c r="J553" s="582" t="s">
        <v>104</v>
      </c>
      <c r="K553" s="582" t="s">
        <v>105</v>
      </c>
    </row>
    <row r="554" spans="1:11" x14ac:dyDescent="0.25">
      <c r="A554" s="583"/>
      <c r="B554" s="583"/>
      <c r="C554" s="21" t="s">
        <v>106</v>
      </c>
      <c r="D554" s="583"/>
      <c r="E554" s="21" t="s">
        <v>107</v>
      </c>
      <c r="F554" s="21" t="s">
        <v>108</v>
      </c>
      <c r="G554" s="117">
        <v>22100</v>
      </c>
      <c r="H554" s="117">
        <v>12000</v>
      </c>
      <c r="I554" s="583"/>
      <c r="J554" s="583"/>
      <c r="K554" s="583"/>
    </row>
    <row r="555" spans="1:11" x14ac:dyDescent="0.25">
      <c r="A555" s="24"/>
      <c r="B555" s="24"/>
      <c r="C555" s="24"/>
      <c r="D555" s="24"/>
      <c r="E555" s="25"/>
      <c r="F555" s="24"/>
      <c r="G555" s="118"/>
      <c r="H555" s="118"/>
      <c r="I555" s="24"/>
      <c r="J555" s="24"/>
      <c r="K555" s="24"/>
    </row>
    <row r="556" spans="1:11" x14ac:dyDescent="0.25">
      <c r="A556" s="27" t="s">
        <v>109</v>
      </c>
      <c r="B556" s="28" t="s">
        <v>353</v>
      </c>
      <c r="C556" s="29">
        <v>216985503</v>
      </c>
      <c r="D556" s="30" t="s">
        <v>111</v>
      </c>
      <c r="E556" s="31">
        <v>44756</v>
      </c>
      <c r="F556" s="32">
        <v>73.33</v>
      </c>
      <c r="G556" s="74">
        <v>1620593</v>
      </c>
      <c r="H556" s="74">
        <v>879960</v>
      </c>
      <c r="I556" s="34" t="s">
        <v>112</v>
      </c>
      <c r="J556" s="35"/>
      <c r="K556" s="35"/>
    </row>
    <row r="557" spans="1:11" x14ac:dyDescent="0.25">
      <c r="A557" s="36" t="s">
        <v>113</v>
      </c>
      <c r="B557" s="37">
        <v>1784</v>
      </c>
      <c r="C557" s="38">
        <v>28096570</v>
      </c>
      <c r="D557" s="39" t="s">
        <v>114</v>
      </c>
      <c r="E557" s="40">
        <v>44757</v>
      </c>
      <c r="F557" s="77">
        <v>137.47</v>
      </c>
      <c r="G557" s="75">
        <v>3038087</v>
      </c>
      <c r="H557" s="75">
        <v>1649640</v>
      </c>
      <c r="I557" s="43" t="s">
        <v>115</v>
      </c>
      <c r="J557" s="44"/>
      <c r="K557" s="44"/>
    </row>
    <row r="558" spans="1:11" x14ac:dyDescent="0.25">
      <c r="A558" s="27" t="s">
        <v>116</v>
      </c>
      <c r="B558" s="45">
        <v>44763</v>
      </c>
      <c r="C558" s="29">
        <v>188888933</v>
      </c>
      <c r="D558" s="30" t="s">
        <v>117</v>
      </c>
      <c r="E558" s="31">
        <v>44758</v>
      </c>
      <c r="F558" s="32">
        <v>103.22000000000001</v>
      </c>
      <c r="G558" s="74">
        <v>2281162.0000000005</v>
      </c>
      <c r="H558" s="74">
        <v>1238640.0000000002</v>
      </c>
      <c r="I558" s="34" t="s">
        <v>115</v>
      </c>
      <c r="J558" s="35"/>
      <c r="K558" s="35"/>
    </row>
    <row r="559" spans="1:11" x14ac:dyDescent="0.25">
      <c r="A559" s="36"/>
      <c r="B559" s="37"/>
      <c r="C559" s="38"/>
      <c r="D559" s="52" t="s">
        <v>117</v>
      </c>
      <c r="E559" s="215">
        <v>44758</v>
      </c>
      <c r="F559" s="54">
        <v>-2.38</v>
      </c>
      <c r="G559" s="55">
        <v>-52598</v>
      </c>
      <c r="H559" s="55">
        <v>0</v>
      </c>
      <c r="I559" s="56" t="s">
        <v>115</v>
      </c>
      <c r="J559" s="57"/>
      <c r="K559" s="57" t="s">
        <v>136</v>
      </c>
    </row>
    <row r="560" spans="1:11" x14ac:dyDescent="0.25">
      <c r="A560" s="27"/>
      <c r="B560" s="28"/>
      <c r="C560" s="29"/>
      <c r="D560" s="30" t="s">
        <v>150</v>
      </c>
      <c r="E560" s="31">
        <v>44759</v>
      </c>
      <c r="F560" s="76">
        <v>0</v>
      </c>
      <c r="G560" s="74">
        <v>0</v>
      </c>
      <c r="H560" s="74">
        <v>0</v>
      </c>
      <c r="I560" s="34" t="s">
        <v>151</v>
      </c>
      <c r="J560" s="35"/>
      <c r="K560" s="35"/>
    </row>
    <row r="561" spans="1:11" x14ac:dyDescent="0.25">
      <c r="A561" s="36"/>
      <c r="B561" s="37"/>
      <c r="C561" s="38"/>
      <c r="D561" s="39" t="s">
        <v>152</v>
      </c>
      <c r="E561" s="40">
        <v>44760</v>
      </c>
      <c r="F561" s="77">
        <v>184.55999999999997</v>
      </c>
      <c r="G561" s="75">
        <v>4078775.9999999995</v>
      </c>
      <c r="H561" s="75">
        <v>2214719.9999999995</v>
      </c>
      <c r="I561" s="43" t="s">
        <v>115</v>
      </c>
      <c r="J561" s="44"/>
      <c r="K561" s="44"/>
    </row>
    <row r="562" spans="1:11" x14ac:dyDescent="0.25">
      <c r="A562" s="27"/>
      <c r="B562" s="28"/>
      <c r="C562" s="29"/>
      <c r="D562" s="30" t="s">
        <v>153</v>
      </c>
      <c r="E562" s="31">
        <v>44761</v>
      </c>
      <c r="F562" s="32">
        <v>160.94999999999999</v>
      </c>
      <c r="G562" s="74">
        <v>3556994.9999999995</v>
      </c>
      <c r="H562" s="74">
        <v>1931399.9999999998</v>
      </c>
      <c r="I562" s="34" t="s">
        <v>115</v>
      </c>
      <c r="J562" s="35"/>
      <c r="K562" s="35"/>
    </row>
    <row r="563" spans="1:11" x14ac:dyDescent="0.25">
      <c r="A563" s="36"/>
      <c r="B563" s="37"/>
      <c r="C563" s="38"/>
      <c r="D563" s="52" t="s">
        <v>153</v>
      </c>
      <c r="E563" s="60">
        <v>44761</v>
      </c>
      <c r="F563" s="54">
        <v>-1.73</v>
      </c>
      <c r="G563" s="55">
        <v>-38233</v>
      </c>
      <c r="H563" s="55">
        <v>0</v>
      </c>
      <c r="I563" s="56" t="s">
        <v>115</v>
      </c>
      <c r="J563" s="57"/>
      <c r="K563" s="57" t="s">
        <v>136</v>
      </c>
    </row>
    <row r="564" spans="1:11" x14ac:dyDescent="0.25">
      <c r="A564" s="27"/>
      <c r="B564" s="28"/>
      <c r="C564" s="29"/>
      <c r="D564" s="30" t="s">
        <v>154</v>
      </c>
      <c r="E564" s="31">
        <v>44762</v>
      </c>
      <c r="F564" s="76">
        <v>167.08</v>
      </c>
      <c r="G564" s="74">
        <v>3692468.0000000005</v>
      </c>
      <c r="H564" s="74">
        <v>2004960.0000000002</v>
      </c>
      <c r="I564" s="34" t="s">
        <v>115</v>
      </c>
      <c r="J564" s="35"/>
      <c r="K564" s="35"/>
    </row>
    <row r="565" spans="1:11" x14ac:dyDescent="0.25">
      <c r="A565" s="61"/>
      <c r="B565" s="62"/>
      <c r="C565" s="63">
        <f>+C557-G566</f>
        <v>0</v>
      </c>
      <c r="D565" s="62" t="s">
        <v>118</v>
      </c>
      <c r="E565" s="64"/>
      <c r="F565" s="65">
        <f>SUM(F556:F564)</f>
        <v>822.50000000000011</v>
      </c>
      <c r="G565" s="66">
        <f>SUM(G556:G564)</f>
        <v>18177250</v>
      </c>
      <c r="H565" s="66">
        <f>SUM(H556:H564)</f>
        <v>9919320</v>
      </c>
      <c r="I565" s="66"/>
      <c r="J565" s="66"/>
      <c r="K565" s="66"/>
    </row>
    <row r="566" spans="1:11" x14ac:dyDescent="0.25">
      <c r="A566" s="62"/>
      <c r="B566" s="62"/>
      <c r="C566" s="62"/>
      <c r="D566" s="62"/>
      <c r="E566" s="67"/>
      <c r="F566" s="68"/>
      <c r="G566" s="584">
        <f>SUM(G565:H565)</f>
        <v>28096570</v>
      </c>
      <c r="H566" s="585"/>
      <c r="I566" s="69"/>
      <c r="J566" s="69"/>
      <c r="K566" s="66"/>
    </row>
    <row r="567" spans="1:11" ht="19.5" x14ac:dyDescent="0.25">
      <c r="A567" s="586" t="s">
        <v>94</v>
      </c>
      <c r="B567" s="587"/>
      <c r="C567" s="587"/>
      <c r="D567" s="587"/>
      <c r="E567" s="587"/>
      <c r="F567" s="587"/>
      <c r="G567" s="587"/>
      <c r="H567" s="587"/>
      <c r="I567" s="587"/>
      <c r="J567" s="587"/>
      <c r="K567" s="588"/>
    </row>
    <row r="568" spans="1:11" ht="25.5" x14ac:dyDescent="0.25">
      <c r="A568" s="582" t="s">
        <v>95</v>
      </c>
      <c r="B568" s="582" t="s">
        <v>96</v>
      </c>
      <c r="C568" s="21" t="s">
        <v>97</v>
      </c>
      <c r="D568" s="582" t="s">
        <v>98</v>
      </c>
      <c r="E568" s="21" t="s">
        <v>99</v>
      </c>
      <c r="F568" s="21" t="s">
        <v>100</v>
      </c>
      <c r="G568" s="22" t="s">
        <v>101</v>
      </c>
      <c r="H568" s="22" t="s">
        <v>102</v>
      </c>
      <c r="I568" s="582" t="s">
        <v>103</v>
      </c>
      <c r="J568" s="582" t="s">
        <v>104</v>
      </c>
      <c r="K568" s="582" t="s">
        <v>105</v>
      </c>
    </row>
    <row r="569" spans="1:11" x14ac:dyDescent="0.25">
      <c r="A569" s="583"/>
      <c r="B569" s="583"/>
      <c r="C569" s="21" t="s">
        <v>106</v>
      </c>
      <c r="D569" s="583"/>
      <c r="E569" s="21" t="s">
        <v>107</v>
      </c>
      <c r="F569" s="21" t="s">
        <v>108</v>
      </c>
      <c r="G569" s="117">
        <v>22100</v>
      </c>
      <c r="H569" s="117">
        <v>12000</v>
      </c>
      <c r="I569" s="583"/>
      <c r="J569" s="583"/>
      <c r="K569" s="583"/>
    </row>
    <row r="570" spans="1:11" x14ac:dyDescent="0.25">
      <c r="A570" s="24"/>
      <c r="B570" s="24"/>
      <c r="C570" s="24"/>
      <c r="D570" s="24"/>
      <c r="E570" s="25"/>
      <c r="F570" s="24"/>
      <c r="G570" s="118"/>
      <c r="H570" s="118"/>
      <c r="I570" s="24"/>
      <c r="J570" s="24"/>
      <c r="K570" s="24"/>
    </row>
    <row r="571" spans="1:11" x14ac:dyDescent="0.25">
      <c r="A571" s="27" t="s">
        <v>109</v>
      </c>
      <c r="B571" s="28" t="s">
        <v>353</v>
      </c>
      <c r="C571" s="29">
        <v>188888933</v>
      </c>
      <c r="D571" s="30" t="s">
        <v>111</v>
      </c>
      <c r="E571" s="31">
        <v>44763</v>
      </c>
      <c r="F571" s="32">
        <v>84.47</v>
      </c>
      <c r="G571" s="74">
        <v>1866787</v>
      </c>
      <c r="H571" s="74">
        <v>1013640</v>
      </c>
      <c r="I571" s="34" t="s">
        <v>112</v>
      </c>
      <c r="J571" s="35"/>
      <c r="K571" s="35"/>
    </row>
    <row r="572" spans="1:11" x14ac:dyDescent="0.25">
      <c r="A572" s="36" t="s">
        <v>113</v>
      </c>
      <c r="B572" s="37">
        <v>1786</v>
      </c>
      <c r="C572" s="38">
        <v>27011337.000000007</v>
      </c>
      <c r="D572" s="39" t="s">
        <v>114</v>
      </c>
      <c r="E572" s="40">
        <v>44764</v>
      </c>
      <c r="F572" s="77">
        <v>141.77000000000001</v>
      </c>
      <c r="G572" s="75">
        <v>3133117</v>
      </c>
      <c r="H572" s="75">
        <v>1701240.0000000002</v>
      </c>
      <c r="I572" s="43" t="s">
        <v>115</v>
      </c>
      <c r="J572" s="44"/>
      <c r="K572" s="44"/>
    </row>
    <row r="573" spans="1:11" x14ac:dyDescent="0.25">
      <c r="A573" s="27" t="s">
        <v>116</v>
      </c>
      <c r="B573" s="45">
        <v>44770</v>
      </c>
      <c r="C573" s="29">
        <v>161877596</v>
      </c>
      <c r="D573" s="30" t="s">
        <v>117</v>
      </c>
      <c r="E573" s="31">
        <v>44765</v>
      </c>
      <c r="F573" s="32">
        <v>103.98999999999998</v>
      </c>
      <c r="G573" s="74">
        <v>2298178.9999999995</v>
      </c>
      <c r="H573" s="74">
        <v>1247879.9999999998</v>
      </c>
      <c r="I573" s="34" t="s">
        <v>115</v>
      </c>
      <c r="J573" s="35"/>
      <c r="K573" s="35"/>
    </row>
    <row r="574" spans="1:11" x14ac:dyDescent="0.25">
      <c r="A574" s="36"/>
      <c r="B574" s="37"/>
      <c r="C574" s="38"/>
      <c r="D574" s="52" t="s">
        <v>117</v>
      </c>
      <c r="E574" s="215">
        <v>44765</v>
      </c>
      <c r="F574" s="54">
        <v>-2.11</v>
      </c>
      <c r="G574" s="55">
        <v>-46631</v>
      </c>
      <c r="H574" s="55">
        <v>0</v>
      </c>
      <c r="I574" s="56" t="s">
        <v>115</v>
      </c>
      <c r="J574" s="57"/>
      <c r="K574" s="57" t="s">
        <v>136</v>
      </c>
    </row>
    <row r="575" spans="1:11" x14ac:dyDescent="0.25">
      <c r="A575" s="27"/>
      <c r="B575" s="28"/>
      <c r="C575" s="29"/>
      <c r="D575" s="30" t="s">
        <v>150</v>
      </c>
      <c r="E575" s="31">
        <v>44766</v>
      </c>
      <c r="F575" s="76">
        <v>0</v>
      </c>
      <c r="G575" s="74">
        <v>0</v>
      </c>
      <c r="H575" s="74">
        <v>0</v>
      </c>
      <c r="I575" s="34" t="s">
        <v>151</v>
      </c>
      <c r="J575" s="35"/>
      <c r="K575" s="35"/>
    </row>
    <row r="576" spans="1:11" x14ac:dyDescent="0.25">
      <c r="A576" s="36"/>
      <c r="B576" s="37"/>
      <c r="C576" s="38"/>
      <c r="D576" s="39" t="s">
        <v>152</v>
      </c>
      <c r="E576" s="40">
        <v>44767</v>
      </c>
      <c r="F576" s="77">
        <v>142.62999999999997</v>
      </c>
      <c r="G576" s="75">
        <v>3152122.9999999991</v>
      </c>
      <c r="H576" s="75">
        <v>1711559.9999999995</v>
      </c>
      <c r="I576" s="43" t="s">
        <v>115</v>
      </c>
      <c r="J576" s="44"/>
      <c r="K576" s="44"/>
    </row>
    <row r="577" spans="1:11" x14ac:dyDescent="0.25">
      <c r="A577" s="27"/>
      <c r="B577" s="28"/>
      <c r="C577" s="29"/>
      <c r="D577" s="30" t="s">
        <v>153</v>
      </c>
      <c r="E577" s="31">
        <v>44768</v>
      </c>
      <c r="F577" s="32">
        <v>151.01999999999995</v>
      </c>
      <c r="G577" s="74">
        <v>3337541.9999999991</v>
      </c>
      <c r="H577" s="74">
        <v>1812239.9999999995</v>
      </c>
      <c r="I577" s="34" t="s">
        <v>115</v>
      </c>
      <c r="J577" s="35"/>
      <c r="K577" s="35"/>
    </row>
    <row r="578" spans="1:11" x14ac:dyDescent="0.25">
      <c r="A578" s="36"/>
      <c r="B578" s="37"/>
      <c r="C578" s="38"/>
      <c r="D578" s="52" t="s">
        <v>153</v>
      </c>
      <c r="E578" s="60">
        <v>44768</v>
      </c>
      <c r="F578" s="54">
        <v>-1.73</v>
      </c>
      <c r="G578" s="55">
        <v>-38233</v>
      </c>
      <c r="H578" s="55">
        <v>0</v>
      </c>
      <c r="I578" s="56" t="s">
        <v>115</v>
      </c>
      <c r="J578" s="57"/>
      <c r="K578" s="57" t="s">
        <v>136</v>
      </c>
    </row>
    <row r="579" spans="1:11" x14ac:dyDescent="0.25">
      <c r="A579" s="27"/>
      <c r="B579" s="28"/>
      <c r="C579" s="29"/>
      <c r="D579" s="30" t="s">
        <v>154</v>
      </c>
      <c r="E579" s="31">
        <v>44739</v>
      </c>
      <c r="F579" s="76">
        <v>170.72999999999996</v>
      </c>
      <c r="G579" s="74">
        <v>3773132.9999999991</v>
      </c>
      <c r="H579" s="74">
        <v>2048759.9999999995</v>
      </c>
      <c r="I579" s="34" t="s">
        <v>115</v>
      </c>
      <c r="J579" s="35"/>
      <c r="K579" s="35"/>
    </row>
    <row r="580" spans="1:11" x14ac:dyDescent="0.25">
      <c r="A580" s="61"/>
      <c r="B580" s="62"/>
      <c r="C580" s="63">
        <f>+C572-G581</f>
        <v>0</v>
      </c>
      <c r="D580" s="62" t="s">
        <v>118</v>
      </c>
      <c r="E580" s="64"/>
      <c r="F580" s="65">
        <f>SUM(F571:F579)</f>
        <v>790.77</v>
      </c>
      <c r="G580" s="66">
        <f>SUM(G571:G579)</f>
        <v>17476017</v>
      </c>
      <c r="H580" s="66">
        <f>SUM(H571:H579)</f>
        <v>9535320</v>
      </c>
      <c r="I580" s="66"/>
      <c r="J580" s="66"/>
      <c r="K580" s="66"/>
    </row>
    <row r="581" spans="1:11" x14ac:dyDescent="0.25">
      <c r="A581" s="62"/>
      <c r="B581" s="62"/>
      <c r="C581" s="62"/>
      <c r="D581" s="62"/>
      <c r="E581" s="67"/>
      <c r="F581" s="68"/>
      <c r="G581" s="584">
        <f>SUM(G580:H580)</f>
        <v>27011337</v>
      </c>
      <c r="H581" s="585"/>
      <c r="I581" s="69"/>
      <c r="J581" s="69"/>
      <c r="K581" s="66"/>
    </row>
    <row r="582" spans="1:11" ht="19.5" x14ac:dyDescent="0.25">
      <c r="A582" s="586" t="s">
        <v>94</v>
      </c>
      <c r="B582" s="587"/>
      <c r="C582" s="587"/>
      <c r="D582" s="587"/>
      <c r="E582" s="587"/>
      <c r="F582" s="587"/>
      <c r="G582" s="587"/>
      <c r="H582" s="587"/>
      <c r="I582" s="587"/>
      <c r="J582" s="587"/>
      <c r="K582" s="588"/>
    </row>
    <row r="583" spans="1:11" ht="25.5" x14ac:dyDescent="0.25">
      <c r="A583" s="582" t="s">
        <v>95</v>
      </c>
      <c r="B583" s="582" t="s">
        <v>96</v>
      </c>
      <c r="C583" s="21" t="s">
        <v>97</v>
      </c>
      <c r="D583" s="582" t="s">
        <v>98</v>
      </c>
      <c r="E583" s="21" t="s">
        <v>99</v>
      </c>
      <c r="F583" s="21" t="s">
        <v>100</v>
      </c>
      <c r="G583" s="22" t="s">
        <v>101</v>
      </c>
      <c r="H583" s="22" t="s">
        <v>102</v>
      </c>
      <c r="I583" s="582" t="s">
        <v>103</v>
      </c>
      <c r="J583" s="582" t="s">
        <v>104</v>
      </c>
      <c r="K583" s="582" t="s">
        <v>105</v>
      </c>
    </row>
    <row r="584" spans="1:11" x14ac:dyDescent="0.25">
      <c r="A584" s="583"/>
      <c r="B584" s="583"/>
      <c r="C584" s="21" t="s">
        <v>106</v>
      </c>
      <c r="D584" s="583"/>
      <c r="E584" s="21" t="s">
        <v>107</v>
      </c>
      <c r="F584" s="21" t="s">
        <v>108</v>
      </c>
      <c r="G584" s="117">
        <v>22100</v>
      </c>
      <c r="H584" s="117">
        <v>12000</v>
      </c>
      <c r="I584" s="583"/>
      <c r="J584" s="583"/>
      <c r="K584" s="583"/>
    </row>
    <row r="585" spans="1:11" x14ac:dyDescent="0.25">
      <c r="A585" s="24"/>
      <c r="B585" s="24"/>
      <c r="C585" s="24"/>
      <c r="D585" s="24"/>
      <c r="E585" s="25"/>
      <c r="F585" s="24"/>
      <c r="G585" s="118"/>
      <c r="H585" s="118"/>
      <c r="I585" s="24"/>
      <c r="J585" s="24"/>
      <c r="K585" s="24"/>
    </row>
    <row r="586" spans="1:11" x14ac:dyDescent="0.25">
      <c r="A586" s="27" t="s">
        <v>109</v>
      </c>
      <c r="B586" s="28" t="s">
        <v>353</v>
      </c>
      <c r="C586" s="29">
        <v>161877596</v>
      </c>
      <c r="D586" s="30" t="s">
        <v>111</v>
      </c>
      <c r="E586" s="31">
        <v>44770</v>
      </c>
      <c r="F586" s="32">
        <v>110.38999999999999</v>
      </c>
      <c r="G586" s="74">
        <v>2439618.9999999995</v>
      </c>
      <c r="H586" s="74">
        <v>1324679.9999999998</v>
      </c>
      <c r="I586" s="34" t="s">
        <v>112</v>
      </c>
      <c r="J586" s="35"/>
      <c r="K586" s="35"/>
    </row>
    <row r="587" spans="1:11" x14ac:dyDescent="0.25">
      <c r="A587" s="36" t="s">
        <v>113</v>
      </c>
      <c r="B587" s="37">
        <v>1802</v>
      </c>
      <c r="C587" s="38">
        <v>12184142.999999998</v>
      </c>
      <c r="D587" s="39" t="s">
        <v>114</v>
      </c>
      <c r="E587" s="40">
        <v>44771</v>
      </c>
      <c r="F587" s="77">
        <v>144.58999999999997</v>
      </c>
      <c r="G587" s="75">
        <v>3195438.9999999995</v>
      </c>
      <c r="H587" s="75">
        <v>1735079.9999999998</v>
      </c>
      <c r="I587" s="43" t="s">
        <v>115</v>
      </c>
      <c r="J587" s="44"/>
      <c r="K587" s="44"/>
    </row>
    <row r="588" spans="1:11" x14ac:dyDescent="0.25">
      <c r="A588" s="27" t="s">
        <v>116</v>
      </c>
      <c r="B588" s="45">
        <v>44772</v>
      </c>
      <c r="C588" s="29">
        <v>149693453</v>
      </c>
      <c r="D588" s="30" t="s">
        <v>117</v>
      </c>
      <c r="E588" s="31">
        <v>44772</v>
      </c>
      <c r="F588" s="32">
        <v>103.94</v>
      </c>
      <c r="G588" s="74">
        <v>2297074</v>
      </c>
      <c r="H588" s="74">
        <v>1247280</v>
      </c>
      <c r="I588" s="34" t="s">
        <v>115</v>
      </c>
      <c r="J588" s="35"/>
      <c r="K588" s="35"/>
    </row>
    <row r="589" spans="1:11" x14ac:dyDescent="0.25">
      <c r="A589" s="36"/>
      <c r="B589" s="37"/>
      <c r="C589" s="38"/>
      <c r="D589" s="52" t="s">
        <v>117</v>
      </c>
      <c r="E589" s="215">
        <v>44772</v>
      </c>
      <c r="F589" s="54">
        <v>-2.4899999999999998</v>
      </c>
      <c r="G589" s="55">
        <v>-55028.999999999993</v>
      </c>
      <c r="H589" s="55">
        <v>0</v>
      </c>
      <c r="I589" s="56" t="s">
        <v>115</v>
      </c>
      <c r="J589" s="57"/>
      <c r="K589" s="57" t="s">
        <v>136</v>
      </c>
    </row>
    <row r="590" spans="1:11" x14ac:dyDescent="0.25">
      <c r="A590" s="27"/>
      <c r="B590" s="28"/>
      <c r="C590" s="29"/>
      <c r="D590" s="30" t="s">
        <v>150</v>
      </c>
      <c r="E590" s="31"/>
      <c r="F590" s="76"/>
      <c r="G590" s="74">
        <v>0</v>
      </c>
      <c r="H590" s="74">
        <v>0</v>
      </c>
      <c r="I590" s="34" t="s">
        <v>151</v>
      </c>
      <c r="J590" s="35"/>
      <c r="K590" s="35"/>
    </row>
    <row r="591" spans="1:11" x14ac:dyDescent="0.25">
      <c r="A591" s="36"/>
      <c r="B591" s="37"/>
      <c r="C591" s="38"/>
      <c r="D591" s="39" t="s">
        <v>152</v>
      </c>
      <c r="E591" s="40"/>
      <c r="F591" s="77"/>
      <c r="G591" s="75">
        <v>0</v>
      </c>
      <c r="H591" s="75">
        <v>0</v>
      </c>
      <c r="I591" s="43" t="s">
        <v>115</v>
      </c>
      <c r="J591" s="44"/>
      <c r="K591" s="44"/>
    </row>
    <row r="592" spans="1:11" x14ac:dyDescent="0.25">
      <c r="A592" s="27"/>
      <c r="B592" s="28"/>
      <c r="C592" s="29"/>
      <c r="D592" s="30" t="s">
        <v>153</v>
      </c>
      <c r="E592" s="31"/>
      <c r="F592" s="32"/>
      <c r="G592" s="74">
        <v>0</v>
      </c>
      <c r="H592" s="74">
        <v>0</v>
      </c>
      <c r="I592" s="34" t="s">
        <v>115</v>
      </c>
      <c r="J592" s="35"/>
      <c r="K592" s="35"/>
    </row>
    <row r="593" spans="1:11" x14ac:dyDescent="0.25">
      <c r="A593" s="36"/>
      <c r="B593" s="37"/>
      <c r="C593" s="38"/>
      <c r="D593" s="52" t="s">
        <v>153</v>
      </c>
      <c r="E593" s="60"/>
      <c r="F593" s="54"/>
      <c r="G593" s="55">
        <v>0</v>
      </c>
      <c r="H593" s="55">
        <v>0</v>
      </c>
      <c r="I593" s="56" t="s">
        <v>115</v>
      </c>
      <c r="J593" s="57"/>
      <c r="K593" s="57" t="s">
        <v>136</v>
      </c>
    </row>
    <row r="594" spans="1:11" x14ac:dyDescent="0.25">
      <c r="A594" s="27"/>
      <c r="B594" s="28"/>
      <c r="C594" s="29"/>
      <c r="D594" s="30" t="s">
        <v>154</v>
      </c>
      <c r="E594" s="31"/>
      <c r="F594" s="76"/>
      <c r="G594" s="74">
        <v>0</v>
      </c>
      <c r="H594" s="74">
        <v>0</v>
      </c>
      <c r="I594" s="34" t="s">
        <v>115</v>
      </c>
      <c r="J594" s="35"/>
      <c r="K594" s="35"/>
    </row>
    <row r="595" spans="1:11" x14ac:dyDescent="0.25">
      <c r="A595" s="61"/>
      <c r="B595" s="62"/>
      <c r="C595" s="63">
        <f>+C587-G596</f>
        <v>0</v>
      </c>
      <c r="D595" s="62" t="s">
        <v>118</v>
      </c>
      <c r="E595" s="64"/>
      <c r="F595" s="65">
        <f>SUM(F586:F594)</f>
        <v>356.42999999999995</v>
      </c>
      <c r="G595" s="66">
        <f>SUM(G586:G594)</f>
        <v>7877102.9999999991</v>
      </c>
      <c r="H595" s="66">
        <f>SUM(H586:H594)</f>
        <v>4307040</v>
      </c>
      <c r="I595" s="66"/>
      <c r="J595" s="66"/>
      <c r="K595" s="66"/>
    </row>
    <row r="596" spans="1:11" x14ac:dyDescent="0.25">
      <c r="A596" s="62"/>
      <c r="B596" s="62"/>
      <c r="C596" s="62"/>
      <c r="D596" s="62"/>
      <c r="E596" s="67"/>
      <c r="F596" s="68"/>
      <c r="G596" s="584">
        <f>SUM(G595:H595)</f>
        <v>12184143</v>
      </c>
      <c r="H596" s="585"/>
      <c r="I596" s="69"/>
      <c r="J596" s="69"/>
      <c r="K596" s="66"/>
    </row>
    <row r="597" spans="1:11" ht="19.5" x14ac:dyDescent="0.25">
      <c r="A597" s="586" t="s">
        <v>94</v>
      </c>
      <c r="B597" s="587"/>
      <c r="C597" s="587"/>
      <c r="D597" s="587"/>
      <c r="E597" s="587"/>
      <c r="F597" s="587"/>
      <c r="G597" s="587"/>
      <c r="H597" s="587"/>
      <c r="I597" s="587"/>
      <c r="J597" s="587"/>
      <c r="K597" s="588"/>
    </row>
    <row r="598" spans="1:11" ht="25.5" x14ac:dyDescent="0.25">
      <c r="A598" s="582" t="s">
        <v>95</v>
      </c>
      <c r="B598" s="582" t="s">
        <v>96</v>
      </c>
      <c r="C598" s="21" t="s">
        <v>97</v>
      </c>
      <c r="D598" s="582" t="s">
        <v>98</v>
      </c>
      <c r="E598" s="21" t="s">
        <v>99</v>
      </c>
      <c r="F598" s="21" t="s">
        <v>100</v>
      </c>
      <c r="G598" s="22" t="s">
        <v>101</v>
      </c>
      <c r="H598" s="22" t="s">
        <v>102</v>
      </c>
      <c r="I598" s="582" t="s">
        <v>103</v>
      </c>
      <c r="J598" s="582" t="s">
        <v>104</v>
      </c>
      <c r="K598" s="582" t="s">
        <v>105</v>
      </c>
    </row>
    <row r="599" spans="1:11" x14ac:dyDescent="0.25">
      <c r="A599" s="583"/>
      <c r="B599" s="583"/>
      <c r="C599" s="21" t="s">
        <v>106</v>
      </c>
      <c r="D599" s="583"/>
      <c r="E599" s="21" t="s">
        <v>107</v>
      </c>
      <c r="F599" s="21" t="s">
        <v>108</v>
      </c>
      <c r="G599" s="117">
        <v>22100</v>
      </c>
      <c r="H599" s="117">
        <v>12000</v>
      </c>
      <c r="I599" s="583"/>
      <c r="J599" s="583"/>
      <c r="K599" s="583"/>
    </row>
    <row r="600" spans="1:11" x14ac:dyDescent="0.25">
      <c r="A600" s="24"/>
      <c r="B600" s="24"/>
      <c r="C600" s="24"/>
      <c r="D600" s="24"/>
      <c r="E600" s="25"/>
      <c r="F600" s="24"/>
      <c r="G600" s="118"/>
      <c r="H600" s="118"/>
      <c r="I600" s="24"/>
      <c r="J600" s="24"/>
      <c r="K600" s="24"/>
    </row>
    <row r="601" spans="1:11" x14ac:dyDescent="0.25">
      <c r="A601" s="27" t="s">
        <v>109</v>
      </c>
      <c r="B601" s="28" t="s">
        <v>353</v>
      </c>
      <c r="C601" s="29">
        <v>149693453</v>
      </c>
      <c r="D601" s="30" t="s">
        <v>111</v>
      </c>
      <c r="E601" s="31"/>
      <c r="F601" s="32"/>
      <c r="G601" s="74">
        <v>0</v>
      </c>
      <c r="H601" s="74">
        <v>0</v>
      </c>
      <c r="I601" s="34" t="s">
        <v>112</v>
      </c>
      <c r="J601" s="35"/>
      <c r="K601" s="35"/>
    </row>
    <row r="602" spans="1:11" x14ac:dyDescent="0.25">
      <c r="A602" s="36" t="s">
        <v>113</v>
      </c>
      <c r="B602" s="37">
        <v>1811</v>
      </c>
      <c r="C602" s="38">
        <v>16085219</v>
      </c>
      <c r="D602" s="39" t="s">
        <v>114</v>
      </c>
      <c r="E602" s="40"/>
      <c r="F602" s="77"/>
      <c r="G602" s="75">
        <v>0</v>
      </c>
      <c r="H602" s="75">
        <v>0</v>
      </c>
      <c r="I602" s="43" t="s">
        <v>115</v>
      </c>
      <c r="J602" s="44"/>
      <c r="K602" s="44"/>
    </row>
    <row r="603" spans="1:11" x14ac:dyDescent="0.25">
      <c r="A603" s="27" t="s">
        <v>116</v>
      </c>
      <c r="B603" s="45">
        <v>44772</v>
      </c>
      <c r="C603" s="29">
        <v>133608234</v>
      </c>
      <c r="D603" s="30" t="s">
        <v>117</v>
      </c>
      <c r="E603" s="31"/>
      <c r="F603" s="32"/>
      <c r="G603" s="74">
        <v>0</v>
      </c>
      <c r="H603" s="74">
        <v>0</v>
      </c>
      <c r="I603" s="34" t="s">
        <v>115</v>
      </c>
      <c r="J603" s="35"/>
      <c r="K603" s="35"/>
    </row>
    <row r="604" spans="1:11" x14ac:dyDescent="0.25">
      <c r="A604" s="36"/>
      <c r="B604" s="37"/>
      <c r="C604" s="38"/>
      <c r="D604" s="52" t="s">
        <v>117</v>
      </c>
      <c r="E604" s="215"/>
      <c r="F604" s="54"/>
      <c r="G604" s="55">
        <v>0</v>
      </c>
      <c r="H604" s="55">
        <v>0</v>
      </c>
      <c r="I604" s="56" t="s">
        <v>115</v>
      </c>
      <c r="J604" s="57"/>
      <c r="K604" s="57" t="s">
        <v>136</v>
      </c>
    </row>
    <row r="605" spans="1:11" x14ac:dyDescent="0.25">
      <c r="A605" s="27"/>
      <c r="B605" s="28"/>
      <c r="C605" s="29"/>
      <c r="D605" s="30" t="s">
        <v>150</v>
      </c>
      <c r="E605" s="31"/>
      <c r="F605" s="76"/>
      <c r="G605" s="74">
        <v>0</v>
      </c>
      <c r="H605" s="74">
        <v>0</v>
      </c>
      <c r="I605" s="34" t="s">
        <v>151</v>
      </c>
      <c r="J605" s="35"/>
      <c r="K605" s="35"/>
    </row>
    <row r="606" spans="1:11" x14ac:dyDescent="0.25">
      <c r="A606" s="36"/>
      <c r="B606" s="37"/>
      <c r="C606" s="38"/>
      <c r="D606" s="39" t="s">
        <v>152</v>
      </c>
      <c r="E606" s="40">
        <v>44774</v>
      </c>
      <c r="F606" s="77">
        <v>170.29</v>
      </c>
      <c r="G606" s="75">
        <v>3763409</v>
      </c>
      <c r="H606" s="75">
        <v>2043480</v>
      </c>
      <c r="I606" s="43" t="s">
        <v>115</v>
      </c>
      <c r="J606" s="44"/>
      <c r="K606" s="44"/>
    </row>
    <row r="607" spans="1:11" x14ac:dyDescent="0.25">
      <c r="A607" s="27"/>
      <c r="B607" s="28"/>
      <c r="C607" s="29"/>
      <c r="D607" s="30" t="s">
        <v>153</v>
      </c>
      <c r="E607" s="31">
        <v>44775</v>
      </c>
      <c r="F607" s="32">
        <v>141.60999999999999</v>
      </c>
      <c r="G607" s="74">
        <v>3129580.9999999995</v>
      </c>
      <c r="H607" s="74">
        <v>1699319.9999999998</v>
      </c>
      <c r="I607" s="34" t="s">
        <v>115</v>
      </c>
      <c r="J607" s="35"/>
      <c r="K607" s="35"/>
    </row>
    <row r="608" spans="1:11" x14ac:dyDescent="0.25">
      <c r="A608" s="36"/>
      <c r="B608" s="37"/>
      <c r="C608" s="38"/>
      <c r="D608" s="52" t="s">
        <v>153</v>
      </c>
      <c r="E608" s="60">
        <v>44775</v>
      </c>
      <c r="F608" s="54">
        <v>-1.47</v>
      </c>
      <c r="G608" s="55">
        <v>-32487</v>
      </c>
      <c r="H608" s="55">
        <v>0</v>
      </c>
      <c r="I608" s="56" t="s">
        <v>115</v>
      </c>
      <c r="J608" s="57"/>
      <c r="K608" s="57" t="s">
        <v>136</v>
      </c>
    </row>
    <row r="609" spans="1:11" x14ac:dyDescent="0.25">
      <c r="A609" s="27"/>
      <c r="B609" s="28"/>
      <c r="C609" s="29"/>
      <c r="D609" s="30" t="s">
        <v>154</v>
      </c>
      <c r="E609" s="31">
        <v>44776</v>
      </c>
      <c r="F609" s="76">
        <v>160.76</v>
      </c>
      <c r="G609" s="74">
        <v>3552796</v>
      </c>
      <c r="H609" s="74">
        <v>1929120</v>
      </c>
      <c r="I609" s="34" t="s">
        <v>115</v>
      </c>
      <c r="J609" s="35"/>
      <c r="K609" s="35"/>
    </row>
    <row r="610" spans="1:11" x14ac:dyDescent="0.25">
      <c r="A610" s="61"/>
      <c r="B610" s="62"/>
      <c r="C610" s="63">
        <f>+C602-G611</f>
        <v>0</v>
      </c>
      <c r="D610" s="62" t="s">
        <v>118</v>
      </c>
      <c r="E610" s="64"/>
      <c r="F610" s="65">
        <f>SUM(F601:F609)</f>
        <v>471.18999999999994</v>
      </c>
      <c r="G610" s="66">
        <f>SUM(G601:G609)</f>
        <v>10413299</v>
      </c>
      <c r="H610" s="66">
        <f>SUM(H601:H609)</f>
        <v>5671920</v>
      </c>
      <c r="I610" s="66"/>
      <c r="J610" s="66"/>
      <c r="K610" s="66"/>
    </row>
    <row r="611" spans="1:11" x14ac:dyDescent="0.25">
      <c r="A611" s="62"/>
      <c r="B611" s="62"/>
      <c r="C611" s="62"/>
      <c r="D611" s="62"/>
      <c r="E611" s="67"/>
      <c r="F611" s="68"/>
      <c r="G611" s="584">
        <f>SUM(G610:H610)</f>
        <v>16085219</v>
      </c>
      <c r="H611" s="585"/>
      <c r="I611" s="69"/>
      <c r="J611" s="69"/>
      <c r="K611" s="66"/>
    </row>
    <row r="612" spans="1:11" ht="19.5" x14ac:dyDescent="0.25">
      <c r="A612" s="586" t="s">
        <v>94</v>
      </c>
      <c r="B612" s="587"/>
      <c r="C612" s="587"/>
      <c r="D612" s="587"/>
      <c r="E612" s="587"/>
      <c r="F612" s="587"/>
      <c r="G612" s="587"/>
      <c r="H612" s="587"/>
      <c r="I612" s="587"/>
      <c r="J612" s="587"/>
      <c r="K612" s="588"/>
    </row>
    <row r="613" spans="1:11" ht="25.5" x14ac:dyDescent="0.25">
      <c r="A613" s="582" t="s">
        <v>95</v>
      </c>
      <c r="B613" s="582" t="s">
        <v>96</v>
      </c>
      <c r="C613" s="21" t="s">
        <v>97</v>
      </c>
      <c r="D613" s="582" t="s">
        <v>98</v>
      </c>
      <c r="E613" s="21" t="s">
        <v>99</v>
      </c>
      <c r="F613" s="21" t="s">
        <v>100</v>
      </c>
      <c r="G613" s="22" t="s">
        <v>101</v>
      </c>
      <c r="H613" s="22" t="s">
        <v>102</v>
      </c>
      <c r="I613" s="582" t="s">
        <v>103</v>
      </c>
      <c r="J613" s="582" t="s">
        <v>104</v>
      </c>
      <c r="K613" s="582" t="s">
        <v>105</v>
      </c>
    </row>
    <row r="614" spans="1:11" x14ac:dyDescent="0.25">
      <c r="A614" s="583"/>
      <c r="B614" s="583"/>
      <c r="C614" s="21" t="s">
        <v>106</v>
      </c>
      <c r="D614" s="583"/>
      <c r="E614" s="21" t="s">
        <v>107</v>
      </c>
      <c r="F614" s="21" t="s">
        <v>108</v>
      </c>
      <c r="G614" s="117">
        <v>22100</v>
      </c>
      <c r="H614" s="117">
        <v>12000</v>
      </c>
      <c r="I614" s="583"/>
      <c r="J614" s="583"/>
      <c r="K614" s="583"/>
    </row>
    <row r="615" spans="1:11" x14ac:dyDescent="0.25">
      <c r="A615" s="24"/>
      <c r="B615" s="24"/>
      <c r="C615" s="24"/>
      <c r="D615" s="24"/>
      <c r="E615" s="25"/>
      <c r="F615" s="24"/>
      <c r="G615" s="118"/>
      <c r="H615" s="118"/>
      <c r="I615" s="24"/>
      <c r="J615" s="24"/>
      <c r="K615" s="24"/>
    </row>
    <row r="616" spans="1:11" x14ac:dyDescent="0.25">
      <c r="A616" s="27" t="s">
        <v>109</v>
      </c>
      <c r="B616" s="28" t="s">
        <v>353</v>
      </c>
      <c r="C616" s="29">
        <v>133608234</v>
      </c>
      <c r="D616" s="30" t="s">
        <v>111</v>
      </c>
      <c r="E616" s="31">
        <v>44777</v>
      </c>
      <c r="F616" s="32">
        <v>76.05</v>
      </c>
      <c r="G616" s="74">
        <v>1680705</v>
      </c>
      <c r="H616" s="74">
        <v>912600</v>
      </c>
      <c r="I616" s="34" t="s">
        <v>112</v>
      </c>
      <c r="J616" s="35"/>
      <c r="K616" s="35"/>
    </row>
    <row r="617" spans="1:11" x14ac:dyDescent="0.25">
      <c r="A617" s="36" t="s">
        <v>113</v>
      </c>
      <c r="B617" s="37">
        <v>1820</v>
      </c>
      <c r="C617" s="38">
        <v>27787220</v>
      </c>
      <c r="D617" s="39" t="s">
        <v>114</v>
      </c>
      <c r="E617" s="40">
        <v>44778</v>
      </c>
      <c r="F617" s="77">
        <v>151.61999999999998</v>
      </c>
      <c r="G617" s="75">
        <v>3350801.9999999995</v>
      </c>
      <c r="H617" s="75">
        <v>1819439.9999999998</v>
      </c>
      <c r="I617" s="43" t="s">
        <v>115</v>
      </c>
      <c r="J617" s="44"/>
      <c r="K617" s="44"/>
    </row>
    <row r="618" spans="1:11" x14ac:dyDescent="0.25">
      <c r="A618" s="27" t="s">
        <v>116</v>
      </c>
      <c r="B618" s="45">
        <v>44784</v>
      </c>
      <c r="C618" s="29">
        <v>105821014</v>
      </c>
      <c r="D618" s="30" t="s">
        <v>117</v>
      </c>
      <c r="E618" s="31">
        <v>44779</v>
      </c>
      <c r="F618" s="32">
        <v>105.01</v>
      </c>
      <c r="G618" s="74">
        <v>2320721</v>
      </c>
      <c r="H618" s="74">
        <v>1260120</v>
      </c>
      <c r="I618" s="34" t="s">
        <v>115</v>
      </c>
      <c r="J618" s="35"/>
      <c r="K618" s="35"/>
    </row>
    <row r="619" spans="1:11" x14ac:dyDescent="0.25">
      <c r="A619" s="36"/>
      <c r="B619" s="37"/>
      <c r="C619" s="38"/>
      <c r="D619" s="52" t="s">
        <v>117</v>
      </c>
      <c r="E619" s="215">
        <v>44779</v>
      </c>
      <c r="F619" s="54">
        <v>-2.4700000000000002</v>
      </c>
      <c r="G619" s="55">
        <v>-54587.000000000007</v>
      </c>
      <c r="H619" s="55"/>
      <c r="I619" s="56" t="s">
        <v>115</v>
      </c>
      <c r="J619" s="57"/>
      <c r="K619" s="57" t="s">
        <v>136</v>
      </c>
    </row>
    <row r="620" spans="1:11" x14ac:dyDescent="0.25">
      <c r="A620" s="27"/>
      <c r="B620" s="28"/>
      <c r="C620" s="29"/>
      <c r="D620" s="30" t="s">
        <v>150</v>
      </c>
      <c r="E620" s="31">
        <v>44780</v>
      </c>
      <c r="F620" s="76">
        <v>0</v>
      </c>
      <c r="G620" s="74">
        <v>0</v>
      </c>
      <c r="H620" s="74">
        <v>0</v>
      </c>
      <c r="I620" s="34" t="s">
        <v>151</v>
      </c>
      <c r="J620" s="35"/>
      <c r="K620" s="35"/>
    </row>
    <row r="621" spans="1:11" x14ac:dyDescent="0.25">
      <c r="A621" s="36"/>
      <c r="B621" s="37"/>
      <c r="C621" s="38"/>
      <c r="D621" s="39" t="s">
        <v>152</v>
      </c>
      <c r="E621" s="40">
        <v>44781</v>
      </c>
      <c r="F621" s="77">
        <v>163.95999999999998</v>
      </c>
      <c r="G621" s="75">
        <v>3623515.9999999995</v>
      </c>
      <c r="H621" s="75">
        <v>1967519.9999999998</v>
      </c>
      <c r="I621" s="43" t="s">
        <v>115</v>
      </c>
      <c r="J621" s="44"/>
      <c r="K621" s="44"/>
    </row>
    <row r="622" spans="1:11" x14ac:dyDescent="0.25">
      <c r="A622" s="27"/>
      <c r="B622" s="28"/>
      <c r="C622" s="29"/>
      <c r="D622" s="30" t="s">
        <v>153</v>
      </c>
      <c r="E622" s="31">
        <v>44782</v>
      </c>
      <c r="F622" s="32">
        <v>158.27000000000001</v>
      </c>
      <c r="G622" s="74">
        <v>3497767</v>
      </c>
      <c r="H622" s="74">
        <v>1899240.0000000002</v>
      </c>
      <c r="I622" s="34" t="s">
        <v>115</v>
      </c>
      <c r="J622" s="35"/>
      <c r="K622" s="35"/>
    </row>
    <row r="623" spans="1:11" x14ac:dyDescent="0.25">
      <c r="A623" s="36"/>
      <c r="B623" s="37"/>
      <c r="C623" s="38"/>
      <c r="D623" s="52" t="s">
        <v>153</v>
      </c>
      <c r="E623" s="60">
        <v>44782</v>
      </c>
      <c r="F623" s="54">
        <v>-1.72</v>
      </c>
      <c r="G623" s="55">
        <v>-38012</v>
      </c>
      <c r="H623" s="55"/>
      <c r="I623" s="56" t="s">
        <v>115</v>
      </c>
      <c r="J623" s="57"/>
      <c r="K623" s="57" t="s">
        <v>136</v>
      </c>
    </row>
    <row r="624" spans="1:11" x14ac:dyDescent="0.25">
      <c r="A624" s="27"/>
      <c r="B624" s="28"/>
      <c r="C624" s="29"/>
      <c r="D624" s="30" t="s">
        <v>154</v>
      </c>
      <c r="E624" s="31">
        <v>44783</v>
      </c>
      <c r="F624" s="76">
        <v>162.68</v>
      </c>
      <c r="G624" s="74">
        <v>3595228</v>
      </c>
      <c r="H624" s="74">
        <v>1952160</v>
      </c>
      <c r="I624" s="34" t="s">
        <v>115</v>
      </c>
      <c r="J624" s="35"/>
      <c r="K624" s="35"/>
    </row>
    <row r="625" spans="1:11" x14ac:dyDescent="0.25">
      <c r="A625" s="61"/>
      <c r="B625" s="62"/>
      <c r="C625" s="63">
        <f>+C617-G626</f>
        <v>0</v>
      </c>
      <c r="D625" s="62" t="s">
        <v>118</v>
      </c>
      <c r="E625" s="64"/>
      <c r="F625" s="65">
        <f>SUM(F616:F624)</f>
        <v>813.39999999999986</v>
      </c>
      <c r="G625" s="66">
        <f>SUM(G616:G624)</f>
        <v>17976140</v>
      </c>
      <c r="H625" s="66">
        <f>SUM(H616:H624)</f>
        <v>9811080</v>
      </c>
      <c r="I625" s="66"/>
      <c r="J625" s="66"/>
      <c r="K625" s="66"/>
    </row>
    <row r="626" spans="1:11" x14ac:dyDescent="0.25">
      <c r="A626" s="62"/>
      <c r="B626" s="62"/>
      <c r="C626" s="62"/>
      <c r="D626" s="62"/>
      <c r="E626" s="67"/>
      <c r="F626" s="68"/>
      <c r="G626" s="584">
        <f>SUM(G625:H625)</f>
        <v>27787220</v>
      </c>
      <c r="H626" s="585"/>
      <c r="I626" s="69"/>
      <c r="J626" s="69"/>
      <c r="K626" s="66"/>
    </row>
    <row r="627" spans="1:11" ht="19.5" x14ac:dyDescent="0.25">
      <c r="A627" s="586" t="s">
        <v>94</v>
      </c>
      <c r="B627" s="587"/>
      <c r="C627" s="587"/>
      <c r="D627" s="587"/>
      <c r="E627" s="587"/>
      <c r="F627" s="587"/>
      <c r="G627" s="587"/>
      <c r="H627" s="587"/>
      <c r="I627" s="587"/>
      <c r="J627" s="587"/>
      <c r="K627" s="588"/>
    </row>
    <row r="628" spans="1:11" ht="25.5" x14ac:dyDescent="0.25">
      <c r="A628" s="582" t="s">
        <v>95</v>
      </c>
      <c r="B628" s="582" t="s">
        <v>96</v>
      </c>
      <c r="C628" s="21" t="s">
        <v>97</v>
      </c>
      <c r="D628" s="582" t="s">
        <v>98</v>
      </c>
      <c r="E628" s="21" t="s">
        <v>99</v>
      </c>
      <c r="F628" s="21" t="s">
        <v>100</v>
      </c>
      <c r="G628" s="22" t="s">
        <v>101</v>
      </c>
      <c r="H628" s="22" t="s">
        <v>102</v>
      </c>
      <c r="I628" s="582" t="s">
        <v>103</v>
      </c>
      <c r="J628" s="582" t="s">
        <v>104</v>
      </c>
      <c r="K628" s="582" t="s">
        <v>105</v>
      </c>
    </row>
    <row r="629" spans="1:11" x14ac:dyDescent="0.25">
      <c r="A629" s="583"/>
      <c r="B629" s="583"/>
      <c r="C629" s="21" t="s">
        <v>106</v>
      </c>
      <c r="D629" s="583"/>
      <c r="E629" s="21" t="s">
        <v>107</v>
      </c>
      <c r="F629" s="21" t="s">
        <v>108</v>
      </c>
      <c r="G629" s="117">
        <v>22100</v>
      </c>
      <c r="H629" s="117">
        <v>12000</v>
      </c>
      <c r="I629" s="583"/>
      <c r="J629" s="583"/>
      <c r="K629" s="583"/>
    </row>
    <row r="630" spans="1:11" x14ac:dyDescent="0.25">
      <c r="A630" s="24"/>
      <c r="B630" s="24"/>
      <c r="C630" s="24"/>
      <c r="D630" s="24"/>
      <c r="E630" s="25"/>
      <c r="F630" s="24"/>
      <c r="G630" s="118"/>
      <c r="H630" s="118"/>
      <c r="I630" s="24"/>
      <c r="J630" s="24"/>
      <c r="K630" s="24"/>
    </row>
    <row r="631" spans="1:11" x14ac:dyDescent="0.25">
      <c r="A631" s="27" t="s">
        <v>109</v>
      </c>
      <c r="B631" s="28" t="s">
        <v>353</v>
      </c>
      <c r="C631" s="29">
        <v>105821014</v>
      </c>
      <c r="D631" s="30" t="s">
        <v>111</v>
      </c>
      <c r="E631" s="31">
        <v>44784</v>
      </c>
      <c r="F631" s="32">
        <v>75.67</v>
      </c>
      <c r="G631" s="74">
        <v>1672307</v>
      </c>
      <c r="H631" s="74">
        <v>908040</v>
      </c>
      <c r="I631" s="34" t="s">
        <v>112</v>
      </c>
      <c r="J631" s="35"/>
      <c r="K631" s="35"/>
    </row>
    <row r="632" spans="1:11" x14ac:dyDescent="0.25">
      <c r="A632" s="36" t="s">
        <v>113</v>
      </c>
      <c r="B632" s="37">
        <v>1826</v>
      </c>
      <c r="C632" s="38">
        <v>26652188</v>
      </c>
      <c r="D632" s="39" t="s">
        <v>114</v>
      </c>
      <c r="E632" s="40">
        <v>44785</v>
      </c>
      <c r="F632" s="77">
        <v>139.07</v>
      </c>
      <c r="G632" s="75">
        <v>3073447</v>
      </c>
      <c r="H632" s="75">
        <v>1668840</v>
      </c>
      <c r="I632" s="43" t="s">
        <v>115</v>
      </c>
      <c r="J632" s="44"/>
      <c r="K632" s="44"/>
    </row>
    <row r="633" spans="1:11" x14ac:dyDescent="0.25">
      <c r="A633" s="27" t="s">
        <v>116</v>
      </c>
      <c r="B633" s="45">
        <v>44795</v>
      </c>
      <c r="C633" s="29">
        <v>79168826</v>
      </c>
      <c r="D633" s="30" t="s">
        <v>117</v>
      </c>
      <c r="E633" s="31">
        <v>44786</v>
      </c>
      <c r="F633" s="32">
        <v>100.52</v>
      </c>
      <c r="G633" s="74">
        <v>2221492</v>
      </c>
      <c r="H633" s="74">
        <v>1206240</v>
      </c>
      <c r="I633" s="34" t="s">
        <v>115</v>
      </c>
      <c r="J633" s="35"/>
      <c r="K633" s="35"/>
    </row>
    <row r="634" spans="1:11" x14ac:dyDescent="0.25">
      <c r="A634" s="36"/>
      <c r="B634" s="37"/>
      <c r="C634" s="38"/>
      <c r="D634" s="52" t="s">
        <v>117</v>
      </c>
      <c r="E634" s="215">
        <v>44786</v>
      </c>
      <c r="F634" s="54">
        <v>-2.38</v>
      </c>
      <c r="G634" s="55">
        <v>-52598</v>
      </c>
      <c r="H634" s="55"/>
      <c r="I634" s="56" t="s">
        <v>115</v>
      </c>
      <c r="J634" s="57"/>
      <c r="K634" s="57" t="s">
        <v>136</v>
      </c>
    </row>
    <row r="635" spans="1:11" x14ac:dyDescent="0.25">
      <c r="A635" s="27"/>
      <c r="B635" s="28"/>
      <c r="C635" s="29"/>
      <c r="D635" s="30" t="s">
        <v>150</v>
      </c>
      <c r="E635" s="31">
        <v>44787</v>
      </c>
      <c r="F635" s="76">
        <v>0</v>
      </c>
      <c r="G635" s="74">
        <v>0</v>
      </c>
      <c r="H635" s="74">
        <v>0</v>
      </c>
      <c r="I635" s="34" t="s">
        <v>151</v>
      </c>
      <c r="J635" s="35"/>
      <c r="K635" s="35"/>
    </row>
    <row r="636" spans="1:11" x14ac:dyDescent="0.25">
      <c r="A636" s="36"/>
      <c r="B636" s="37"/>
      <c r="C636" s="38"/>
      <c r="D636" s="39" t="s">
        <v>152</v>
      </c>
      <c r="E636" s="40">
        <v>44788</v>
      </c>
      <c r="F636" s="77">
        <v>127.07</v>
      </c>
      <c r="G636" s="75">
        <v>2808247</v>
      </c>
      <c r="H636" s="75">
        <v>1524840</v>
      </c>
      <c r="I636" s="43" t="s">
        <v>115</v>
      </c>
      <c r="J636" s="44"/>
      <c r="K636" s="44"/>
    </row>
    <row r="637" spans="1:11" x14ac:dyDescent="0.25">
      <c r="A637" s="27"/>
      <c r="B637" s="28"/>
      <c r="C637" s="29"/>
      <c r="D637" s="30" t="s">
        <v>153</v>
      </c>
      <c r="E637" s="31">
        <v>44789</v>
      </c>
      <c r="F637" s="32">
        <v>155.76999999999998</v>
      </c>
      <c r="G637" s="74">
        <v>3442516.9999999995</v>
      </c>
      <c r="H637" s="74">
        <v>1869239.9999999998</v>
      </c>
      <c r="I637" s="34" t="s">
        <v>115</v>
      </c>
      <c r="J637" s="35"/>
      <c r="K637" s="35"/>
    </row>
    <row r="638" spans="1:11" x14ac:dyDescent="0.25">
      <c r="A638" s="36"/>
      <c r="B638" s="37"/>
      <c r="C638" s="38"/>
      <c r="D638" s="52" t="s">
        <v>153</v>
      </c>
      <c r="E638" s="60">
        <v>44789</v>
      </c>
      <c r="F638" s="54">
        <v>-1.34</v>
      </c>
      <c r="G638" s="55">
        <v>-29614</v>
      </c>
      <c r="H638" s="55"/>
      <c r="I638" s="56" t="s">
        <v>115</v>
      </c>
      <c r="J638" s="57"/>
      <c r="K638" s="57" t="s">
        <v>136</v>
      </c>
    </row>
    <row r="639" spans="1:11" x14ac:dyDescent="0.25">
      <c r="A639" s="27"/>
      <c r="B639" s="28"/>
      <c r="C639" s="29"/>
      <c r="D639" s="30" t="s">
        <v>154</v>
      </c>
      <c r="E639" s="31">
        <v>44790</v>
      </c>
      <c r="F639" s="76">
        <v>185.9</v>
      </c>
      <c r="G639" s="74">
        <v>4108390</v>
      </c>
      <c r="H639" s="74">
        <v>2230800</v>
      </c>
      <c r="I639" s="34" t="s">
        <v>115</v>
      </c>
      <c r="J639" s="35"/>
      <c r="K639" s="35"/>
    </row>
    <row r="640" spans="1:11" x14ac:dyDescent="0.25">
      <c r="A640" s="61"/>
      <c r="B640" s="62"/>
      <c r="C640" s="63">
        <f>+C632-G641</f>
        <v>0</v>
      </c>
      <c r="D640" s="62" t="s">
        <v>118</v>
      </c>
      <c r="E640" s="64"/>
      <c r="F640" s="65">
        <f>SUM(F631:F639)</f>
        <v>780.28</v>
      </c>
      <c r="G640" s="66">
        <f>SUM(G631:G639)</f>
        <v>17244188</v>
      </c>
      <c r="H640" s="66">
        <f>SUM(H631:H639)</f>
        <v>9408000</v>
      </c>
      <c r="I640" s="66"/>
      <c r="J640" s="66"/>
      <c r="K640" s="66"/>
    </row>
    <row r="641" spans="1:11" x14ac:dyDescent="0.25">
      <c r="A641" s="62"/>
      <c r="B641" s="62"/>
      <c r="C641" s="62"/>
      <c r="D641" s="62"/>
      <c r="E641" s="67"/>
      <c r="F641" s="68"/>
      <c r="G641" s="584">
        <f>SUM(G640:H640)</f>
        <v>26652188</v>
      </c>
      <c r="H641" s="585"/>
      <c r="I641" s="69"/>
      <c r="J641" s="69"/>
      <c r="K641" s="66"/>
    </row>
    <row r="642" spans="1:11" ht="19.5" x14ac:dyDescent="0.25">
      <c r="A642" s="586" t="s">
        <v>94</v>
      </c>
      <c r="B642" s="587"/>
      <c r="C642" s="587"/>
      <c r="D642" s="587"/>
      <c r="E642" s="587"/>
      <c r="F642" s="587"/>
      <c r="G642" s="587"/>
      <c r="H642" s="587"/>
      <c r="I642" s="587"/>
      <c r="J642" s="587"/>
      <c r="K642" s="588"/>
    </row>
    <row r="643" spans="1:11" ht="25.5" x14ac:dyDescent="0.25">
      <c r="A643" s="582" t="s">
        <v>95</v>
      </c>
      <c r="B643" s="582" t="s">
        <v>96</v>
      </c>
      <c r="C643" s="21" t="s">
        <v>97</v>
      </c>
      <c r="D643" s="582" t="s">
        <v>98</v>
      </c>
      <c r="E643" s="21" t="s">
        <v>99</v>
      </c>
      <c r="F643" s="21" t="s">
        <v>100</v>
      </c>
      <c r="G643" s="22" t="s">
        <v>101</v>
      </c>
      <c r="H643" s="22" t="s">
        <v>102</v>
      </c>
      <c r="I643" s="582" t="s">
        <v>103</v>
      </c>
      <c r="J643" s="582" t="s">
        <v>104</v>
      </c>
      <c r="K643" s="582" t="s">
        <v>105</v>
      </c>
    </row>
    <row r="644" spans="1:11" x14ac:dyDescent="0.25">
      <c r="A644" s="583"/>
      <c r="B644" s="583"/>
      <c r="C644" s="21" t="s">
        <v>106</v>
      </c>
      <c r="D644" s="583"/>
      <c r="E644" s="21" t="s">
        <v>107</v>
      </c>
      <c r="F644" s="21" t="s">
        <v>108</v>
      </c>
      <c r="G644" s="117">
        <v>22100</v>
      </c>
      <c r="H644" s="117">
        <v>12000</v>
      </c>
      <c r="I644" s="583"/>
      <c r="J644" s="583"/>
      <c r="K644" s="583"/>
    </row>
    <row r="645" spans="1:11" x14ac:dyDescent="0.25">
      <c r="A645" s="24"/>
      <c r="B645" s="24"/>
      <c r="C645" s="24"/>
      <c r="D645" s="24"/>
      <c r="E645" s="25"/>
      <c r="F645" s="24"/>
      <c r="G645" s="118"/>
      <c r="H645" s="118"/>
      <c r="I645" s="24"/>
      <c r="J645" s="24"/>
      <c r="K645" s="24"/>
    </row>
    <row r="646" spans="1:11" x14ac:dyDescent="0.25">
      <c r="A646" s="27" t="s">
        <v>109</v>
      </c>
      <c r="B646" s="28" t="s">
        <v>353</v>
      </c>
      <c r="C646" s="29">
        <v>79168826</v>
      </c>
      <c r="D646" s="30" t="s">
        <v>111</v>
      </c>
      <c r="E646" s="31">
        <v>44791</v>
      </c>
      <c r="F646" s="32">
        <v>92</v>
      </c>
      <c r="G646" s="74">
        <v>2033200</v>
      </c>
      <c r="H646" s="74">
        <v>1104000</v>
      </c>
      <c r="I646" s="34" t="s">
        <v>112</v>
      </c>
      <c r="J646" s="35"/>
      <c r="K646" s="35"/>
    </row>
    <row r="647" spans="1:11" x14ac:dyDescent="0.25">
      <c r="A647" s="36" t="s">
        <v>113</v>
      </c>
      <c r="B647" s="37">
        <v>1837</v>
      </c>
      <c r="C647" s="38">
        <v>33763700.000000015</v>
      </c>
      <c r="D647" s="39" t="s">
        <v>114</v>
      </c>
      <c r="E647" s="40">
        <v>44792</v>
      </c>
      <c r="F647" s="77">
        <v>153.76999999999995</v>
      </c>
      <c r="G647" s="75">
        <v>3398316.9999999991</v>
      </c>
      <c r="H647" s="75">
        <v>1845239.9999999995</v>
      </c>
      <c r="I647" s="43" t="s">
        <v>115</v>
      </c>
      <c r="J647" s="44"/>
      <c r="K647" s="44"/>
    </row>
    <row r="648" spans="1:11" x14ac:dyDescent="0.25">
      <c r="A648" s="27" t="s">
        <v>116</v>
      </c>
      <c r="B648" s="45">
        <v>44798</v>
      </c>
      <c r="C648" s="29">
        <v>45405125.999999985</v>
      </c>
      <c r="D648" s="30" t="s">
        <v>117</v>
      </c>
      <c r="E648" s="31">
        <v>44793</v>
      </c>
      <c r="F648" s="32">
        <v>104.47999999999999</v>
      </c>
      <c r="G648" s="74">
        <v>2309008</v>
      </c>
      <c r="H648" s="74">
        <v>1253759.9999999998</v>
      </c>
      <c r="I648" s="34" t="s">
        <v>115</v>
      </c>
      <c r="J648" s="35"/>
      <c r="K648" s="35"/>
    </row>
    <row r="649" spans="1:11" x14ac:dyDescent="0.25">
      <c r="A649" s="36"/>
      <c r="B649" s="37"/>
      <c r="C649" s="38"/>
      <c r="D649" s="52" t="s">
        <v>117</v>
      </c>
      <c r="E649" s="215">
        <v>44793</v>
      </c>
      <c r="F649" s="54">
        <v>-2.2400000000000002</v>
      </c>
      <c r="G649" s="55">
        <v>-49504.000000000007</v>
      </c>
      <c r="H649" s="55"/>
      <c r="I649" s="56" t="s">
        <v>115</v>
      </c>
      <c r="J649" s="57"/>
      <c r="K649" s="57" t="s">
        <v>136</v>
      </c>
    </row>
    <row r="650" spans="1:11" x14ac:dyDescent="0.25">
      <c r="A650" s="27"/>
      <c r="B650" s="28"/>
      <c r="C650" s="29"/>
      <c r="D650" s="30" t="s">
        <v>150</v>
      </c>
      <c r="E650" s="31">
        <v>44794</v>
      </c>
      <c r="F650" s="76">
        <v>161.35999999999999</v>
      </c>
      <c r="G650" s="74">
        <v>3566055.9999999995</v>
      </c>
      <c r="H650" s="74">
        <v>1936319.9999999998</v>
      </c>
      <c r="I650" s="34" t="s">
        <v>151</v>
      </c>
      <c r="J650" s="35"/>
      <c r="K650" s="35"/>
    </row>
    <row r="651" spans="1:11" x14ac:dyDescent="0.25">
      <c r="A651" s="36"/>
      <c r="B651" s="37"/>
      <c r="C651" s="38"/>
      <c r="D651" s="39" t="s">
        <v>152</v>
      </c>
      <c r="E651" s="40">
        <v>44795</v>
      </c>
      <c r="F651" s="77">
        <v>159.15</v>
      </c>
      <c r="G651" s="75">
        <v>3517215</v>
      </c>
      <c r="H651" s="75">
        <v>1909800</v>
      </c>
      <c r="I651" s="43" t="s">
        <v>115</v>
      </c>
      <c r="J651" s="44"/>
      <c r="K651" s="44"/>
    </row>
    <row r="652" spans="1:11" x14ac:dyDescent="0.25">
      <c r="A652" s="27"/>
      <c r="B652" s="28"/>
      <c r="C652" s="29"/>
      <c r="D652" s="30" t="s">
        <v>153</v>
      </c>
      <c r="E652" s="31">
        <v>44796</v>
      </c>
      <c r="F652" s="32">
        <v>152.50000000000003</v>
      </c>
      <c r="G652" s="74">
        <v>3370250.0000000005</v>
      </c>
      <c r="H652" s="74">
        <v>1830000.0000000002</v>
      </c>
      <c r="I652" s="34" t="s">
        <v>115</v>
      </c>
      <c r="J652" s="35"/>
      <c r="K652" s="35"/>
    </row>
    <row r="653" spans="1:11" x14ac:dyDescent="0.25">
      <c r="A653" s="36"/>
      <c r="B653" s="37"/>
      <c r="C653" s="38"/>
      <c r="D653" s="52" t="s">
        <v>153</v>
      </c>
      <c r="E653" s="60">
        <v>44796</v>
      </c>
      <c r="F653" s="54">
        <v>-2.13</v>
      </c>
      <c r="G653" s="55">
        <v>-47073</v>
      </c>
      <c r="H653" s="55"/>
      <c r="I653" s="56" t="s">
        <v>115</v>
      </c>
      <c r="J653" s="57"/>
      <c r="K653" s="57" t="s">
        <v>136</v>
      </c>
    </row>
    <row r="654" spans="1:11" x14ac:dyDescent="0.25">
      <c r="A654" s="27"/>
      <c r="B654" s="28"/>
      <c r="C654" s="29"/>
      <c r="D654" s="30" t="s">
        <v>154</v>
      </c>
      <c r="E654" s="31">
        <v>44797</v>
      </c>
      <c r="F654" s="76">
        <v>169.70999999999998</v>
      </c>
      <c r="G654" s="74">
        <v>3750590.9999999995</v>
      </c>
      <c r="H654" s="74">
        <v>2036519.9999999998</v>
      </c>
      <c r="I654" s="34" t="s">
        <v>115</v>
      </c>
      <c r="J654" s="35"/>
      <c r="K654" s="35"/>
    </row>
    <row r="655" spans="1:11" x14ac:dyDescent="0.25">
      <c r="A655" s="61"/>
      <c r="B655" s="62"/>
      <c r="C655" s="63">
        <f>+C647-G656</f>
        <v>0</v>
      </c>
      <c r="D655" s="62" t="s">
        <v>118</v>
      </c>
      <c r="E655" s="64"/>
      <c r="F655" s="65">
        <f>SUM(F646:F654)</f>
        <v>988.59999999999991</v>
      </c>
      <c r="G655" s="66">
        <f>SUM(G646:G654)</f>
        <v>21848060</v>
      </c>
      <c r="H655" s="66">
        <f>SUM(H646:H654)</f>
        <v>11915640</v>
      </c>
      <c r="I655" s="66"/>
      <c r="J655" s="66"/>
      <c r="K655" s="66"/>
    </row>
    <row r="656" spans="1:11" x14ac:dyDescent="0.25">
      <c r="A656" s="62"/>
      <c r="B656" s="62"/>
      <c r="C656" s="62"/>
      <c r="D656" s="62"/>
      <c r="E656" s="67"/>
      <c r="F656" s="68"/>
      <c r="G656" s="584">
        <f>SUM(G655:H655)</f>
        <v>33763700</v>
      </c>
      <c r="H656" s="585"/>
      <c r="I656" s="69"/>
      <c r="J656" s="69"/>
      <c r="K656" s="66"/>
    </row>
    <row r="657" spans="1:11" ht="19.5" x14ac:dyDescent="0.25">
      <c r="A657" s="586" t="s">
        <v>94</v>
      </c>
      <c r="B657" s="587"/>
      <c r="C657" s="587"/>
      <c r="D657" s="587"/>
      <c r="E657" s="587"/>
      <c r="F657" s="587"/>
      <c r="G657" s="587"/>
      <c r="H657" s="587"/>
      <c r="I657" s="587"/>
      <c r="J657" s="587"/>
      <c r="K657" s="588"/>
    </row>
    <row r="658" spans="1:11" ht="25.5" x14ac:dyDescent="0.25">
      <c r="A658" s="582" t="s">
        <v>95</v>
      </c>
      <c r="B658" s="582" t="s">
        <v>96</v>
      </c>
      <c r="C658" s="21" t="s">
        <v>97</v>
      </c>
      <c r="D658" s="582" t="s">
        <v>98</v>
      </c>
      <c r="E658" s="21" t="s">
        <v>99</v>
      </c>
      <c r="F658" s="21" t="s">
        <v>100</v>
      </c>
      <c r="G658" s="22" t="s">
        <v>101</v>
      </c>
      <c r="H658" s="22" t="s">
        <v>102</v>
      </c>
      <c r="I658" s="582" t="s">
        <v>103</v>
      </c>
      <c r="J658" s="582" t="s">
        <v>104</v>
      </c>
      <c r="K658" s="582" t="s">
        <v>105</v>
      </c>
    </row>
    <row r="659" spans="1:11" x14ac:dyDescent="0.25">
      <c r="A659" s="583"/>
      <c r="B659" s="583"/>
      <c r="C659" s="21" t="s">
        <v>106</v>
      </c>
      <c r="D659" s="583"/>
      <c r="E659" s="21" t="s">
        <v>107</v>
      </c>
      <c r="F659" s="21" t="s">
        <v>108</v>
      </c>
      <c r="G659" s="117">
        <v>22100</v>
      </c>
      <c r="H659" s="117">
        <v>12000</v>
      </c>
      <c r="I659" s="583"/>
      <c r="J659" s="583"/>
      <c r="K659" s="583"/>
    </row>
    <row r="660" spans="1:11" x14ac:dyDescent="0.25">
      <c r="A660" s="24"/>
      <c r="B660" s="24"/>
      <c r="C660" s="24"/>
      <c r="D660" s="24"/>
      <c r="E660" s="25"/>
      <c r="F660" s="24"/>
      <c r="G660" s="118"/>
      <c r="H660" s="118"/>
      <c r="I660" s="24"/>
      <c r="J660" s="24"/>
      <c r="K660" s="24"/>
    </row>
    <row r="661" spans="1:11" x14ac:dyDescent="0.25">
      <c r="A661" s="27" t="s">
        <v>109</v>
      </c>
      <c r="B661" s="28" t="s">
        <v>353</v>
      </c>
      <c r="C661" s="29">
        <v>45405125.999999985</v>
      </c>
      <c r="D661" s="30" t="s">
        <v>111</v>
      </c>
      <c r="E661" s="31">
        <v>44798</v>
      </c>
      <c r="F661" s="32">
        <v>88.65</v>
      </c>
      <c r="G661" s="74">
        <v>1959165.0000000002</v>
      </c>
      <c r="H661" s="74">
        <v>1063800</v>
      </c>
      <c r="I661" s="34" t="s">
        <v>112</v>
      </c>
      <c r="J661" s="35"/>
      <c r="K661" s="35"/>
    </row>
    <row r="662" spans="1:11" x14ac:dyDescent="0.25">
      <c r="A662" s="36" t="s">
        <v>113</v>
      </c>
      <c r="B662" s="37">
        <v>1857</v>
      </c>
      <c r="C662" s="38">
        <v>30652742.999999993</v>
      </c>
      <c r="D662" s="39" t="s">
        <v>114</v>
      </c>
      <c r="E662" s="40">
        <v>44799</v>
      </c>
      <c r="F662" s="77">
        <v>139.81</v>
      </c>
      <c r="G662" s="75">
        <v>3089801</v>
      </c>
      <c r="H662" s="75">
        <v>1677720</v>
      </c>
      <c r="I662" s="43" t="s">
        <v>115</v>
      </c>
      <c r="J662" s="44"/>
      <c r="K662" s="44"/>
    </row>
    <row r="663" spans="1:11" x14ac:dyDescent="0.25">
      <c r="A663" s="27" t="s">
        <v>116</v>
      </c>
      <c r="B663" s="45">
        <v>44798</v>
      </c>
      <c r="C663" s="29">
        <v>14752382.999999993</v>
      </c>
      <c r="D663" s="30" t="s">
        <v>117</v>
      </c>
      <c r="E663" s="31">
        <v>44800</v>
      </c>
      <c r="F663" s="32">
        <v>104.07</v>
      </c>
      <c r="G663" s="74">
        <v>2299947</v>
      </c>
      <c r="H663" s="74">
        <v>1248840</v>
      </c>
      <c r="I663" s="34" t="s">
        <v>115</v>
      </c>
      <c r="J663" s="35"/>
      <c r="K663" s="35"/>
    </row>
    <row r="664" spans="1:11" x14ac:dyDescent="0.25">
      <c r="A664" s="36"/>
      <c r="B664" s="37"/>
      <c r="C664" s="38"/>
      <c r="D664" s="52" t="s">
        <v>117</v>
      </c>
      <c r="E664" s="215">
        <v>44800</v>
      </c>
      <c r="F664" s="54">
        <v>-2.16</v>
      </c>
      <c r="G664" s="55">
        <v>-47736</v>
      </c>
      <c r="H664" s="55"/>
      <c r="I664" s="56" t="s">
        <v>115</v>
      </c>
      <c r="J664" s="57"/>
      <c r="K664" s="57" t="s">
        <v>136</v>
      </c>
    </row>
    <row r="665" spans="1:11" x14ac:dyDescent="0.25">
      <c r="A665" s="27"/>
      <c r="B665" s="28"/>
      <c r="C665" s="29"/>
      <c r="D665" s="30" t="s">
        <v>150</v>
      </c>
      <c r="E665" s="31">
        <v>44801</v>
      </c>
      <c r="F665" s="76">
        <v>96.42</v>
      </c>
      <c r="G665" s="74">
        <v>2130882</v>
      </c>
      <c r="H665" s="74">
        <v>1157040</v>
      </c>
      <c r="I665" s="34" t="s">
        <v>151</v>
      </c>
      <c r="J665" s="35"/>
      <c r="K665" s="35"/>
    </row>
    <row r="666" spans="1:11" x14ac:dyDescent="0.25">
      <c r="A666" s="36"/>
      <c r="B666" s="37"/>
      <c r="C666" s="38"/>
      <c r="D666" s="39" t="s">
        <v>152</v>
      </c>
      <c r="E666" s="40">
        <v>44802</v>
      </c>
      <c r="F666" s="77">
        <v>160.65999999999997</v>
      </c>
      <c r="G666" s="75">
        <v>3550585.9999999991</v>
      </c>
      <c r="H666" s="75">
        <v>1927919.9999999995</v>
      </c>
      <c r="I666" s="43" t="s">
        <v>115</v>
      </c>
      <c r="J666" s="44"/>
      <c r="K666" s="44"/>
    </row>
    <row r="667" spans="1:11" x14ac:dyDescent="0.25">
      <c r="A667" s="27"/>
      <c r="B667" s="28"/>
      <c r="C667" s="29"/>
      <c r="D667" s="30" t="s">
        <v>153</v>
      </c>
      <c r="E667" s="31">
        <v>44803</v>
      </c>
      <c r="F667" s="32">
        <v>150.84</v>
      </c>
      <c r="G667" s="74">
        <v>3333564</v>
      </c>
      <c r="H667" s="74">
        <v>1810080</v>
      </c>
      <c r="I667" s="34" t="s">
        <v>115</v>
      </c>
      <c r="J667" s="35"/>
      <c r="K667" s="35"/>
    </row>
    <row r="668" spans="1:11" x14ac:dyDescent="0.25">
      <c r="A668" s="36"/>
      <c r="B668" s="37"/>
      <c r="C668" s="38"/>
      <c r="D668" s="52" t="s">
        <v>153</v>
      </c>
      <c r="E668" s="60">
        <v>44803</v>
      </c>
      <c r="F668" s="54">
        <v>-1.47</v>
      </c>
      <c r="G668" s="55">
        <v>-32487</v>
      </c>
      <c r="H668" s="55"/>
      <c r="I668" s="56" t="s">
        <v>115</v>
      </c>
      <c r="J668" s="57"/>
      <c r="K668" s="57" t="s">
        <v>136</v>
      </c>
    </row>
    <row r="669" spans="1:11" x14ac:dyDescent="0.25">
      <c r="A669" s="27"/>
      <c r="B669" s="28"/>
      <c r="C669" s="29"/>
      <c r="D669" s="30" t="s">
        <v>154</v>
      </c>
      <c r="E669" s="31">
        <v>44804</v>
      </c>
      <c r="F669" s="76">
        <v>160.81</v>
      </c>
      <c r="G669" s="74">
        <v>3553901</v>
      </c>
      <c r="H669" s="74">
        <v>1929720</v>
      </c>
      <c r="I669" s="34" t="s">
        <v>115</v>
      </c>
      <c r="J669" s="35"/>
      <c r="K669" s="35"/>
    </row>
    <row r="670" spans="1:11" x14ac:dyDescent="0.25">
      <c r="A670" s="61"/>
      <c r="B670" s="62"/>
      <c r="C670" s="63">
        <f>+C662-G671</f>
        <v>0</v>
      </c>
      <c r="D670" s="62" t="s">
        <v>118</v>
      </c>
      <c r="E670" s="64"/>
      <c r="F670" s="65">
        <f>SUM(F661:F669)</f>
        <v>897.62999999999988</v>
      </c>
      <c r="G670" s="66">
        <f>SUM(G661:G669)</f>
        <v>19837623</v>
      </c>
      <c r="H670" s="66">
        <f>SUM(H661:H669)</f>
        <v>10815120</v>
      </c>
      <c r="I670" s="66"/>
      <c r="J670" s="66"/>
      <c r="K670" s="66"/>
    </row>
    <row r="671" spans="1:11" x14ac:dyDescent="0.25">
      <c r="A671" s="62"/>
      <c r="B671" s="62"/>
      <c r="C671" s="62"/>
      <c r="D671" s="62"/>
      <c r="E671" s="67"/>
      <c r="F671" s="68"/>
      <c r="G671" s="584">
        <f>SUM(G670:H670)</f>
        <v>30652743</v>
      </c>
      <c r="H671" s="585"/>
      <c r="I671" s="69"/>
      <c r="J671" s="69"/>
      <c r="K671" s="66"/>
    </row>
    <row r="672" spans="1:11" ht="19.5" x14ac:dyDescent="0.25">
      <c r="A672" s="586" t="s">
        <v>94</v>
      </c>
      <c r="B672" s="587"/>
      <c r="C672" s="587"/>
      <c r="D672" s="587"/>
      <c r="E672" s="587"/>
      <c r="F672" s="587"/>
      <c r="G672" s="587"/>
      <c r="H672" s="587"/>
      <c r="I672" s="587"/>
      <c r="J672" s="587"/>
      <c r="K672" s="588"/>
    </row>
    <row r="673" spans="1:11" ht="25.5" x14ac:dyDescent="0.25">
      <c r="A673" s="582" t="s">
        <v>95</v>
      </c>
      <c r="B673" s="582" t="s">
        <v>96</v>
      </c>
      <c r="C673" s="21" t="s">
        <v>97</v>
      </c>
      <c r="D673" s="582" t="s">
        <v>98</v>
      </c>
      <c r="E673" s="21" t="s">
        <v>99</v>
      </c>
      <c r="F673" s="21" t="s">
        <v>100</v>
      </c>
      <c r="G673" s="22" t="s">
        <v>101</v>
      </c>
      <c r="H673" s="22" t="s">
        <v>102</v>
      </c>
      <c r="I673" s="582" t="s">
        <v>103</v>
      </c>
      <c r="J673" s="582" t="s">
        <v>104</v>
      </c>
      <c r="K673" s="582" t="s">
        <v>105</v>
      </c>
    </row>
    <row r="674" spans="1:11" x14ac:dyDescent="0.25">
      <c r="A674" s="583"/>
      <c r="B674" s="583"/>
      <c r="C674" s="21" t="s">
        <v>106</v>
      </c>
      <c r="D674" s="583"/>
      <c r="E674" s="21" t="s">
        <v>107</v>
      </c>
      <c r="F674" s="21" t="s">
        <v>108</v>
      </c>
      <c r="G674" s="117">
        <v>22100</v>
      </c>
      <c r="H674" s="117">
        <v>12000</v>
      </c>
      <c r="I674" s="583"/>
      <c r="J674" s="583"/>
      <c r="K674" s="583"/>
    </row>
    <row r="675" spans="1:11" x14ac:dyDescent="0.25">
      <c r="A675" s="24"/>
      <c r="B675" s="24"/>
      <c r="C675" s="24"/>
      <c r="D675" s="24"/>
      <c r="E675" s="25"/>
      <c r="F675" s="24"/>
      <c r="G675" s="118"/>
      <c r="H675" s="118"/>
      <c r="I675" s="24"/>
      <c r="J675" s="24"/>
      <c r="K675" s="24"/>
    </row>
    <row r="676" spans="1:11" x14ac:dyDescent="0.25">
      <c r="A676" s="374" t="s">
        <v>109</v>
      </c>
      <c r="B676" s="375" t="s">
        <v>353</v>
      </c>
      <c r="C676" s="376">
        <v>14752382.999999993</v>
      </c>
      <c r="D676" s="30" t="s">
        <v>111</v>
      </c>
      <c r="E676" s="31">
        <v>44805</v>
      </c>
      <c r="F676" s="32">
        <v>71.239999999999995</v>
      </c>
      <c r="G676" s="74">
        <v>1574404</v>
      </c>
      <c r="H676" s="74">
        <v>854879.99999999988</v>
      </c>
      <c r="I676" s="34" t="s">
        <v>112</v>
      </c>
      <c r="J676" s="35"/>
      <c r="K676" s="35"/>
    </row>
    <row r="677" spans="1:11" x14ac:dyDescent="0.25">
      <c r="A677" s="377" t="s">
        <v>113</v>
      </c>
      <c r="B677" s="378">
        <v>1862</v>
      </c>
      <c r="C677" s="379">
        <v>14752383</v>
      </c>
      <c r="D677" s="39" t="s">
        <v>114</v>
      </c>
      <c r="E677" s="40">
        <v>44806</v>
      </c>
      <c r="F677" s="77">
        <v>145.16999999999999</v>
      </c>
      <c r="G677" s="75">
        <v>3208256.9999999995</v>
      </c>
      <c r="H677" s="75">
        <v>1742039.9999999998</v>
      </c>
      <c r="I677" s="43" t="s">
        <v>115</v>
      </c>
      <c r="J677" s="44"/>
      <c r="K677" s="44"/>
    </row>
    <row r="678" spans="1:11" x14ac:dyDescent="0.25">
      <c r="A678" s="374" t="s">
        <v>116</v>
      </c>
      <c r="B678" s="380">
        <v>44812</v>
      </c>
      <c r="C678" s="376">
        <v>0</v>
      </c>
      <c r="D678" s="30" t="s">
        <v>117</v>
      </c>
      <c r="E678" s="31">
        <v>44807</v>
      </c>
      <c r="F678" s="32">
        <v>103.33999999999997</v>
      </c>
      <c r="G678" s="74">
        <v>2283813.9999999995</v>
      </c>
      <c r="H678" s="74">
        <v>1240079.9999999998</v>
      </c>
      <c r="I678" s="34" t="s">
        <v>115</v>
      </c>
      <c r="J678" s="35"/>
      <c r="K678" s="35"/>
    </row>
    <row r="679" spans="1:11" x14ac:dyDescent="0.25">
      <c r="A679" s="36" t="s">
        <v>109</v>
      </c>
      <c r="B679" s="37" t="s">
        <v>1013</v>
      </c>
      <c r="C679" s="38">
        <v>395014400</v>
      </c>
      <c r="D679" s="52" t="s">
        <v>117</v>
      </c>
      <c r="E679" s="215">
        <v>44807</v>
      </c>
      <c r="F679" s="54">
        <v>-2.0699999999999998</v>
      </c>
      <c r="G679" s="55">
        <v>-45747</v>
      </c>
      <c r="H679" s="55"/>
      <c r="I679" s="56" t="s">
        <v>115</v>
      </c>
      <c r="J679" s="57"/>
      <c r="K679" s="57" t="s">
        <v>136</v>
      </c>
    </row>
    <row r="680" spans="1:11" x14ac:dyDescent="0.25">
      <c r="A680" s="27" t="s">
        <v>113</v>
      </c>
      <c r="B680" s="28">
        <v>1863</v>
      </c>
      <c r="C680" s="29">
        <v>18896695</v>
      </c>
      <c r="D680" s="30" t="s">
        <v>150</v>
      </c>
      <c r="E680" s="31">
        <v>44808</v>
      </c>
      <c r="F680" s="76">
        <v>157.74</v>
      </c>
      <c r="G680" s="74">
        <v>3486054</v>
      </c>
      <c r="H680" s="74">
        <v>1892880</v>
      </c>
      <c r="I680" s="34" t="s">
        <v>151</v>
      </c>
      <c r="J680" s="35"/>
      <c r="K680" s="35"/>
    </row>
    <row r="681" spans="1:11" x14ac:dyDescent="0.25">
      <c r="A681" s="36" t="s">
        <v>116</v>
      </c>
      <c r="B681" s="37">
        <v>44812</v>
      </c>
      <c r="C681" s="38">
        <v>376117705</v>
      </c>
      <c r="D681" s="39" t="s">
        <v>152</v>
      </c>
      <c r="E681" s="40">
        <v>44809</v>
      </c>
      <c r="F681" s="77">
        <v>173.36</v>
      </c>
      <c r="G681" s="75">
        <v>3831256.0000000005</v>
      </c>
      <c r="H681" s="75">
        <v>2080320.0000000002</v>
      </c>
      <c r="I681" s="43" t="s">
        <v>115</v>
      </c>
      <c r="J681" s="44"/>
      <c r="K681" s="44"/>
    </row>
    <row r="682" spans="1:11" x14ac:dyDescent="0.25">
      <c r="A682" s="27"/>
      <c r="B682" s="28"/>
      <c r="C682" s="29"/>
      <c r="D682" s="30" t="s">
        <v>153</v>
      </c>
      <c r="E682" s="31">
        <v>44810</v>
      </c>
      <c r="F682" s="32">
        <v>172.70999999999998</v>
      </c>
      <c r="G682" s="74">
        <v>3816890.9999999995</v>
      </c>
      <c r="H682" s="74">
        <v>2072519.9999999998</v>
      </c>
      <c r="I682" s="34" t="s">
        <v>115</v>
      </c>
      <c r="J682" s="35"/>
      <c r="K682" s="35"/>
    </row>
    <row r="683" spans="1:11" x14ac:dyDescent="0.25">
      <c r="A683" s="36"/>
      <c r="B683" s="37"/>
      <c r="C683" s="38"/>
      <c r="D683" s="52" t="s">
        <v>153</v>
      </c>
      <c r="E683" s="60">
        <v>44810</v>
      </c>
      <c r="F683" s="54">
        <v>-1.33</v>
      </c>
      <c r="G683" s="55">
        <v>-29393</v>
      </c>
      <c r="H683" s="55"/>
      <c r="I683" s="56" t="s">
        <v>115</v>
      </c>
      <c r="J683" s="57"/>
      <c r="K683" s="57" t="s">
        <v>136</v>
      </c>
    </row>
    <row r="684" spans="1:11" x14ac:dyDescent="0.25">
      <c r="A684" s="27"/>
      <c r="B684" s="28"/>
      <c r="C684" s="29"/>
      <c r="D684" s="30" t="s">
        <v>154</v>
      </c>
      <c r="E684" s="31">
        <v>44811</v>
      </c>
      <c r="F684" s="76">
        <v>165.42000000000002</v>
      </c>
      <c r="G684" s="74">
        <v>3655782.0000000005</v>
      </c>
      <c r="H684" s="74">
        <v>1985040.0000000002</v>
      </c>
      <c r="I684" s="34" t="s">
        <v>115</v>
      </c>
      <c r="J684" s="35"/>
      <c r="K684" s="35"/>
    </row>
    <row r="685" spans="1:11" x14ac:dyDescent="0.25">
      <c r="A685" s="61"/>
      <c r="B685" s="62"/>
      <c r="C685" s="63">
        <f>+C677+C680-G686</f>
        <v>0</v>
      </c>
      <c r="D685" s="62" t="s">
        <v>118</v>
      </c>
      <c r="E685" s="64"/>
      <c r="F685" s="65">
        <f>SUM(F676:F684)</f>
        <v>985.57999999999993</v>
      </c>
      <c r="G685" s="66">
        <f>SUM(G676:G684)</f>
        <v>21781318</v>
      </c>
      <c r="H685" s="66">
        <f>SUM(H676:H684)</f>
        <v>11867759.999999998</v>
      </c>
      <c r="I685" s="66"/>
      <c r="J685" s="66"/>
      <c r="K685" s="66"/>
    </row>
    <row r="686" spans="1:11" x14ac:dyDescent="0.25">
      <c r="A686" s="62"/>
      <c r="B686" s="62"/>
      <c r="C686" s="62"/>
      <c r="D686" s="62"/>
      <c r="E686" s="67"/>
      <c r="F686" s="68"/>
      <c r="G686" s="584">
        <f>SUM(G685:H685)</f>
        <v>33649078</v>
      </c>
      <c r="H686" s="585"/>
      <c r="I686" s="69"/>
      <c r="J686" s="69"/>
      <c r="K686" s="66"/>
    </row>
    <row r="687" spans="1:11" ht="19.5" x14ac:dyDescent="0.25">
      <c r="A687" s="586" t="s">
        <v>94</v>
      </c>
      <c r="B687" s="587"/>
      <c r="C687" s="587"/>
      <c r="D687" s="587"/>
      <c r="E687" s="587"/>
      <c r="F687" s="587"/>
      <c r="G687" s="587"/>
      <c r="H687" s="587"/>
      <c r="I687" s="587"/>
      <c r="J687" s="587"/>
      <c r="K687" s="588"/>
    </row>
    <row r="688" spans="1:11" ht="25.5" x14ac:dyDescent="0.25">
      <c r="A688" s="582" t="s">
        <v>95</v>
      </c>
      <c r="B688" s="582" t="s">
        <v>96</v>
      </c>
      <c r="C688" s="21" t="s">
        <v>97</v>
      </c>
      <c r="D688" s="582" t="s">
        <v>98</v>
      </c>
      <c r="E688" s="21" t="s">
        <v>99</v>
      </c>
      <c r="F688" s="21" t="s">
        <v>100</v>
      </c>
      <c r="G688" s="22" t="s">
        <v>101</v>
      </c>
      <c r="H688" s="22" t="s">
        <v>102</v>
      </c>
      <c r="I688" s="582" t="s">
        <v>103</v>
      </c>
      <c r="J688" s="582" t="s">
        <v>104</v>
      </c>
      <c r="K688" s="582" t="s">
        <v>105</v>
      </c>
    </row>
    <row r="689" spans="1:11" x14ac:dyDescent="0.25">
      <c r="A689" s="583"/>
      <c r="B689" s="583"/>
      <c r="C689" s="21" t="s">
        <v>106</v>
      </c>
      <c r="D689" s="583"/>
      <c r="E689" s="21" t="s">
        <v>107</v>
      </c>
      <c r="F689" s="21" t="s">
        <v>108</v>
      </c>
      <c r="G689" s="117">
        <v>22100</v>
      </c>
      <c r="H689" s="117">
        <v>12000</v>
      </c>
      <c r="I689" s="583"/>
      <c r="J689" s="583"/>
      <c r="K689" s="583"/>
    </row>
    <row r="690" spans="1:11" x14ac:dyDescent="0.25">
      <c r="A690" s="24"/>
      <c r="B690" s="24"/>
      <c r="C690" s="24"/>
      <c r="D690" s="24"/>
      <c r="E690" s="25"/>
      <c r="F690" s="24"/>
      <c r="G690" s="118"/>
      <c r="H690" s="118"/>
      <c r="I690" s="24"/>
      <c r="J690" s="24"/>
      <c r="K690" s="24"/>
    </row>
    <row r="691" spans="1:11" x14ac:dyDescent="0.25">
      <c r="A691" s="27" t="s">
        <v>109</v>
      </c>
      <c r="B691" s="28" t="s">
        <v>1013</v>
      </c>
      <c r="C691" s="29">
        <v>376117705</v>
      </c>
      <c r="D691" s="30" t="s">
        <v>111</v>
      </c>
      <c r="E691" s="31">
        <v>44812</v>
      </c>
      <c r="F691" s="32">
        <v>83.059999999999988</v>
      </c>
      <c r="G691" s="74">
        <v>1835625.9999999998</v>
      </c>
      <c r="H691" s="74">
        <v>996719.99999999988</v>
      </c>
      <c r="I691" s="34" t="s">
        <v>112</v>
      </c>
      <c r="J691" s="35"/>
      <c r="K691" s="35"/>
    </row>
    <row r="692" spans="1:11" x14ac:dyDescent="0.25">
      <c r="A692" s="36" t="s">
        <v>113</v>
      </c>
      <c r="B692" s="37">
        <v>1872</v>
      </c>
      <c r="C692" s="38">
        <v>28196761.000000007</v>
      </c>
      <c r="D692" s="39" t="s">
        <v>114</v>
      </c>
      <c r="E692" s="40">
        <v>44813</v>
      </c>
      <c r="F692" s="77">
        <v>143.29</v>
      </c>
      <c r="G692" s="75">
        <v>3166709</v>
      </c>
      <c r="H692" s="75">
        <v>1719480</v>
      </c>
      <c r="I692" s="43" t="s">
        <v>115</v>
      </c>
      <c r="J692" s="44"/>
      <c r="K692" s="44"/>
    </row>
    <row r="693" spans="1:11" x14ac:dyDescent="0.25">
      <c r="A693" s="27" t="s">
        <v>116</v>
      </c>
      <c r="B693" s="28">
        <v>44819</v>
      </c>
      <c r="C693" s="29">
        <v>347920944</v>
      </c>
      <c r="D693" s="30" t="s">
        <v>117</v>
      </c>
      <c r="E693" s="31">
        <v>44814</v>
      </c>
      <c r="F693" s="32">
        <v>97.38</v>
      </c>
      <c r="G693" s="74">
        <v>2152098</v>
      </c>
      <c r="H693" s="74">
        <v>1168560</v>
      </c>
      <c r="I693" s="34" t="s">
        <v>115</v>
      </c>
      <c r="J693" s="35"/>
      <c r="K693" s="35"/>
    </row>
    <row r="694" spans="1:11" x14ac:dyDescent="0.25">
      <c r="A694" s="36"/>
      <c r="B694" s="37"/>
      <c r="C694" s="38"/>
      <c r="D694" s="52" t="s">
        <v>117</v>
      </c>
      <c r="E694" s="215">
        <v>44814</v>
      </c>
      <c r="F694" s="54">
        <v>-2.4700000000000002</v>
      </c>
      <c r="G694" s="55">
        <v>-54587.000000000007</v>
      </c>
      <c r="H694" s="55"/>
      <c r="I694" s="56" t="s">
        <v>115</v>
      </c>
      <c r="J694" s="57"/>
      <c r="K694" s="57" t="s">
        <v>136</v>
      </c>
    </row>
    <row r="695" spans="1:11" x14ac:dyDescent="0.25">
      <c r="A695" s="27"/>
      <c r="B695" s="28"/>
      <c r="C695" s="29"/>
      <c r="D695" s="30" t="s">
        <v>150</v>
      </c>
      <c r="E695" s="31">
        <v>44815</v>
      </c>
      <c r="F695" s="76">
        <v>0</v>
      </c>
      <c r="G695" s="74">
        <v>0</v>
      </c>
      <c r="H695" s="74">
        <v>0</v>
      </c>
      <c r="I695" s="34" t="s">
        <v>151</v>
      </c>
      <c r="J695" s="35"/>
      <c r="K695" s="35"/>
    </row>
    <row r="696" spans="1:11" x14ac:dyDescent="0.25">
      <c r="A696" s="36"/>
      <c r="B696" s="37"/>
      <c r="C696" s="38"/>
      <c r="D696" s="39" t="s">
        <v>152</v>
      </c>
      <c r="E696" s="40">
        <v>44816</v>
      </c>
      <c r="F696" s="77">
        <v>168.04999999999998</v>
      </c>
      <c r="G696" s="75">
        <v>3713904.9999999995</v>
      </c>
      <c r="H696" s="75">
        <v>2016599.9999999998</v>
      </c>
      <c r="I696" s="43" t="s">
        <v>115</v>
      </c>
      <c r="J696" s="44"/>
      <c r="K696" s="44"/>
    </row>
    <row r="697" spans="1:11" x14ac:dyDescent="0.25">
      <c r="A697" s="27"/>
      <c r="B697" s="28"/>
      <c r="C697" s="29"/>
      <c r="D697" s="30" t="s">
        <v>153</v>
      </c>
      <c r="E697" s="31">
        <v>44817</v>
      </c>
      <c r="F697" s="32">
        <v>167.45999999999998</v>
      </c>
      <c r="G697" s="74">
        <v>3700865.9999999995</v>
      </c>
      <c r="H697" s="74">
        <v>2009519.9999999998</v>
      </c>
      <c r="I697" s="34" t="s">
        <v>115</v>
      </c>
      <c r="J697" s="35"/>
      <c r="K697" s="35"/>
    </row>
    <row r="698" spans="1:11" x14ac:dyDescent="0.25">
      <c r="A698" s="36"/>
      <c r="B698" s="37"/>
      <c r="C698" s="38"/>
      <c r="D698" s="52" t="s">
        <v>153</v>
      </c>
      <c r="E698" s="60">
        <v>44817</v>
      </c>
      <c r="F698" s="54">
        <v>-1.72</v>
      </c>
      <c r="G698" s="55">
        <v>-38012</v>
      </c>
      <c r="H698" s="55"/>
      <c r="I698" s="56" t="s">
        <v>115</v>
      </c>
      <c r="J698" s="57"/>
      <c r="K698" s="57" t="s">
        <v>136</v>
      </c>
    </row>
    <row r="699" spans="1:11" x14ac:dyDescent="0.25">
      <c r="A699" s="27"/>
      <c r="B699" s="28"/>
      <c r="C699" s="29"/>
      <c r="D699" s="30" t="s">
        <v>154</v>
      </c>
      <c r="E699" s="31">
        <v>44818</v>
      </c>
      <c r="F699" s="76">
        <v>170.35999999999996</v>
      </c>
      <c r="G699" s="74">
        <v>3764955.9999999991</v>
      </c>
      <c r="H699" s="74">
        <v>2044319.9999999995</v>
      </c>
      <c r="I699" s="34" t="s">
        <v>115</v>
      </c>
      <c r="J699" s="35"/>
      <c r="K699" s="35"/>
    </row>
    <row r="700" spans="1:11" x14ac:dyDescent="0.25">
      <c r="A700" s="61"/>
      <c r="B700" s="62"/>
      <c r="C700" s="63">
        <f>+C692+C695-G701</f>
        <v>0</v>
      </c>
      <c r="D700" s="62" t="s">
        <v>118</v>
      </c>
      <c r="E700" s="64"/>
      <c r="F700" s="65">
        <f>SUM(F691:F699)</f>
        <v>825.40999999999985</v>
      </c>
      <c r="G700" s="66">
        <f>SUM(G691:G699)</f>
        <v>18241561</v>
      </c>
      <c r="H700" s="66">
        <f>SUM(H691:H699)</f>
        <v>9955200</v>
      </c>
      <c r="I700" s="66"/>
      <c r="J700" s="66"/>
      <c r="K700" s="66"/>
    </row>
    <row r="701" spans="1:11" x14ac:dyDescent="0.25">
      <c r="A701" s="62"/>
      <c r="B701" s="62"/>
      <c r="C701" s="62"/>
      <c r="D701" s="62"/>
      <c r="E701" s="67"/>
      <c r="F701" s="68"/>
      <c r="G701" s="584">
        <f>SUM(G700:H700)</f>
        <v>28196761</v>
      </c>
      <c r="H701" s="585"/>
      <c r="I701" s="69"/>
      <c r="J701" s="69"/>
      <c r="K701" s="66"/>
    </row>
    <row r="702" spans="1:11" ht="19.5" x14ac:dyDescent="0.25">
      <c r="A702" s="586" t="s">
        <v>94</v>
      </c>
      <c r="B702" s="587"/>
      <c r="C702" s="587"/>
      <c r="D702" s="587"/>
      <c r="E702" s="587"/>
      <c r="F702" s="587"/>
      <c r="G702" s="587"/>
      <c r="H702" s="587"/>
      <c r="I702" s="587"/>
      <c r="J702" s="587"/>
      <c r="K702" s="588"/>
    </row>
    <row r="703" spans="1:11" ht="25.5" x14ac:dyDescent="0.25">
      <c r="A703" s="582" t="s">
        <v>95</v>
      </c>
      <c r="B703" s="582" t="s">
        <v>96</v>
      </c>
      <c r="C703" s="21" t="s">
        <v>97</v>
      </c>
      <c r="D703" s="582" t="s">
        <v>98</v>
      </c>
      <c r="E703" s="21" t="s">
        <v>99</v>
      </c>
      <c r="F703" s="21" t="s">
        <v>100</v>
      </c>
      <c r="G703" s="22" t="s">
        <v>101</v>
      </c>
      <c r="H703" s="22" t="s">
        <v>102</v>
      </c>
      <c r="I703" s="582" t="s">
        <v>103</v>
      </c>
      <c r="J703" s="582" t="s">
        <v>104</v>
      </c>
      <c r="K703" s="582" t="s">
        <v>105</v>
      </c>
    </row>
    <row r="704" spans="1:11" x14ac:dyDescent="0.25">
      <c r="A704" s="583"/>
      <c r="B704" s="583"/>
      <c r="C704" s="21" t="s">
        <v>106</v>
      </c>
      <c r="D704" s="583"/>
      <c r="E704" s="21" t="s">
        <v>107</v>
      </c>
      <c r="F704" s="21" t="s">
        <v>108</v>
      </c>
      <c r="G704" s="117">
        <v>22100</v>
      </c>
      <c r="H704" s="117">
        <v>12000</v>
      </c>
      <c r="I704" s="583"/>
      <c r="J704" s="583"/>
      <c r="K704" s="583"/>
    </row>
    <row r="705" spans="1:11" x14ac:dyDescent="0.25">
      <c r="A705" s="24"/>
      <c r="B705" s="24"/>
      <c r="C705" s="24"/>
      <c r="D705" s="24"/>
      <c r="E705" s="25"/>
      <c r="F705" s="24"/>
      <c r="G705" s="118"/>
      <c r="H705" s="118"/>
      <c r="I705" s="24"/>
      <c r="J705" s="24"/>
      <c r="K705" s="24"/>
    </row>
    <row r="706" spans="1:11" x14ac:dyDescent="0.25">
      <c r="A706" s="27" t="s">
        <v>109</v>
      </c>
      <c r="B706" s="28" t="s">
        <v>1013</v>
      </c>
      <c r="C706" s="29">
        <v>347920944</v>
      </c>
      <c r="D706" s="30" t="s">
        <v>111</v>
      </c>
      <c r="E706" s="31">
        <v>44819</v>
      </c>
      <c r="F706" s="32">
        <v>68.989999999999995</v>
      </c>
      <c r="G706" s="74">
        <v>1524679</v>
      </c>
      <c r="H706" s="74">
        <v>827879.99999999988</v>
      </c>
      <c r="I706" s="34" t="s">
        <v>112</v>
      </c>
      <c r="J706" s="35"/>
      <c r="K706" s="35"/>
    </row>
    <row r="707" spans="1:11" x14ac:dyDescent="0.25">
      <c r="A707" s="36" t="s">
        <v>113</v>
      </c>
      <c r="B707" s="37"/>
      <c r="C707" s="38">
        <v>27331271</v>
      </c>
      <c r="D707" s="39" t="s">
        <v>114</v>
      </c>
      <c r="E707" s="40">
        <v>44820</v>
      </c>
      <c r="F707" s="77">
        <v>144.22</v>
      </c>
      <c r="G707" s="75">
        <v>3187262</v>
      </c>
      <c r="H707" s="75">
        <v>1730640</v>
      </c>
      <c r="I707" s="43" t="s">
        <v>115</v>
      </c>
      <c r="J707" s="44"/>
      <c r="K707" s="44"/>
    </row>
    <row r="708" spans="1:11" x14ac:dyDescent="0.25">
      <c r="A708" s="27" t="s">
        <v>116</v>
      </c>
      <c r="B708" s="28">
        <v>44826</v>
      </c>
      <c r="C708" s="29">
        <v>320589673</v>
      </c>
      <c r="D708" s="30" t="s">
        <v>117</v>
      </c>
      <c r="E708" s="31">
        <v>44821</v>
      </c>
      <c r="F708" s="32">
        <v>103.47999999999999</v>
      </c>
      <c r="G708" s="74">
        <v>2286908</v>
      </c>
      <c r="H708" s="74">
        <v>1241759.9999999998</v>
      </c>
      <c r="I708" s="34" t="s">
        <v>115</v>
      </c>
      <c r="J708" s="35"/>
      <c r="K708" s="35"/>
    </row>
    <row r="709" spans="1:11" x14ac:dyDescent="0.25">
      <c r="A709" s="36"/>
      <c r="B709" s="37"/>
      <c r="C709" s="38"/>
      <c r="D709" s="52" t="s">
        <v>117</v>
      </c>
      <c r="E709" s="215">
        <v>44821</v>
      </c>
      <c r="F709" s="54">
        <v>-2.2000000000000002</v>
      </c>
      <c r="G709" s="55">
        <v>-48620.000000000007</v>
      </c>
      <c r="H709" s="55"/>
      <c r="I709" s="56" t="s">
        <v>115</v>
      </c>
      <c r="J709" s="57"/>
      <c r="K709" s="57" t="s">
        <v>136</v>
      </c>
    </row>
    <row r="710" spans="1:11" x14ac:dyDescent="0.25">
      <c r="A710" s="27"/>
      <c r="B710" s="28"/>
      <c r="C710" s="29"/>
      <c r="D710" s="30" t="s">
        <v>150</v>
      </c>
      <c r="E710" s="31">
        <v>44822</v>
      </c>
      <c r="F710" s="76">
        <v>0</v>
      </c>
      <c r="G710" s="74">
        <v>0</v>
      </c>
      <c r="H710" s="74">
        <v>0</v>
      </c>
      <c r="I710" s="34" t="s">
        <v>151</v>
      </c>
      <c r="J710" s="35"/>
      <c r="K710" s="35"/>
    </row>
    <row r="711" spans="1:11" x14ac:dyDescent="0.25">
      <c r="A711" s="36"/>
      <c r="B711" s="37"/>
      <c r="C711" s="38"/>
      <c r="D711" s="39" t="s">
        <v>152</v>
      </c>
      <c r="E711" s="40">
        <v>44823</v>
      </c>
      <c r="F711" s="77">
        <v>145.36000000000001</v>
      </c>
      <c r="G711" s="75">
        <v>3212456.0000000005</v>
      </c>
      <c r="H711" s="75">
        <v>1744320.0000000002</v>
      </c>
      <c r="I711" s="43" t="s">
        <v>115</v>
      </c>
      <c r="J711" s="44"/>
      <c r="K711" s="44"/>
    </row>
    <row r="712" spans="1:11" x14ac:dyDescent="0.25">
      <c r="A712" s="27"/>
      <c r="B712" s="28"/>
      <c r="C712" s="29"/>
      <c r="D712" s="30" t="s">
        <v>153</v>
      </c>
      <c r="E712" s="31">
        <v>44824</v>
      </c>
      <c r="F712" s="32">
        <v>169.39000000000001</v>
      </c>
      <c r="G712" s="74">
        <v>3743519.0000000005</v>
      </c>
      <c r="H712" s="74">
        <v>2032680.0000000002</v>
      </c>
      <c r="I712" s="34" t="s">
        <v>115</v>
      </c>
      <c r="J712" s="35"/>
      <c r="K712" s="35"/>
    </row>
    <row r="713" spans="1:11" x14ac:dyDescent="0.25">
      <c r="A713" s="36"/>
      <c r="B713" s="37"/>
      <c r="C713" s="38"/>
      <c r="D713" s="52" t="s">
        <v>153</v>
      </c>
      <c r="E713" s="60">
        <v>44824</v>
      </c>
      <c r="F713" s="54">
        <v>-1.76</v>
      </c>
      <c r="G713" s="55">
        <v>-38896</v>
      </c>
      <c r="H713" s="55"/>
      <c r="I713" s="56" t="s">
        <v>115</v>
      </c>
      <c r="J713" s="57"/>
      <c r="K713" s="57" t="s">
        <v>136</v>
      </c>
    </row>
    <row r="714" spans="1:11" x14ac:dyDescent="0.25">
      <c r="A714" s="27"/>
      <c r="B714" s="28"/>
      <c r="C714" s="29"/>
      <c r="D714" s="30" t="s">
        <v>154</v>
      </c>
      <c r="E714" s="31">
        <v>44825</v>
      </c>
      <c r="F714" s="76">
        <v>172.62999999999997</v>
      </c>
      <c r="G714" s="74">
        <v>3815122.9999999991</v>
      </c>
      <c r="H714" s="74">
        <v>2071559.9999999995</v>
      </c>
      <c r="I714" s="34" t="s">
        <v>115</v>
      </c>
      <c r="J714" s="35"/>
      <c r="K714" s="35"/>
    </row>
    <row r="715" spans="1:11" x14ac:dyDescent="0.25">
      <c r="A715" s="61"/>
      <c r="B715" s="62"/>
      <c r="C715" s="63">
        <f>+C707+C710-G716</f>
        <v>0</v>
      </c>
      <c r="D715" s="62" t="s">
        <v>118</v>
      </c>
      <c r="E715" s="64"/>
      <c r="F715" s="65">
        <f>SUM(F706:F714)</f>
        <v>800.11</v>
      </c>
      <c r="G715" s="66">
        <f>SUM(G706:G714)</f>
        <v>17682431</v>
      </c>
      <c r="H715" s="66">
        <f>SUM(H706:H714)</f>
        <v>9648840</v>
      </c>
      <c r="I715" s="66"/>
      <c r="J715" s="66"/>
      <c r="K715" s="66"/>
    </row>
    <row r="716" spans="1:11" x14ac:dyDescent="0.25">
      <c r="A716" s="62"/>
      <c r="B716" s="62"/>
      <c r="C716" s="62"/>
      <c r="D716" s="62"/>
      <c r="E716" s="67"/>
      <c r="F716" s="68"/>
      <c r="G716" s="584">
        <f>SUM(G715:H715)</f>
        <v>27331271</v>
      </c>
      <c r="H716" s="585"/>
      <c r="I716" s="69"/>
      <c r="J716" s="69"/>
      <c r="K716" s="66"/>
    </row>
    <row r="717" spans="1:11" ht="19.5" x14ac:dyDescent="0.25">
      <c r="A717" s="586" t="s">
        <v>94</v>
      </c>
      <c r="B717" s="587"/>
      <c r="C717" s="587"/>
      <c r="D717" s="587"/>
      <c r="E717" s="587"/>
      <c r="F717" s="587"/>
      <c r="G717" s="587"/>
      <c r="H717" s="587"/>
      <c r="I717" s="587"/>
      <c r="J717" s="587"/>
      <c r="K717" s="588"/>
    </row>
    <row r="718" spans="1:11" ht="25.5" x14ac:dyDescent="0.25">
      <c r="A718" s="582" t="s">
        <v>95</v>
      </c>
      <c r="B718" s="582" t="s">
        <v>96</v>
      </c>
      <c r="C718" s="21" t="s">
        <v>97</v>
      </c>
      <c r="D718" s="582" t="s">
        <v>98</v>
      </c>
      <c r="E718" s="21" t="s">
        <v>99</v>
      </c>
      <c r="F718" s="21" t="s">
        <v>100</v>
      </c>
      <c r="G718" s="22" t="s">
        <v>101</v>
      </c>
      <c r="H718" s="22" t="s">
        <v>102</v>
      </c>
      <c r="I718" s="582" t="s">
        <v>103</v>
      </c>
      <c r="J718" s="582" t="s">
        <v>104</v>
      </c>
      <c r="K718" s="582" t="s">
        <v>105</v>
      </c>
    </row>
    <row r="719" spans="1:11" x14ac:dyDescent="0.25">
      <c r="A719" s="583"/>
      <c r="B719" s="583"/>
      <c r="C719" s="21" t="s">
        <v>106</v>
      </c>
      <c r="D719" s="583"/>
      <c r="E719" s="21" t="s">
        <v>107</v>
      </c>
      <c r="F719" s="21" t="s">
        <v>108</v>
      </c>
      <c r="G719" s="117">
        <v>22100</v>
      </c>
      <c r="H719" s="117">
        <v>12000</v>
      </c>
      <c r="I719" s="583"/>
      <c r="J719" s="583"/>
      <c r="K719" s="583"/>
    </row>
    <row r="720" spans="1:11" x14ac:dyDescent="0.25">
      <c r="A720" s="24"/>
      <c r="B720" s="24"/>
      <c r="C720" s="24"/>
      <c r="D720" s="24"/>
      <c r="E720" s="25"/>
      <c r="F720" s="24"/>
      <c r="G720" s="118"/>
      <c r="H720" s="118"/>
      <c r="I720" s="24"/>
      <c r="J720" s="24"/>
      <c r="K720" s="24"/>
    </row>
    <row r="721" spans="1:11" x14ac:dyDescent="0.25">
      <c r="A721" s="27" t="s">
        <v>109</v>
      </c>
      <c r="B721" s="28" t="s">
        <v>1013</v>
      </c>
      <c r="C721" s="29">
        <v>320589673</v>
      </c>
      <c r="D721" s="30" t="s">
        <v>111</v>
      </c>
      <c r="E721" s="31">
        <v>44826</v>
      </c>
      <c r="F721" s="32">
        <v>84.23</v>
      </c>
      <c r="G721" s="74">
        <v>1861483</v>
      </c>
      <c r="H721" s="74">
        <v>1010760</v>
      </c>
      <c r="I721" s="34" t="s">
        <v>112</v>
      </c>
      <c r="J721" s="35"/>
      <c r="K721" s="35"/>
    </row>
    <row r="722" spans="1:11" x14ac:dyDescent="0.25">
      <c r="A722" s="36" t="s">
        <v>113</v>
      </c>
      <c r="B722" s="37">
        <v>1889</v>
      </c>
      <c r="C722" s="38">
        <v>28331677</v>
      </c>
      <c r="D722" s="39" t="s">
        <v>114</v>
      </c>
      <c r="E722" s="40">
        <v>44827</v>
      </c>
      <c r="F722" s="77">
        <v>150.79000000000002</v>
      </c>
      <c r="G722" s="75">
        <v>3332459.0000000005</v>
      </c>
      <c r="H722" s="75">
        <v>1809480.0000000002</v>
      </c>
      <c r="I722" s="43" t="s">
        <v>115</v>
      </c>
      <c r="J722" s="44"/>
      <c r="K722" s="44"/>
    </row>
    <row r="723" spans="1:11" x14ac:dyDescent="0.25">
      <c r="A723" s="27" t="s">
        <v>116</v>
      </c>
      <c r="B723" s="28">
        <v>44833</v>
      </c>
      <c r="C723" s="29">
        <v>292257996</v>
      </c>
      <c r="D723" s="30" t="s">
        <v>117</v>
      </c>
      <c r="E723" s="31">
        <v>44828</v>
      </c>
      <c r="F723" s="32">
        <v>101.75999999999999</v>
      </c>
      <c r="G723" s="74">
        <v>2248896</v>
      </c>
      <c r="H723" s="74">
        <v>1221120</v>
      </c>
      <c r="I723" s="34" t="s">
        <v>115</v>
      </c>
      <c r="J723" s="35"/>
      <c r="K723" s="35"/>
    </row>
    <row r="724" spans="1:11" x14ac:dyDescent="0.25">
      <c r="A724" s="36"/>
      <c r="B724" s="37"/>
      <c r="C724" s="38"/>
      <c r="D724" s="52" t="s">
        <v>117</v>
      </c>
      <c r="E724" s="215">
        <v>44828</v>
      </c>
      <c r="F724" s="54">
        <v>-2.2999999999999998</v>
      </c>
      <c r="G724" s="55">
        <v>-50829.999999999993</v>
      </c>
      <c r="H724" s="55"/>
      <c r="I724" s="56" t="s">
        <v>115</v>
      </c>
      <c r="J724" s="57"/>
      <c r="K724" s="57" t="s">
        <v>136</v>
      </c>
    </row>
    <row r="725" spans="1:11" x14ac:dyDescent="0.25">
      <c r="A725" s="27"/>
      <c r="B725" s="28"/>
      <c r="C725" s="29"/>
      <c r="D725" s="30" t="s">
        <v>150</v>
      </c>
      <c r="E725" s="31">
        <v>44829</v>
      </c>
      <c r="F725" s="76"/>
      <c r="G725" s="74">
        <v>0</v>
      </c>
      <c r="H725" s="74">
        <v>0</v>
      </c>
      <c r="I725" s="34" t="s">
        <v>151</v>
      </c>
      <c r="J725" s="35"/>
      <c r="K725" s="35"/>
    </row>
    <row r="726" spans="1:11" x14ac:dyDescent="0.25">
      <c r="A726" s="36"/>
      <c r="B726" s="37"/>
      <c r="C726" s="38"/>
      <c r="D726" s="39" t="s">
        <v>152</v>
      </c>
      <c r="E726" s="40">
        <v>44830</v>
      </c>
      <c r="F726" s="77">
        <v>168.24</v>
      </c>
      <c r="G726" s="75">
        <v>3718104</v>
      </c>
      <c r="H726" s="75">
        <v>2018880</v>
      </c>
      <c r="I726" s="43" t="s">
        <v>115</v>
      </c>
      <c r="J726" s="44"/>
      <c r="K726" s="44"/>
    </row>
    <row r="727" spans="1:11" x14ac:dyDescent="0.25">
      <c r="A727" s="27"/>
      <c r="B727" s="28"/>
      <c r="C727" s="29"/>
      <c r="D727" s="30" t="s">
        <v>153</v>
      </c>
      <c r="E727" s="31">
        <v>44831</v>
      </c>
      <c r="F727" s="32">
        <v>155.32</v>
      </c>
      <c r="G727" s="74">
        <v>3432572</v>
      </c>
      <c r="H727" s="74">
        <v>1863840</v>
      </c>
      <c r="I727" s="34" t="s">
        <v>115</v>
      </c>
      <c r="J727" s="35"/>
      <c r="K727" s="35"/>
    </row>
    <row r="728" spans="1:11" x14ac:dyDescent="0.25">
      <c r="A728" s="36"/>
      <c r="B728" s="37"/>
      <c r="C728" s="38"/>
      <c r="D728" s="52" t="s">
        <v>153</v>
      </c>
      <c r="E728" s="60">
        <v>44831</v>
      </c>
      <c r="F728" s="54">
        <v>-1.88</v>
      </c>
      <c r="G728" s="55">
        <v>-41548</v>
      </c>
      <c r="H728" s="55"/>
      <c r="I728" s="56" t="s">
        <v>115</v>
      </c>
      <c r="J728" s="57"/>
      <c r="K728" s="57" t="s">
        <v>136</v>
      </c>
    </row>
    <row r="729" spans="1:11" x14ac:dyDescent="0.25">
      <c r="A729" s="27"/>
      <c r="B729" s="28"/>
      <c r="C729" s="29"/>
      <c r="D729" s="30" t="s">
        <v>154</v>
      </c>
      <c r="E729" s="31">
        <v>44832</v>
      </c>
      <c r="F729" s="76">
        <v>173.21</v>
      </c>
      <c r="G729" s="74">
        <v>3827941</v>
      </c>
      <c r="H729" s="74">
        <v>2078520</v>
      </c>
      <c r="I729" s="34" t="s">
        <v>115</v>
      </c>
      <c r="J729" s="35"/>
      <c r="K729" s="35"/>
    </row>
    <row r="730" spans="1:11" x14ac:dyDescent="0.25">
      <c r="A730" s="61"/>
      <c r="B730" s="62"/>
      <c r="C730" s="63">
        <f>+C722+C725-G731</f>
        <v>0</v>
      </c>
      <c r="D730" s="62" t="s">
        <v>118</v>
      </c>
      <c r="E730" s="64"/>
      <c r="F730" s="65">
        <f>SUM(F721:F729)</f>
        <v>829.37</v>
      </c>
      <c r="G730" s="66">
        <f>SUM(G721:G729)</f>
        <v>18329077</v>
      </c>
      <c r="H730" s="66">
        <f>SUM(H721:H729)</f>
        <v>10002600</v>
      </c>
      <c r="I730" s="66"/>
      <c r="J730" s="66"/>
      <c r="K730" s="66"/>
    </row>
    <row r="731" spans="1:11" x14ac:dyDescent="0.25">
      <c r="A731" s="62"/>
      <c r="B731" s="62"/>
      <c r="C731" s="62"/>
      <c r="D731" s="62"/>
      <c r="E731" s="67"/>
      <c r="F731" s="68"/>
      <c r="G731" s="584">
        <f>SUM(G730:H730)</f>
        <v>28331677</v>
      </c>
      <c r="H731" s="585"/>
      <c r="I731" s="69"/>
      <c r="J731" s="69"/>
      <c r="K731" s="66"/>
    </row>
    <row r="732" spans="1:11" ht="19.5" x14ac:dyDescent="0.25">
      <c r="A732" s="586" t="s">
        <v>94</v>
      </c>
      <c r="B732" s="587"/>
      <c r="C732" s="587"/>
      <c r="D732" s="587"/>
      <c r="E732" s="587"/>
      <c r="F732" s="587"/>
      <c r="G732" s="587"/>
      <c r="H732" s="587"/>
      <c r="I732" s="587"/>
      <c r="J732" s="587"/>
      <c r="K732" s="588"/>
    </row>
    <row r="733" spans="1:11" ht="25.5" x14ac:dyDescent="0.25">
      <c r="A733" s="582" t="s">
        <v>95</v>
      </c>
      <c r="B733" s="582" t="s">
        <v>96</v>
      </c>
      <c r="C733" s="21" t="s">
        <v>97</v>
      </c>
      <c r="D733" s="582" t="s">
        <v>98</v>
      </c>
      <c r="E733" s="21" t="s">
        <v>99</v>
      </c>
      <c r="F733" s="21" t="s">
        <v>100</v>
      </c>
      <c r="G733" s="22" t="s">
        <v>101</v>
      </c>
      <c r="H733" s="22" t="s">
        <v>102</v>
      </c>
      <c r="I733" s="582" t="s">
        <v>103</v>
      </c>
      <c r="J733" s="582" t="s">
        <v>104</v>
      </c>
      <c r="K733" s="582" t="s">
        <v>105</v>
      </c>
    </row>
    <row r="734" spans="1:11" x14ac:dyDescent="0.25">
      <c r="A734" s="583"/>
      <c r="B734" s="583"/>
      <c r="C734" s="21" t="s">
        <v>106</v>
      </c>
      <c r="D734" s="583"/>
      <c r="E734" s="21" t="s">
        <v>107</v>
      </c>
      <c r="F734" s="21" t="s">
        <v>108</v>
      </c>
      <c r="G734" s="117">
        <v>22100</v>
      </c>
      <c r="H734" s="117">
        <v>12000</v>
      </c>
      <c r="I734" s="583"/>
      <c r="J734" s="583"/>
      <c r="K734" s="583"/>
    </row>
    <row r="735" spans="1:11" x14ac:dyDescent="0.25">
      <c r="A735" s="24"/>
      <c r="B735" s="24"/>
      <c r="C735" s="24"/>
      <c r="D735" s="24"/>
      <c r="E735" s="25"/>
      <c r="F735" s="24"/>
      <c r="G735" s="118"/>
      <c r="H735" s="118"/>
      <c r="I735" s="24"/>
      <c r="J735" s="24"/>
      <c r="K735" s="24"/>
    </row>
    <row r="736" spans="1:11" x14ac:dyDescent="0.25">
      <c r="A736" s="27" t="s">
        <v>109</v>
      </c>
      <c r="B736" s="28" t="s">
        <v>1013</v>
      </c>
      <c r="C736" s="29">
        <v>292257996</v>
      </c>
      <c r="D736" s="30" t="s">
        <v>111</v>
      </c>
      <c r="E736" s="31">
        <v>44833</v>
      </c>
      <c r="F736" s="413">
        <v>107.01000000000002</v>
      </c>
      <c r="G736" s="74">
        <v>2364921.0000000005</v>
      </c>
      <c r="H736" s="74">
        <v>1284120.0000000002</v>
      </c>
      <c r="I736" s="34" t="s">
        <v>112</v>
      </c>
      <c r="J736" s="35"/>
      <c r="K736" s="35"/>
    </row>
    <row r="737" spans="1:11" x14ac:dyDescent="0.25">
      <c r="A737" s="36" t="s">
        <v>113</v>
      </c>
      <c r="B737" s="37">
        <v>1912</v>
      </c>
      <c r="C737" s="38">
        <v>8370527.0000000019</v>
      </c>
      <c r="D737" s="39" t="s">
        <v>114</v>
      </c>
      <c r="E737" s="40">
        <v>44834</v>
      </c>
      <c r="F737" s="414">
        <v>131.11999999999998</v>
      </c>
      <c r="G737" s="75">
        <v>2897751.9999999995</v>
      </c>
      <c r="H737" s="75">
        <v>1573439.9999999998</v>
      </c>
      <c r="I737" s="43" t="s">
        <v>115</v>
      </c>
      <c r="J737" s="44"/>
      <c r="K737" s="44"/>
    </row>
    <row r="738" spans="1:11" x14ac:dyDescent="0.25">
      <c r="A738" s="27" t="s">
        <v>116</v>
      </c>
      <c r="B738" s="45">
        <v>44834</v>
      </c>
      <c r="C738" s="29">
        <v>283887469</v>
      </c>
      <c r="D738" s="30" t="s">
        <v>117</v>
      </c>
      <c r="E738" s="31"/>
      <c r="F738" s="413"/>
      <c r="G738" s="74">
        <v>0</v>
      </c>
      <c r="H738" s="74">
        <v>0</v>
      </c>
      <c r="I738" s="34" t="s">
        <v>115</v>
      </c>
      <c r="J738" s="35"/>
      <c r="K738" s="35"/>
    </row>
    <row r="739" spans="1:11" x14ac:dyDescent="0.25">
      <c r="A739" s="27"/>
      <c r="B739" s="28"/>
      <c r="C739" s="29"/>
      <c r="D739" s="52" t="s">
        <v>117</v>
      </c>
      <c r="E739" s="215"/>
      <c r="F739" s="415"/>
      <c r="G739" s="55">
        <v>0</v>
      </c>
      <c r="H739" s="55"/>
      <c r="I739" s="56" t="s">
        <v>115</v>
      </c>
      <c r="J739" s="57"/>
      <c r="K739" s="57" t="s">
        <v>136</v>
      </c>
    </row>
    <row r="740" spans="1:11" x14ac:dyDescent="0.25">
      <c r="A740" s="36"/>
      <c r="B740" s="37"/>
      <c r="C740" s="38"/>
      <c r="D740" s="30" t="s">
        <v>150</v>
      </c>
      <c r="E740" s="31"/>
      <c r="F740" s="416"/>
      <c r="G740" s="74">
        <v>0</v>
      </c>
      <c r="H740" s="74">
        <v>0</v>
      </c>
      <c r="I740" s="34" t="s">
        <v>151</v>
      </c>
      <c r="J740" s="35"/>
      <c r="K740" s="35"/>
    </row>
    <row r="741" spans="1:11" x14ac:dyDescent="0.25">
      <c r="A741" s="27"/>
      <c r="B741" s="45"/>
      <c r="C741" s="29"/>
      <c r="D741" s="39" t="s">
        <v>152</v>
      </c>
      <c r="E741" s="40"/>
      <c r="F741" s="414"/>
      <c r="G741" s="75">
        <v>0</v>
      </c>
      <c r="H741" s="75">
        <v>0</v>
      </c>
      <c r="I741" s="43" t="s">
        <v>115</v>
      </c>
      <c r="J741" s="44"/>
      <c r="K741" s="44"/>
    </row>
    <row r="742" spans="1:11" x14ac:dyDescent="0.25">
      <c r="A742" s="27"/>
      <c r="B742" s="28"/>
      <c r="C742" s="29"/>
      <c r="D742" s="30" t="s">
        <v>153</v>
      </c>
      <c r="E742" s="31"/>
      <c r="F742" s="413"/>
      <c r="G742" s="74">
        <v>0</v>
      </c>
      <c r="H742" s="74">
        <v>0</v>
      </c>
      <c r="I742" s="34" t="s">
        <v>115</v>
      </c>
      <c r="J742" s="35"/>
      <c r="K742" s="35"/>
    </row>
    <row r="743" spans="1:11" x14ac:dyDescent="0.25">
      <c r="A743" s="36"/>
      <c r="B743" s="37"/>
      <c r="C743" s="38"/>
      <c r="D743" s="52" t="s">
        <v>153</v>
      </c>
      <c r="E743" s="60"/>
      <c r="F743" s="415"/>
      <c r="G743" s="55">
        <v>0</v>
      </c>
      <c r="H743" s="55"/>
      <c r="I743" s="56" t="s">
        <v>115</v>
      </c>
      <c r="J743" s="57"/>
      <c r="K743" s="57" t="s">
        <v>136</v>
      </c>
    </row>
    <row r="744" spans="1:11" x14ac:dyDescent="0.25">
      <c r="A744" s="27"/>
      <c r="B744" s="28"/>
      <c r="C744" s="29"/>
      <c r="D744" s="30" t="s">
        <v>154</v>
      </c>
      <c r="E744" s="31"/>
      <c r="F744" s="416"/>
      <c r="G744" s="74">
        <v>0</v>
      </c>
      <c r="H744" s="74">
        <v>0</v>
      </c>
      <c r="I744" s="34" t="s">
        <v>115</v>
      </c>
      <c r="J744" s="35"/>
      <c r="K744" s="35"/>
    </row>
    <row r="745" spans="1:11" x14ac:dyDescent="0.25">
      <c r="A745" s="61"/>
      <c r="B745" s="62"/>
      <c r="C745" s="63">
        <f>+C737+C740-G746</f>
        <v>250294.00000000186</v>
      </c>
      <c r="D745" s="62" t="s">
        <v>118</v>
      </c>
      <c r="E745" s="64"/>
      <c r="F745" s="65">
        <f>SUM(F736:F744)</f>
        <v>238.13</v>
      </c>
      <c r="G745" s="66">
        <f>SUM(G736:G744)</f>
        <v>5262673</v>
      </c>
      <c r="H745" s="66">
        <f>SUM(H736:H744)</f>
        <v>2857560</v>
      </c>
      <c r="I745" s="66"/>
      <c r="J745" s="66"/>
      <c r="K745" s="66"/>
    </row>
    <row r="746" spans="1:11" x14ac:dyDescent="0.25">
      <c r="A746" s="62"/>
      <c r="B746" s="62"/>
      <c r="C746" s="62"/>
      <c r="D746" s="62"/>
      <c r="E746" s="67"/>
      <c r="F746" s="68"/>
      <c r="G746" s="584">
        <f>SUM(G745:H745)</f>
        <v>8120233</v>
      </c>
      <c r="H746" s="585"/>
      <c r="I746" s="69"/>
      <c r="J746" s="69"/>
      <c r="K746" s="66"/>
    </row>
    <row r="747" spans="1:11" ht="19.5" x14ac:dyDescent="0.25">
      <c r="A747" s="586" t="s">
        <v>94</v>
      </c>
      <c r="B747" s="587"/>
      <c r="C747" s="587"/>
      <c r="D747" s="587"/>
      <c r="E747" s="587"/>
      <c r="F747" s="587"/>
      <c r="G747" s="587"/>
      <c r="H747" s="587"/>
      <c r="I747" s="587"/>
      <c r="J747" s="587"/>
      <c r="K747" s="588"/>
    </row>
    <row r="748" spans="1:11" ht="25.5" x14ac:dyDescent="0.25">
      <c r="A748" s="582" t="s">
        <v>95</v>
      </c>
      <c r="B748" s="582" t="s">
        <v>96</v>
      </c>
      <c r="C748" s="21" t="s">
        <v>97</v>
      </c>
      <c r="D748" s="582" t="s">
        <v>98</v>
      </c>
      <c r="E748" s="21" t="s">
        <v>99</v>
      </c>
      <c r="F748" s="21" t="s">
        <v>100</v>
      </c>
      <c r="G748" s="22" t="s">
        <v>101</v>
      </c>
      <c r="H748" s="22" t="s">
        <v>102</v>
      </c>
      <c r="I748" s="582" t="s">
        <v>103</v>
      </c>
      <c r="J748" s="582" t="s">
        <v>104</v>
      </c>
      <c r="K748" s="582" t="s">
        <v>105</v>
      </c>
    </row>
    <row r="749" spans="1:11" x14ac:dyDescent="0.25">
      <c r="A749" s="583"/>
      <c r="B749" s="583"/>
      <c r="C749" s="21" t="s">
        <v>106</v>
      </c>
      <c r="D749" s="583"/>
      <c r="E749" s="21" t="s">
        <v>107</v>
      </c>
      <c r="F749" s="21" t="s">
        <v>108</v>
      </c>
      <c r="G749" s="117">
        <v>22100</v>
      </c>
      <c r="H749" s="117">
        <v>12000</v>
      </c>
      <c r="I749" s="583"/>
      <c r="J749" s="583"/>
      <c r="K749" s="583"/>
    </row>
    <row r="750" spans="1:11" x14ac:dyDescent="0.25">
      <c r="A750" s="24"/>
      <c r="B750" s="24"/>
      <c r="C750" s="24"/>
      <c r="D750" s="24"/>
      <c r="E750" s="25"/>
      <c r="F750" s="24"/>
      <c r="G750" s="118"/>
      <c r="H750" s="118"/>
      <c r="I750" s="24"/>
      <c r="J750" s="24"/>
      <c r="K750" s="24"/>
    </row>
    <row r="751" spans="1:11" x14ac:dyDescent="0.25">
      <c r="A751" s="27" t="s">
        <v>109</v>
      </c>
      <c r="B751" s="28" t="s">
        <v>1013</v>
      </c>
      <c r="C751" s="29">
        <v>283887469</v>
      </c>
      <c r="D751" s="30" t="s">
        <v>111</v>
      </c>
      <c r="E751" s="31"/>
      <c r="F751" s="413"/>
      <c r="G751" s="74">
        <v>0</v>
      </c>
      <c r="H751" s="74">
        <v>0</v>
      </c>
      <c r="I751" s="34" t="s">
        <v>112</v>
      </c>
      <c r="J751" s="35"/>
      <c r="K751" s="35"/>
    </row>
    <row r="752" spans="1:11" x14ac:dyDescent="0.25">
      <c r="A752" s="36" t="s">
        <v>113</v>
      </c>
      <c r="B752" s="37">
        <v>1920</v>
      </c>
      <c r="C752" s="38">
        <v>20587825</v>
      </c>
      <c r="D752" s="39" t="s">
        <v>114</v>
      </c>
      <c r="E752" s="40"/>
      <c r="F752" s="414"/>
      <c r="G752" s="75">
        <v>0</v>
      </c>
      <c r="H752" s="75">
        <v>0</v>
      </c>
      <c r="I752" s="43" t="s">
        <v>115</v>
      </c>
      <c r="J752" s="44"/>
      <c r="K752" s="44"/>
    </row>
    <row r="753" spans="1:11" x14ac:dyDescent="0.25">
      <c r="A753" s="27" t="s">
        <v>116</v>
      </c>
      <c r="B753" s="45">
        <v>44840</v>
      </c>
      <c r="C753" s="29">
        <v>263299644</v>
      </c>
      <c r="D753" s="30" t="s">
        <v>117</v>
      </c>
      <c r="E753" s="31">
        <v>44835</v>
      </c>
      <c r="F753" s="413">
        <v>112.41</v>
      </c>
      <c r="G753" s="74">
        <v>2484261</v>
      </c>
      <c r="H753" s="74">
        <v>1348920</v>
      </c>
      <c r="I753" s="34" t="s">
        <v>115</v>
      </c>
      <c r="J753" s="35"/>
      <c r="K753" s="35"/>
    </row>
    <row r="754" spans="1:11" x14ac:dyDescent="0.25">
      <c r="A754" s="27"/>
      <c r="B754" s="28"/>
      <c r="C754" s="29"/>
      <c r="D754" s="52" t="s">
        <v>117</v>
      </c>
      <c r="E754" s="215">
        <v>44835</v>
      </c>
      <c r="F754" s="415">
        <v>-2.06</v>
      </c>
      <c r="G754" s="55">
        <v>-45526</v>
      </c>
      <c r="H754" s="55"/>
      <c r="I754" s="56" t="s">
        <v>115</v>
      </c>
      <c r="J754" s="57"/>
      <c r="K754" s="57" t="s">
        <v>136</v>
      </c>
    </row>
    <row r="755" spans="1:11" x14ac:dyDescent="0.25">
      <c r="A755" s="36"/>
      <c r="B755" s="37"/>
      <c r="C755" s="38"/>
      <c r="D755" s="30" t="s">
        <v>150</v>
      </c>
      <c r="E755" s="31">
        <v>44836</v>
      </c>
      <c r="F755" s="416">
        <v>0</v>
      </c>
      <c r="G755" s="74">
        <v>0</v>
      </c>
      <c r="H755" s="74">
        <v>0</v>
      </c>
      <c r="I755" s="34" t="s">
        <v>151</v>
      </c>
      <c r="J755" s="35"/>
      <c r="K755" s="35"/>
    </row>
    <row r="756" spans="1:11" x14ac:dyDescent="0.25">
      <c r="A756" s="27"/>
      <c r="B756" s="45"/>
      <c r="C756" s="29"/>
      <c r="D756" s="39" t="s">
        <v>152</v>
      </c>
      <c r="E756" s="40">
        <v>44837</v>
      </c>
      <c r="F756" s="414">
        <v>155.02000000000001</v>
      </c>
      <c r="G756" s="75">
        <v>3425942</v>
      </c>
      <c r="H756" s="75">
        <v>1860240.0000000002</v>
      </c>
      <c r="I756" s="43" t="s">
        <v>115</v>
      </c>
      <c r="J756" s="44"/>
      <c r="K756" s="44"/>
    </row>
    <row r="757" spans="1:11" x14ac:dyDescent="0.25">
      <c r="A757" s="27"/>
      <c r="B757" s="28"/>
      <c r="C757" s="29"/>
      <c r="D757" s="30" t="s">
        <v>153</v>
      </c>
      <c r="E757" s="31">
        <v>44838</v>
      </c>
      <c r="F757" s="413">
        <v>165.20999999999998</v>
      </c>
      <c r="G757" s="74">
        <v>3651140.9999999995</v>
      </c>
      <c r="H757" s="74">
        <v>1982519.9999999998</v>
      </c>
      <c r="I757" s="34" t="s">
        <v>115</v>
      </c>
      <c r="J757" s="35"/>
      <c r="K757" s="35"/>
    </row>
    <row r="758" spans="1:11" x14ac:dyDescent="0.25">
      <c r="A758" s="36"/>
      <c r="B758" s="37"/>
      <c r="C758" s="38"/>
      <c r="D758" s="52" t="s">
        <v>153</v>
      </c>
      <c r="E758" s="60">
        <v>44838</v>
      </c>
      <c r="F758" s="415">
        <v>-1.63</v>
      </c>
      <c r="G758" s="55">
        <v>-36023</v>
      </c>
      <c r="H758" s="55"/>
      <c r="I758" s="56" t="s">
        <v>115</v>
      </c>
      <c r="J758" s="57"/>
      <c r="K758" s="57" t="s">
        <v>136</v>
      </c>
    </row>
    <row r="759" spans="1:11" x14ac:dyDescent="0.25">
      <c r="A759" s="27"/>
      <c r="B759" s="28"/>
      <c r="C759" s="29"/>
      <c r="D759" s="30" t="s">
        <v>154</v>
      </c>
      <c r="E759" s="31">
        <v>44839</v>
      </c>
      <c r="F759" s="416">
        <v>173.50000000000003</v>
      </c>
      <c r="G759" s="74">
        <v>3834350.0000000005</v>
      </c>
      <c r="H759" s="74">
        <v>2082000.0000000002</v>
      </c>
      <c r="I759" s="34" t="s">
        <v>115</v>
      </c>
      <c r="J759" s="35"/>
      <c r="K759" s="35"/>
    </row>
    <row r="760" spans="1:11" x14ac:dyDescent="0.25">
      <c r="A760" s="61"/>
      <c r="B760" s="62"/>
      <c r="C760" s="63">
        <f>+C752+C755-G761</f>
        <v>0</v>
      </c>
      <c r="D760" s="62" t="s">
        <v>118</v>
      </c>
      <c r="E760" s="64"/>
      <c r="F760" s="65">
        <f>SUM(F751:F759)</f>
        <v>602.45000000000005</v>
      </c>
      <c r="G760" s="66">
        <f>SUM(G751:G759)</f>
        <v>13314145</v>
      </c>
      <c r="H760" s="66">
        <f>SUM(H751:H759)</f>
        <v>7273680</v>
      </c>
      <c r="I760" s="66"/>
      <c r="J760" s="66"/>
      <c r="K760" s="66"/>
    </row>
    <row r="761" spans="1:11" x14ac:dyDescent="0.25">
      <c r="A761" s="62"/>
      <c r="B761" s="62"/>
      <c r="C761" s="62"/>
      <c r="D761" s="62"/>
      <c r="E761" s="67"/>
      <c r="F761" s="68"/>
      <c r="G761" s="584">
        <f>SUM(G760:H760)</f>
        <v>20587825</v>
      </c>
      <c r="H761" s="585"/>
      <c r="I761" s="69"/>
      <c r="J761" s="69"/>
      <c r="K761" s="66"/>
    </row>
    <row r="762" spans="1:11" ht="19.5" x14ac:dyDescent="0.25">
      <c r="A762" s="586" t="s">
        <v>94</v>
      </c>
      <c r="B762" s="587"/>
      <c r="C762" s="587"/>
      <c r="D762" s="587"/>
      <c r="E762" s="587"/>
      <c r="F762" s="587"/>
      <c r="G762" s="587"/>
      <c r="H762" s="587"/>
      <c r="I762" s="587"/>
      <c r="J762" s="587"/>
      <c r="K762" s="588"/>
    </row>
    <row r="763" spans="1:11" ht="25.5" x14ac:dyDescent="0.25">
      <c r="A763" s="582" t="s">
        <v>95</v>
      </c>
      <c r="B763" s="582" t="s">
        <v>96</v>
      </c>
      <c r="C763" s="21" t="s">
        <v>97</v>
      </c>
      <c r="D763" s="582" t="s">
        <v>98</v>
      </c>
      <c r="E763" s="21" t="s">
        <v>99</v>
      </c>
      <c r="F763" s="21" t="s">
        <v>100</v>
      </c>
      <c r="G763" s="22" t="s">
        <v>101</v>
      </c>
      <c r="H763" s="22" t="s">
        <v>102</v>
      </c>
      <c r="I763" s="582" t="s">
        <v>103</v>
      </c>
      <c r="J763" s="582" t="s">
        <v>104</v>
      </c>
      <c r="K763" s="582" t="s">
        <v>105</v>
      </c>
    </row>
    <row r="764" spans="1:11" x14ac:dyDescent="0.25">
      <c r="A764" s="583"/>
      <c r="B764" s="583"/>
      <c r="C764" s="21" t="s">
        <v>106</v>
      </c>
      <c r="D764" s="583"/>
      <c r="E764" s="21" t="s">
        <v>107</v>
      </c>
      <c r="F764" s="21" t="s">
        <v>108</v>
      </c>
      <c r="G764" s="117">
        <v>22100</v>
      </c>
      <c r="H764" s="117">
        <v>12000</v>
      </c>
      <c r="I764" s="583"/>
      <c r="J764" s="583"/>
      <c r="K764" s="583"/>
    </row>
    <row r="765" spans="1:11" x14ac:dyDescent="0.25">
      <c r="A765" s="24"/>
      <c r="B765" s="24"/>
      <c r="C765" s="24"/>
      <c r="D765" s="24"/>
      <c r="E765" s="25"/>
      <c r="F765" s="24"/>
      <c r="G765" s="118"/>
      <c r="H765" s="118"/>
      <c r="I765" s="24"/>
      <c r="J765" s="24"/>
      <c r="K765" s="24"/>
    </row>
    <row r="766" spans="1:11" x14ac:dyDescent="0.25">
      <c r="A766" s="27" t="s">
        <v>109</v>
      </c>
      <c r="B766" s="28" t="s">
        <v>1013</v>
      </c>
      <c r="C766" s="29">
        <v>263299644</v>
      </c>
      <c r="D766" s="30" t="s">
        <v>111</v>
      </c>
      <c r="E766" s="31">
        <v>44840</v>
      </c>
      <c r="F766" s="413">
        <v>79.23</v>
      </c>
      <c r="G766" s="74">
        <v>1750983</v>
      </c>
      <c r="H766" s="74">
        <v>950760</v>
      </c>
      <c r="I766" s="34" t="s">
        <v>112</v>
      </c>
      <c r="J766" s="35"/>
      <c r="K766" s="35"/>
    </row>
    <row r="767" spans="1:11" x14ac:dyDescent="0.25">
      <c r="A767" s="36" t="s">
        <v>113</v>
      </c>
      <c r="B767" s="37">
        <v>1925</v>
      </c>
      <c r="C767" s="38">
        <v>27710456.999999993</v>
      </c>
      <c r="D767" s="39" t="s">
        <v>114</v>
      </c>
      <c r="E767" s="40">
        <v>44841</v>
      </c>
      <c r="F767" s="414">
        <v>149.80000000000001</v>
      </c>
      <c r="G767" s="75">
        <v>3310580.0000000005</v>
      </c>
      <c r="H767" s="75">
        <v>1797600.0000000002</v>
      </c>
      <c r="I767" s="43" t="s">
        <v>115</v>
      </c>
      <c r="J767" s="44"/>
      <c r="K767" s="44"/>
    </row>
    <row r="768" spans="1:11" x14ac:dyDescent="0.25">
      <c r="A768" s="27" t="s">
        <v>116</v>
      </c>
      <c r="B768" s="45">
        <v>44847</v>
      </c>
      <c r="C768" s="29">
        <v>235589187</v>
      </c>
      <c r="D768" s="30" t="s">
        <v>117</v>
      </c>
      <c r="E768" s="31">
        <v>44842</v>
      </c>
      <c r="F768" s="413">
        <v>101.49000000000001</v>
      </c>
      <c r="G768" s="74">
        <v>2242929</v>
      </c>
      <c r="H768" s="74">
        <v>1217880</v>
      </c>
      <c r="I768" s="34" t="s">
        <v>115</v>
      </c>
      <c r="J768" s="35"/>
      <c r="K768" s="35"/>
    </row>
    <row r="769" spans="1:11" x14ac:dyDescent="0.25">
      <c r="A769" s="27"/>
      <c r="B769" s="28"/>
      <c r="C769" s="29"/>
      <c r="D769" s="52" t="s">
        <v>117</v>
      </c>
      <c r="E769" s="215">
        <v>44842</v>
      </c>
      <c r="F769" s="415">
        <v>-2.38</v>
      </c>
      <c r="G769" s="55">
        <v>-52598</v>
      </c>
      <c r="H769" s="55"/>
      <c r="I769" s="56" t="s">
        <v>115</v>
      </c>
      <c r="J769" s="57"/>
      <c r="K769" s="57" t="s">
        <v>136</v>
      </c>
    </row>
    <row r="770" spans="1:11" x14ac:dyDescent="0.25">
      <c r="A770" s="36"/>
      <c r="B770" s="37"/>
      <c r="C770" s="38"/>
      <c r="D770" s="30" t="s">
        <v>150</v>
      </c>
      <c r="E770" s="31">
        <v>44843</v>
      </c>
      <c r="F770" s="416">
        <v>0</v>
      </c>
      <c r="G770" s="74">
        <v>0</v>
      </c>
      <c r="H770" s="74">
        <v>0</v>
      </c>
      <c r="I770" s="34" t="s">
        <v>151</v>
      </c>
      <c r="J770" s="35"/>
      <c r="K770" s="35"/>
    </row>
    <row r="771" spans="1:11" x14ac:dyDescent="0.25">
      <c r="A771" s="27"/>
      <c r="B771" s="45"/>
      <c r="C771" s="29"/>
      <c r="D771" s="39" t="s">
        <v>152</v>
      </c>
      <c r="E771" s="40">
        <v>44844</v>
      </c>
      <c r="F771" s="414">
        <v>161.13999999999996</v>
      </c>
      <c r="G771" s="75">
        <v>3561193.9999999991</v>
      </c>
      <c r="H771" s="75">
        <v>1933679.9999999995</v>
      </c>
      <c r="I771" s="43" t="s">
        <v>115</v>
      </c>
      <c r="J771" s="44"/>
      <c r="K771" s="44"/>
    </row>
    <row r="772" spans="1:11" x14ac:dyDescent="0.25">
      <c r="A772" s="27"/>
      <c r="B772" s="28"/>
      <c r="C772" s="29"/>
      <c r="D772" s="30" t="s">
        <v>153</v>
      </c>
      <c r="E772" s="31">
        <v>44845</v>
      </c>
      <c r="F772" s="413">
        <v>156.43</v>
      </c>
      <c r="G772" s="74">
        <v>3457103</v>
      </c>
      <c r="H772" s="74">
        <v>1877160</v>
      </c>
      <c r="I772" s="34" t="s">
        <v>115</v>
      </c>
      <c r="J772" s="35"/>
      <c r="K772" s="35"/>
    </row>
    <row r="773" spans="1:11" x14ac:dyDescent="0.25">
      <c r="A773" s="36"/>
      <c r="B773" s="37"/>
      <c r="C773" s="38"/>
      <c r="D773" s="52" t="s">
        <v>153</v>
      </c>
      <c r="E773" s="60">
        <v>44845</v>
      </c>
      <c r="F773" s="415">
        <v>-1.75</v>
      </c>
      <c r="G773" s="55">
        <v>-38675</v>
      </c>
      <c r="H773" s="55"/>
      <c r="I773" s="56" t="s">
        <v>115</v>
      </c>
      <c r="J773" s="57"/>
      <c r="K773" s="57" t="s">
        <v>136</v>
      </c>
    </row>
    <row r="774" spans="1:11" x14ac:dyDescent="0.25">
      <c r="A774" s="27"/>
      <c r="B774" s="28"/>
      <c r="C774" s="29"/>
      <c r="D774" s="30" t="s">
        <v>154</v>
      </c>
      <c r="E774" s="31">
        <v>44846</v>
      </c>
      <c r="F774" s="416">
        <v>167.20999999999998</v>
      </c>
      <c r="G774" s="74">
        <v>3695340.9999999995</v>
      </c>
      <c r="H774" s="74">
        <v>2006519.9999999998</v>
      </c>
      <c r="I774" s="34" t="s">
        <v>115</v>
      </c>
      <c r="J774" s="35"/>
      <c r="K774" s="35"/>
    </row>
    <row r="775" spans="1:11" x14ac:dyDescent="0.25">
      <c r="A775" s="61"/>
      <c r="B775" s="62"/>
      <c r="C775" s="63">
        <f>+C767+C770-G776</f>
        <v>0</v>
      </c>
      <c r="D775" s="62" t="s">
        <v>118</v>
      </c>
      <c r="E775" s="64"/>
      <c r="F775" s="65">
        <f>SUM(F766:F774)</f>
        <v>811.17000000000007</v>
      </c>
      <c r="G775" s="66">
        <f>SUM(G766:G774)</f>
        <v>17926857</v>
      </c>
      <c r="H775" s="66">
        <f>SUM(H766:H774)</f>
        <v>9783600</v>
      </c>
      <c r="I775" s="66"/>
      <c r="J775" s="66"/>
      <c r="K775" s="66"/>
    </row>
    <row r="776" spans="1:11" x14ac:dyDescent="0.25">
      <c r="A776" s="62"/>
      <c r="B776" s="62"/>
      <c r="C776" s="62"/>
      <c r="D776" s="62"/>
      <c r="E776" s="67"/>
      <c r="F776" s="68"/>
      <c r="G776" s="584">
        <f>SUM(G775:H775)</f>
        <v>27710457</v>
      </c>
      <c r="H776" s="585"/>
      <c r="I776" s="69"/>
      <c r="J776" s="69"/>
      <c r="K776" s="66"/>
    </row>
    <row r="777" spans="1:11" ht="19.5" x14ac:dyDescent="0.25">
      <c r="A777" s="586" t="s">
        <v>94</v>
      </c>
      <c r="B777" s="587"/>
      <c r="C777" s="587"/>
      <c r="D777" s="587"/>
      <c r="E777" s="587"/>
      <c r="F777" s="587"/>
      <c r="G777" s="587"/>
      <c r="H777" s="587"/>
      <c r="I777" s="587"/>
      <c r="J777" s="587"/>
      <c r="K777" s="588"/>
    </row>
    <row r="778" spans="1:11" ht="25.5" x14ac:dyDescent="0.25">
      <c r="A778" s="582" t="s">
        <v>95</v>
      </c>
      <c r="B778" s="582" t="s">
        <v>96</v>
      </c>
      <c r="C778" s="21" t="s">
        <v>97</v>
      </c>
      <c r="D778" s="582" t="s">
        <v>98</v>
      </c>
      <c r="E778" s="21" t="s">
        <v>99</v>
      </c>
      <c r="F778" s="21" t="s">
        <v>100</v>
      </c>
      <c r="G778" s="22" t="s">
        <v>101</v>
      </c>
      <c r="H778" s="22" t="s">
        <v>102</v>
      </c>
      <c r="I778" s="582" t="s">
        <v>103</v>
      </c>
      <c r="J778" s="582" t="s">
        <v>104</v>
      </c>
      <c r="K778" s="582" t="s">
        <v>105</v>
      </c>
    </row>
    <row r="779" spans="1:11" x14ac:dyDescent="0.25">
      <c r="A779" s="583"/>
      <c r="B779" s="583"/>
      <c r="C779" s="21" t="s">
        <v>106</v>
      </c>
      <c r="D779" s="583"/>
      <c r="E779" s="21" t="s">
        <v>107</v>
      </c>
      <c r="F779" s="21" t="s">
        <v>108</v>
      </c>
      <c r="G779" s="117">
        <v>22100</v>
      </c>
      <c r="H779" s="117">
        <v>12000</v>
      </c>
      <c r="I779" s="583"/>
      <c r="J779" s="583"/>
      <c r="K779" s="583"/>
    </row>
    <row r="780" spans="1:11" x14ac:dyDescent="0.25">
      <c r="A780" s="24"/>
      <c r="B780" s="24"/>
      <c r="C780" s="24"/>
      <c r="D780" s="24"/>
      <c r="E780" s="25"/>
      <c r="F780" s="24"/>
      <c r="G780" s="118"/>
      <c r="H780" s="118"/>
      <c r="I780" s="24"/>
      <c r="J780" s="24"/>
      <c r="K780" s="24"/>
    </row>
    <row r="781" spans="1:11" x14ac:dyDescent="0.25">
      <c r="A781" s="27" t="s">
        <v>109</v>
      </c>
      <c r="B781" s="28" t="s">
        <v>1013</v>
      </c>
      <c r="C781" s="29">
        <v>235589187</v>
      </c>
      <c r="D781" s="30" t="s">
        <v>111</v>
      </c>
      <c r="E781" s="31">
        <v>44847</v>
      </c>
      <c r="F781" s="413">
        <v>74.75</v>
      </c>
      <c r="G781" s="74">
        <v>1651975</v>
      </c>
      <c r="H781" s="74">
        <v>897000</v>
      </c>
      <c r="I781" s="34" t="s">
        <v>112</v>
      </c>
      <c r="J781" s="35"/>
      <c r="K781" s="35"/>
    </row>
    <row r="782" spans="1:11" x14ac:dyDescent="0.25">
      <c r="A782" s="36" t="s">
        <v>113</v>
      </c>
      <c r="B782" s="37">
        <v>1936</v>
      </c>
      <c r="C782" s="38">
        <v>27946447</v>
      </c>
      <c r="D782" s="39" t="s">
        <v>114</v>
      </c>
      <c r="E782" s="40">
        <v>44848</v>
      </c>
      <c r="F782" s="414">
        <v>143.72999999999999</v>
      </c>
      <c r="G782" s="75">
        <v>3176433</v>
      </c>
      <c r="H782" s="75">
        <v>1724759.9999999998</v>
      </c>
      <c r="I782" s="43" t="s">
        <v>115</v>
      </c>
      <c r="J782" s="44"/>
      <c r="K782" s="44"/>
    </row>
    <row r="783" spans="1:11" x14ac:dyDescent="0.25">
      <c r="A783" s="27" t="s">
        <v>116</v>
      </c>
      <c r="B783" s="45">
        <v>44858</v>
      </c>
      <c r="C783" s="29">
        <v>207642740</v>
      </c>
      <c r="D783" s="30" t="s">
        <v>117</v>
      </c>
      <c r="E783" s="31">
        <v>44849</v>
      </c>
      <c r="F783" s="413">
        <v>104.28</v>
      </c>
      <c r="G783" s="74">
        <v>2304588</v>
      </c>
      <c r="H783" s="74">
        <v>1251360</v>
      </c>
      <c r="I783" s="34" t="s">
        <v>115</v>
      </c>
      <c r="J783" s="35"/>
      <c r="K783" s="35"/>
    </row>
    <row r="784" spans="1:11" x14ac:dyDescent="0.25">
      <c r="A784" s="27"/>
      <c r="B784" s="28"/>
      <c r="C784" s="29"/>
      <c r="D784" s="52" t="s">
        <v>117</v>
      </c>
      <c r="E784" s="215">
        <v>44849</v>
      </c>
      <c r="F784" s="415">
        <v>-2.29</v>
      </c>
      <c r="G784" s="55">
        <v>-50609</v>
      </c>
      <c r="H784" s="55"/>
      <c r="I784" s="56" t="s">
        <v>115</v>
      </c>
      <c r="J784" s="57"/>
      <c r="K784" s="57" t="s">
        <v>136</v>
      </c>
    </row>
    <row r="785" spans="1:11" x14ac:dyDescent="0.25">
      <c r="A785" s="36"/>
      <c r="B785" s="37"/>
      <c r="C785" s="38"/>
      <c r="D785" s="30" t="s">
        <v>150</v>
      </c>
      <c r="E785" s="31">
        <v>44850</v>
      </c>
      <c r="F785" s="416">
        <v>0</v>
      </c>
      <c r="G785" s="74">
        <v>0</v>
      </c>
      <c r="H785" s="74">
        <v>0</v>
      </c>
      <c r="I785" s="34" t="s">
        <v>151</v>
      </c>
      <c r="J785" s="35"/>
      <c r="K785" s="35"/>
    </row>
    <row r="786" spans="1:11" x14ac:dyDescent="0.25">
      <c r="A786" s="27"/>
      <c r="B786" s="45"/>
      <c r="C786" s="29"/>
      <c r="D786" s="39" t="s">
        <v>152</v>
      </c>
      <c r="E786" s="40">
        <v>44851</v>
      </c>
      <c r="F786" s="414">
        <v>172.46</v>
      </c>
      <c r="G786" s="75">
        <v>3811366</v>
      </c>
      <c r="H786" s="75">
        <v>2069520</v>
      </c>
      <c r="I786" s="43" t="s">
        <v>115</v>
      </c>
      <c r="J786" s="44"/>
      <c r="K786" s="44"/>
    </row>
    <row r="787" spans="1:11" x14ac:dyDescent="0.25">
      <c r="A787" s="27"/>
      <c r="B787" s="28"/>
      <c r="C787" s="29"/>
      <c r="D787" s="30" t="s">
        <v>153</v>
      </c>
      <c r="E787" s="31">
        <v>44852</v>
      </c>
      <c r="F787" s="413">
        <v>162.76999999999998</v>
      </c>
      <c r="G787" s="74">
        <v>3597216.9999999995</v>
      </c>
      <c r="H787" s="74">
        <v>1953239.9999999998</v>
      </c>
      <c r="I787" s="34" t="s">
        <v>115</v>
      </c>
      <c r="J787" s="35"/>
      <c r="K787" s="35"/>
    </row>
    <row r="788" spans="1:11" x14ac:dyDescent="0.25">
      <c r="A788" s="36"/>
      <c r="B788" s="37"/>
      <c r="C788" s="38"/>
      <c r="D788" s="52" t="s">
        <v>153</v>
      </c>
      <c r="E788" s="60">
        <v>44852</v>
      </c>
      <c r="F788" s="415">
        <v>-1.33</v>
      </c>
      <c r="G788" s="55">
        <v>-29393</v>
      </c>
      <c r="H788" s="55"/>
      <c r="I788" s="56" t="s">
        <v>115</v>
      </c>
      <c r="J788" s="57"/>
      <c r="K788" s="57" t="s">
        <v>136</v>
      </c>
    </row>
    <row r="789" spans="1:11" x14ac:dyDescent="0.25">
      <c r="A789" s="27"/>
      <c r="B789" s="28"/>
      <c r="C789" s="29"/>
      <c r="D789" s="30" t="s">
        <v>154</v>
      </c>
      <c r="E789" s="31">
        <v>44853</v>
      </c>
      <c r="F789" s="416">
        <v>163.9</v>
      </c>
      <c r="G789" s="74">
        <v>3622190</v>
      </c>
      <c r="H789" s="74">
        <v>1966800</v>
      </c>
      <c r="I789" s="34" t="s">
        <v>115</v>
      </c>
      <c r="J789" s="35"/>
      <c r="K789" s="35"/>
    </row>
    <row r="790" spans="1:11" x14ac:dyDescent="0.25">
      <c r="A790" s="61"/>
      <c r="B790" s="62"/>
      <c r="C790" s="63">
        <f>+C782+C785-G791</f>
        <v>0</v>
      </c>
      <c r="D790" s="62" t="s">
        <v>118</v>
      </c>
      <c r="E790" s="64"/>
      <c r="F790" s="65">
        <f>SUM(F781:F789)</f>
        <v>818.26999999999987</v>
      </c>
      <c r="G790" s="66">
        <f>SUM(G781:G789)</f>
        <v>18083767</v>
      </c>
      <c r="H790" s="66">
        <f>SUM(H781:H789)</f>
        <v>9862680</v>
      </c>
      <c r="I790" s="66"/>
      <c r="J790" s="66"/>
      <c r="K790" s="66"/>
    </row>
    <row r="791" spans="1:11" x14ac:dyDescent="0.25">
      <c r="A791" s="62"/>
      <c r="B791" s="62"/>
      <c r="C791" s="62"/>
      <c r="D791" s="62"/>
      <c r="E791" s="67"/>
      <c r="F791" s="68"/>
      <c r="G791" s="584">
        <f>SUM(G790:H790)</f>
        <v>27946447</v>
      </c>
      <c r="H791" s="585"/>
      <c r="I791" s="69"/>
      <c r="J791" s="69"/>
      <c r="K791" s="66"/>
    </row>
    <row r="792" spans="1:11" ht="19.5" x14ac:dyDescent="0.25">
      <c r="A792" s="586" t="s">
        <v>94</v>
      </c>
      <c r="B792" s="587"/>
      <c r="C792" s="587"/>
      <c r="D792" s="587"/>
      <c r="E792" s="587"/>
      <c r="F792" s="587"/>
      <c r="G792" s="587"/>
      <c r="H792" s="587"/>
      <c r="I792" s="587"/>
      <c r="J792" s="587"/>
      <c r="K792" s="588"/>
    </row>
    <row r="793" spans="1:11" ht="25.5" x14ac:dyDescent="0.25">
      <c r="A793" s="582" t="s">
        <v>95</v>
      </c>
      <c r="B793" s="582" t="s">
        <v>96</v>
      </c>
      <c r="C793" s="21" t="s">
        <v>97</v>
      </c>
      <c r="D793" s="582" t="s">
        <v>98</v>
      </c>
      <c r="E793" s="21" t="s">
        <v>99</v>
      </c>
      <c r="F793" s="21" t="s">
        <v>100</v>
      </c>
      <c r="G793" s="22" t="s">
        <v>101</v>
      </c>
      <c r="H793" s="22" t="s">
        <v>102</v>
      </c>
      <c r="I793" s="582" t="s">
        <v>103</v>
      </c>
      <c r="J793" s="582" t="s">
        <v>104</v>
      </c>
      <c r="K793" s="582" t="s">
        <v>105</v>
      </c>
    </row>
    <row r="794" spans="1:11" x14ac:dyDescent="0.25">
      <c r="A794" s="583"/>
      <c r="B794" s="583"/>
      <c r="C794" s="21" t="s">
        <v>106</v>
      </c>
      <c r="D794" s="583"/>
      <c r="E794" s="21" t="s">
        <v>107</v>
      </c>
      <c r="F794" s="21" t="s">
        <v>108</v>
      </c>
      <c r="G794" s="117">
        <v>22100</v>
      </c>
      <c r="H794" s="117">
        <v>12000</v>
      </c>
      <c r="I794" s="583"/>
      <c r="J794" s="583"/>
      <c r="K794" s="583"/>
    </row>
    <row r="795" spans="1:11" x14ac:dyDescent="0.25">
      <c r="A795" s="24"/>
      <c r="B795" s="24"/>
      <c r="C795" s="24"/>
      <c r="D795" s="24"/>
      <c r="E795" s="25"/>
      <c r="F795" s="24"/>
      <c r="G795" s="118"/>
      <c r="H795" s="118"/>
      <c r="I795" s="24"/>
      <c r="J795" s="24"/>
      <c r="K795" s="24"/>
    </row>
    <row r="796" spans="1:11" x14ac:dyDescent="0.25">
      <c r="A796" s="27" t="s">
        <v>109</v>
      </c>
      <c r="B796" s="28" t="s">
        <v>1013</v>
      </c>
      <c r="C796" s="29">
        <v>207642740</v>
      </c>
      <c r="D796" s="30" t="s">
        <v>111</v>
      </c>
      <c r="E796" s="31">
        <v>44854</v>
      </c>
      <c r="F796" s="413">
        <v>75.819999999999993</v>
      </c>
      <c r="G796" s="74">
        <v>1675621.9999999998</v>
      </c>
      <c r="H796" s="74">
        <v>909839.99999999988</v>
      </c>
      <c r="I796" s="34" t="s">
        <v>112</v>
      </c>
      <c r="J796" s="35"/>
      <c r="K796" s="35"/>
    </row>
    <row r="797" spans="1:11" x14ac:dyDescent="0.25">
      <c r="A797" s="36" t="s">
        <v>113</v>
      </c>
      <c r="B797" s="37">
        <v>1948</v>
      </c>
      <c r="C797" s="38">
        <v>28344868.000000007</v>
      </c>
      <c r="D797" s="39" t="s">
        <v>114</v>
      </c>
      <c r="E797" s="40">
        <v>44855</v>
      </c>
      <c r="F797" s="414">
        <v>140.24</v>
      </c>
      <c r="G797" s="75">
        <v>3099304</v>
      </c>
      <c r="H797" s="75">
        <v>1682880</v>
      </c>
      <c r="I797" s="43" t="s">
        <v>115</v>
      </c>
      <c r="J797" s="44"/>
      <c r="K797" s="44"/>
    </row>
    <row r="798" spans="1:11" x14ac:dyDescent="0.25">
      <c r="A798" s="27" t="s">
        <v>116</v>
      </c>
      <c r="B798" s="45">
        <v>44861</v>
      </c>
      <c r="C798" s="29">
        <v>179297872</v>
      </c>
      <c r="D798" s="30" t="s">
        <v>117</v>
      </c>
      <c r="E798" s="31">
        <v>44856</v>
      </c>
      <c r="F798" s="413">
        <v>101.66</v>
      </c>
      <c r="G798" s="74">
        <v>2246686</v>
      </c>
      <c r="H798" s="74">
        <v>1219920</v>
      </c>
      <c r="I798" s="34" t="s">
        <v>115</v>
      </c>
      <c r="J798" s="35"/>
      <c r="K798" s="35"/>
    </row>
    <row r="799" spans="1:11" x14ac:dyDescent="0.25">
      <c r="A799" s="27"/>
      <c r="B799" s="28"/>
      <c r="C799" s="29"/>
      <c r="D799" s="52" t="s">
        <v>117</v>
      </c>
      <c r="E799" s="215">
        <v>44856</v>
      </c>
      <c r="F799" s="415">
        <v>-2.2999999999999998</v>
      </c>
      <c r="G799" s="55">
        <v>-50829.999999999993</v>
      </c>
      <c r="H799" s="55"/>
      <c r="I799" s="56" t="s">
        <v>115</v>
      </c>
      <c r="J799" s="57"/>
      <c r="K799" s="57" t="s">
        <v>136</v>
      </c>
    </row>
    <row r="800" spans="1:11" x14ac:dyDescent="0.25">
      <c r="A800" s="36"/>
      <c r="B800" s="37"/>
      <c r="C800" s="38"/>
      <c r="D800" s="30" t="s">
        <v>150</v>
      </c>
      <c r="E800" s="31">
        <v>44857</v>
      </c>
      <c r="F800" s="416">
        <v>0</v>
      </c>
      <c r="G800" s="74">
        <v>0</v>
      </c>
      <c r="H800" s="74">
        <v>0</v>
      </c>
      <c r="I800" s="34" t="s">
        <v>151</v>
      </c>
      <c r="J800" s="35"/>
      <c r="K800" s="35"/>
    </row>
    <row r="801" spans="1:11" x14ac:dyDescent="0.25">
      <c r="A801" s="27"/>
      <c r="B801" s="45"/>
      <c r="C801" s="29"/>
      <c r="D801" s="39" t="s">
        <v>152</v>
      </c>
      <c r="E801" s="40">
        <v>44858</v>
      </c>
      <c r="F801" s="414">
        <v>169.73</v>
      </c>
      <c r="G801" s="75">
        <v>3751033</v>
      </c>
      <c r="H801" s="75">
        <v>2036759.9999999998</v>
      </c>
      <c r="I801" s="43" t="s">
        <v>115</v>
      </c>
      <c r="J801" s="44"/>
      <c r="K801" s="44"/>
    </row>
    <row r="802" spans="1:11" x14ac:dyDescent="0.25">
      <c r="A802" s="27"/>
      <c r="B802" s="28"/>
      <c r="C802" s="29"/>
      <c r="D802" s="30" t="s">
        <v>153</v>
      </c>
      <c r="E802" s="31">
        <v>44859</v>
      </c>
      <c r="F802" s="413">
        <v>157.76</v>
      </c>
      <c r="G802" s="74">
        <v>3486496</v>
      </c>
      <c r="H802" s="74">
        <v>1893120</v>
      </c>
      <c r="I802" s="34" t="s">
        <v>115</v>
      </c>
      <c r="J802" s="35"/>
      <c r="K802" s="35"/>
    </row>
    <row r="803" spans="1:11" x14ac:dyDescent="0.25">
      <c r="A803" s="36"/>
      <c r="B803" s="37"/>
      <c r="C803" s="38"/>
      <c r="D803" s="52" t="s">
        <v>153</v>
      </c>
      <c r="E803" s="60">
        <v>44859</v>
      </c>
      <c r="F803" s="415">
        <v>-1.53</v>
      </c>
      <c r="G803" s="55">
        <v>-33813</v>
      </c>
      <c r="H803" s="55"/>
      <c r="I803" s="56" t="s">
        <v>115</v>
      </c>
      <c r="J803" s="57"/>
      <c r="K803" s="57" t="s">
        <v>136</v>
      </c>
    </row>
    <row r="804" spans="1:11" x14ac:dyDescent="0.25">
      <c r="A804" s="27"/>
      <c r="B804" s="28"/>
      <c r="C804" s="29"/>
      <c r="D804" s="30" t="s">
        <v>154</v>
      </c>
      <c r="E804" s="31">
        <v>44860</v>
      </c>
      <c r="F804" s="416">
        <v>188.5</v>
      </c>
      <c r="G804" s="74">
        <v>4165850</v>
      </c>
      <c r="H804" s="74">
        <v>2262000</v>
      </c>
      <c r="I804" s="34" t="s">
        <v>115</v>
      </c>
      <c r="J804" s="35"/>
      <c r="K804" s="35"/>
    </row>
    <row r="805" spans="1:11" x14ac:dyDescent="0.25">
      <c r="A805" s="61"/>
      <c r="B805" s="62"/>
      <c r="C805" s="63">
        <f>+C797+C800-G806</f>
        <v>0</v>
      </c>
      <c r="D805" s="62" t="s">
        <v>118</v>
      </c>
      <c r="E805" s="64"/>
      <c r="F805" s="65">
        <f>SUM(F796:F804)</f>
        <v>829.88</v>
      </c>
      <c r="G805" s="66">
        <f>SUM(G796:G804)</f>
        <v>18340348</v>
      </c>
      <c r="H805" s="66">
        <f>SUM(H796:H804)</f>
        <v>10004520</v>
      </c>
      <c r="I805" s="66"/>
      <c r="J805" s="66"/>
      <c r="K805" s="66"/>
    </row>
    <row r="806" spans="1:11" x14ac:dyDescent="0.25">
      <c r="A806" s="62"/>
      <c r="B806" s="62"/>
      <c r="C806" s="62"/>
      <c r="D806" s="62"/>
      <c r="E806" s="67"/>
      <c r="F806" s="68"/>
      <c r="G806" s="584">
        <f>SUM(G805:H805)</f>
        <v>28344868</v>
      </c>
      <c r="H806" s="585"/>
      <c r="I806" s="69"/>
      <c r="J806" s="69"/>
      <c r="K806" s="66"/>
    </row>
    <row r="807" spans="1:11" ht="19.5" x14ac:dyDescent="0.25">
      <c r="A807" s="586" t="s">
        <v>94</v>
      </c>
      <c r="B807" s="587"/>
      <c r="C807" s="587"/>
      <c r="D807" s="587"/>
      <c r="E807" s="587"/>
      <c r="F807" s="587"/>
      <c r="G807" s="587"/>
      <c r="H807" s="587"/>
      <c r="I807" s="587"/>
      <c r="J807" s="587"/>
      <c r="K807" s="588"/>
    </row>
    <row r="808" spans="1:11" ht="25.5" x14ac:dyDescent="0.25">
      <c r="A808" s="582" t="s">
        <v>95</v>
      </c>
      <c r="B808" s="582" t="s">
        <v>96</v>
      </c>
      <c r="C808" s="21" t="s">
        <v>97</v>
      </c>
      <c r="D808" s="582" t="s">
        <v>98</v>
      </c>
      <c r="E808" s="21" t="s">
        <v>99</v>
      </c>
      <c r="F808" s="21" t="s">
        <v>100</v>
      </c>
      <c r="G808" s="22" t="s">
        <v>101</v>
      </c>
      <c r="H808" s="22" t="s">
        <v>102</v>
      </c>
      <c r="I808" s="582" t="s">
        <v>103</v>
      </c>
      <c r="J808" s="582" t="s">
        <v>104</v>
      </c>
      <c r="K808" s="582" t="s">
        <v>105</v>
      </c>
    </row>
    <row r="809" spans="1:11" x14ac:dyDescent="0.25">
      <c r="A809" s="583"/>
      <c r="B809" s="583"/>
      <c r="C809" s="21" t="s">
        <v>106</v>
      </c>
      <c r="D809" s="583"/>
      <c r="E809" s="21" t="s">
        <v>107</v>
      </c>
      <c r="F809" s="21" t="s">
        <v>108</v>
      </c>
      <c r="G809" s="117">
        <v>22100</v>
      </c>
      <c r="H809" s="117">
        <v>12000</v>
      </c>
      <c r="I809" s="583"/>
      <c r="J809" s="583"/>
      <c r="K809" s="583"/>
    </row>
    <row r="810" spans="1:11" x14ac:dyDescent="0.25">
      <c r="A810" s="24"/>
      <c r="B810" s="24"/>
      <c r="C810" s="24"/>
      <c r="D810" s="24"/>
      <c r="E810" s="25"/>
      <c r="F810" s="24"/>
      <c r="G810" s="118"/>
      <c r="H810" s="118"/>
      <c r="I810" s="24"/>
      <c r="J810" s="24"/>
      <c r="K810" s="24"/>
    </row>
    <row r="811" spans="1:11" x14ac:dyDescent="0.25">
      <c r="A811" s="27" t="s">
        <v>109</v>
      </c>
      <c r="B811" s="28" t="s">
        <v>1013</v>
      </c>
      <c r="C811" s="29">
        <v>179297872</v>
      </c>
      <c r="D811" s="30" t="s">
        <v>111</v>
      </c>
      <c r="E811" s="31">
        <v>44861</v>
      </c>
      <c r="F811" s="413">
        <v>119.82</v>
      </c>
      <c r="G811" s="74">
        <v>2648022</v>
      </c>
      <c r="H811" s="74">
        <v>1437840</v>
      </c>
      <c r="I811" s="34" t="s">
        <v>112</v>
      </c>
      <c r="J811" s="35"/>
      <c r="K811" s="35"/>
    </row>
    <row r="812" spans="1:11" x14ac:dyDescent="0.25">
      <c r="A812" s="36" t="s">
        <v>113</v>
      </c>
      <c r="B812" s="37">
        <v>1964</v>
      </c>
      <c r="C812" s="38">
        <v>17328898.000000007</v>
      </c>
      <c r="D812" s="39" t="s">
        <v>114</v>
      </c>
      <c r="E812" s="40">
        <v>44862</v>
      </c>
      <c r="F812" s="414">
        <v>131.71</v>
      </c>
      <c r="G812" s="75">
        <v>2910791</v>
      </c>
      <c r="H812" s="75">
        <v>1580520</v>
      </c>
      <c r="I812" s="43" t="s">
        <v>115</v>
      </c>
      <c r="J812" s="44"/>
      <c r="K812" s="44"/>
    </row>
    <row r="813" spans="1:11" x14ac:dyDescent="0.25">
      <c r="A813" s="27" t="s">
        <v>116</v>
      </c>
      <c r="B813" s="45">
        <v>44865</v>
      </c>
      <c r="C813" s="29">
        <v>161968974</v>
      </c>
      <c r="D813" s="30" t="s">
        <v>117</v>
      </c>
      <c r="E813" s="31">
        <v>44863</v>
      </c>
      <c r="F813" s="413">
        <v>95.889999999999986</v>
      </c>
      <c r="G813" s="74">
        <v>2119168.9999999995</v>
      </c>
      <c r="H813" s="74">
        <v>1150679.9999999998</v>
      </c>
      <c r="I813" s="34" t="s">
        <v>115</v>
      </c>
      <c r="J813" s="35"/>
      <c r="K813" s="35"/>
    </row>
    <row r="814" spans="1:11" x14ac:dyDescent="0.25">
      <c r="A814" s="27"/>
      <c r="B814" s="28"/>
      <c r="C814" s="29"/>
      <c r="D814" s="52" t="s">
        <v>117</v>
      </c>
      <c r="E814" s="215">
        <v>44863</v>
      </c>
      <c r="F814" s="415">
        <v>-2.27</v>
      </c>
      <c r="G814" s="55">
        <v>-50167</v>
      </c>
      <c r="H814" s="55"/>
      <c r="I814" s="56" t="s">
        <v>115</v>
      </c>
      <c r="J814" s="57"/>
      <c r="K814" s="57" t="s">
        <v>136</v>
      </c>
    </row>
    <row r="815" spans="1:11" x14ac:dyDescent="0.25">
      <c r="A815" s="36"/>
      <c r="B815" s="37"/>
      <c r="C815" s="38"/>
      <c r="D815" s="30" t="s">
        <v>150</v>
      </c>
      <c r="E815" s="31">
        <v>44864</v>
      </c>
      <c r="F815" s="416">
        <v>0</v>
      </c>
      <c r="G815" s="74">
        <v>0</v>
      </c>
      <c r="H815" s="74">
        <v>0</v>
      </c>
      <c r="I815" s="34" t="s">
        <v>151</v>
      </c>
      <c r="J815" s="35"/>
      <c r="K815" s="35"/>
    </row>
    <row r="816" spans="1:11" x14ac:dyDescent="0.25">
      <c r="A816" s="27"/>
      <c r="B816" s="45"/>
      <c r="C816" s="29"/>
      <c r="D816" s="39" t="s">
        <v>152</v>
      </c>
      <c r="E816" s="40">
        <v>44865</v>
      </c>
      <c r="F816" s="414">
        <v>162.22999999999999</v>
      </c>
      <c r="G816" s="75">
        <v>3585283</v>
      </c>
      <c r="H816" s="75">
        <v>1946759.9999999998</v>
      </c>
      <c r="I816" s="43" t="s">
        <v>115</v>
      </c>
      <c r="J816" s="44"/>
      <c r="K816" s="44"/>
    </row>
    <row r="817" spans="1:11" x14ac:dyDescent="0.25">
      <c r="A817" s="27"/>
      <c r="B817" s="28"/>
      <c r="C817" s="29"/>
      <c r="D817" s="30" t="s">
        <v>153</v>
      </c>
      <c r="E817" s="31"/>
      <c r="F817" s="413"/>
      <c r="G817" s="74">
        <v>0</v>
      </c>
      <c r="H817" s="74">
        <v>0</v>
      </c>
      <c r="I817" s="34" t="s">
        <v>115</v>
      </c>
      <c r="J817" s="35"/>
      <c r="K817" s="35"/>
    </row>
    <row r="818" spans="1:11" x14ac:dyDescent="0.25">
      <c r="A818" s="36"/>
      <c r="B818" s="37"/>
      <c r="C818" s="38"/>
      <c r="D818" s="52" t="s">
        <v>153</v>
      </c>
      <c r="E818" s="60"/>
      <c r="F818" s="415"/>
      <c r="G818" s="55">
        <v>0</v>
      </c>
      <c r="H818" s="55"/>
      <c r="I818" s="56" t="s">
        <v>115</v>
      </c>
      <c r="J818" s="57"/>
      <c r="K818" s="57" t="s">
        <v>136</v>
      </c>
    </row>
    <row r="819" spans="1:11" x14ac:dyDescent="0.25">
      <c r="A819" s="27"/>
      <c r="B819" s="28"/>
      <c r="C819" s="29"/>
      <c r="D819" s="30"/>
      <c r="E819" s="31"/>
      <c r="F819" s="416"/>
      <c r="G819" s="74"/>
      <c r="H819" s="74"/>
      <c r="I819" s="34"/>
      <c r="J819" s="35"/>
      <c r="K819" s="35"/>
    </row>
    <row r="820" spans="1:11" x14ac:dyDescent="0.25">
      <c r="A820" s="61"/>
      <c r="B820" s="62"/>
      <c r="C820" s="63">
        <f>+C812+C815-G821</f>
        <v>0</v>
      </c>
      <c r="D820" s="62" t="s">
        <v>118</v>
      </c>
      <c r="E820" s="64"/>
      <c r="F820" s="65">
        <f>SUM(F811:F819)</f>
        <v>507.38</v>
      </c>
      <c r="G820" s="66">
        <f>SUM(G811:G819)</f>
        <v>11213098</v>
      </c>
      <c r="H820" s="66">
        <f>SUM(H811:H819)</f>
        <v>6115800</v>
      </c>
      <c r="I820" s="66"/>
      <c r="J820" s="66"/>
      <c r="K820" s="66"/>
    </row>
    <row r="821" spans="1:11" x14ac:dyDescent="0.25">
      <c r="A821" s="62"/>
      <c r="B821" s="62"/>
      <c r="C821" s="62"/>
      <c r="D821" s="62"/>
      <c r="E821" s="67"/>
      <c r="F821" s="68"/>
      <c r="G821" s="584">
        <f>SUM(G820:H820)</f>
        <v>17328898</v>
      </c>
      <c r="H821" s="585"/>
      <c r="I821" s="69"/>
      <c r="J821" s="69"/>
      <c r="K821" s="66"/>
    </row>
    <row r="822" spans="1:11" ht="19.5" x14ac:dyDescent="0.25">
      <c r="A822" s="586" t="s">
        <v>94</v>
      </c>
      <c r="B822" s="587"/>
      <c r="C822" s="587"/>
      <c r="D822" s="587"/>
      <c r="E822" s="587"/>
      <c r="F822" s="587"/>
      <c r="G822" s="587"/>
      <c r="H822" s="587"/>
      <c r="I822" s="587"/>
      <c r="J822" s="587"/>
      <c r="K822" s="588"/>
    </row>
    <row r="823" spans="1:11" ht="25.5" x14ac:dyDescent="0.25">
      <c r="A823" s="582" t="s">
        <v>95</v>
      </c>
      <c r="B823" s="582" t="s">
        <v>96</v>
      </c>
      <c r="C823" s="21" t="s">
        <v>97</v>
      </c>
      <c r="D823" s="582" t="s">
        <v>98</v>
      </c>
      <c r="E823" s="21" t="s">
        <v>99</v>
      </c>
      <c r="F823" s="21" t="s">
        <v>100</v>
      </c>
      <c r="G823" s="22" t="s">
        <v>101</v>
      </c>
      <c r="H823" s="22" t="s">
        <v>102</v>
      </c>
      <c r="I823" s="582" t="s">
        <v>103</v>
      </c>
      <c r="J823" s="582" t="s">
        <v>104</v>
      </c>
      <c r="K823" s="582" t="s">
        <v>105</v>
      </c>
    </row>
    <row r="824" spans="1:11" x14ac:dyDescent="0.25">
      <c r="A824" s="583"/>
      <c r="B824" s="583"/>
      <c r="C824" s="21" t="s">
        <v>106</v>
      </c>
      <c r="D824" s="583"/>
      <c r="E824" s="21" t="s">
        <v>107</v>
      </c>
      <c r="F824" s="21" t="s">
        <v>108</v>
      </c>
      <c r="G824" s="117">
        <v>22100</v>
      </c>
      <c r="H824" s="117">
        <v>12000</v>
      </c>
      <c r="I824" s="583"/>
      <c r="J824" s="583"/>
      <c r="K824" s="583"/>
    </row>
    <row r="825" spans="1:11" x14ac:dyDescent="0.25">
      <c r="A825" s="24"/>
      <c r="B825" s="24"/>
      <c r="C825" s="24"/>
      <c r="D825" s="24"/>
      <c r="E825" s="25"/>
      <c r="F825" s="24"/>
      <c r="G825" s="118"/>
      <c r="H825" s="118"/>
      <c r="I825" s="24"/>
      <c r="J825" s="24"/>
      <c r="K825" s="24"/>
    </row>
    <row r="826" spans="1:11" x14ac:dyDescent="0.25">
      <c r="A826" s="27" t="s">
        <v>109</v>
      </c>
      <c r="B826" s="28" t="s">
        <v>1013</v>
      </c>
      <c r="C826" s="29">
        <v>161968974</v>
      </c>
      <c r="D826" s="30" t="s">
        <v>111</v>
      </c>
      <c r="E826" s="31"/>
      <c r="F826" s="413"/>
      <c r="G826" s="74">
        <v>0</v>
      </c>
      <c r="H826" s="74">
        <v>0</v>
      </c>
      <c r="I826" s="34" t="s">
        <v>112</v>
      </c>
      <c r="J826" s="35"/>
      <c r="K826" s="35"/>
    </row>
    <row r="827" spans="1:11" x14ac:dyDescent="0.25">
      <c r="A827" s="36" t="s">
        <v>113</v>
      </c>
      <c r="B827" s="37"/>
      <c r="C827" s="38">
        <v>10892985.999999996</v>
      </c>
      <c r="D827" s="39" t="s">
        <v>114</v>
      </c>
      <c r="E827" s="40"/>
      <c r="F827" s="414"/>
      <c r="G827" s="75">
        <v>0</v>
      </c>
      <c r="H827" s="75">
        <v>0</v>
      </c>
      <c r="I827" s="43" t="s">
        <v>115</v>
      </c>
      <c r="J827" s="44"/>
      <c r="K827" s="44"/>
    </row>
    <row r="828" spans="1:11" x14ac:dyDescent="0.25">
      <c r="A828" s="27" t="s">
        <v>116</v>
      </c>
      <c r="B828" s="45">
        <v>44869</v>
      </c>
      <c r="C828" s="29">
        <v>151075988</v>
      </c>
      <c r="D828" s="30" t="s">
        <v>117</v>
      </c>
      <c r="E828" s="31"/>
      <c r="F828" s="413"/>
      <c r="G828" s="74">
        <v>0</v>
      </c>
      <c r="H828" s="74">
        <v>0</v>
      </c>
      <c r="I828" s="34" t="s">
        <v>115</v>
      </c>
      <c r="J828" s="35"/>
      <c r="K828" s="35"/>
    </row>
    <row r="829" spans="1:11" x14ac:dyDescent="0.25">
      <c r="A829" s="36"/>
      <c r="B829" s="463"/>
      <c r="C829" s="38"/>
      <c r="D829" s="52" t="s">
        <v>117</v>
      </c>
      <c r="E829" s="215"/>
      <c r="F829" s="415"/>
      <c r="G829" s="55">
        <v>0</v>
      </c>
      <c r="H829" s="55"/>
      <c r="I829" s="56" t="s">
        <v>115</v>
      </c>
      <c r="J829" s="57"/>
      <c r="K829" s="57" t="s">
        <v>136</v>
      </c>
    </row>
    <row r="830" spans="1:11" x14ac:dyDescent="0.25">
      <c r="A830" s="27"/>
      <c r="B830" s="45"/>
      <c r="C830" s="29"/>
      <c r="D830" s="30" t="s">
        <v>150</v>
      </c>
      <c r="E830" s="31"/>
      <c r="F830" s="416"/>
      <c r="G830" s="74">
        <v>0</v>
      </c>
      <c r="H830" s="74">
        <v>0</v>
      </c>
      <c r="I830" s="34" t="s">
        <v>151</v>
      </c>
      <c r="J830" s="35"/>
      <c r="K830" s="35"/>
    </row>
    <row r="831" spans="1:11" x14ac:dyDescent="0.25">
      <c r="A831" s="36"/>
      <c r="B831" s="463"/>
      <c r="C831" s="38"/>
      <c r="D831" s="39" t="s">
        <v>152</v>
      </c>
      <c r="E831" s="40"/>
      <c r="F831" s="414"/>
      <c r="G831" s="75">
        <v>0</v>
      </c>
      <c r="H831" s="75">
        <v>0</v>
      </c>
      <c r="I831" s="43" t="s">
        <v>115</v>
      </c>
      <c r="J831" s="44"/>
      <c r="K831" s="44"/>
    </row>
    <row r="832" spans="1:11" x14ac:dyDescent="0.25">
      <c r="A832" s="27"/>
      <c r="B832" s="45"/>
      <c r="C832" s="29"/>
      <c r="D832" s="30" t="s">
        <v>153</v>
      </c>
      <c r="E832" s="31">
        <v>44866</v>
      </c>
      <c r="F832" s="413">
        <v>156.32999999999998</v>
      </c>
      <c r="G832" s="74">
        <v>3454892.9999999995</v>
      </c>
      <c r="H832" s="74">
        <v>1875959.9999999998</v>
      </c>
      <c r="I832" s="34" t="s">
        <v>115</v>
      </c>
      <c r="J832" s="35"/>
      <c r="K832" s="35"/>
    </row>
    <row r="833" spans="1:11" x14ac:dyDescent="0.25">
      <c r="A833" s="36"/>
      <c r="B833" s="463"/>
      <c r="C833" s="38"/>
      <c r="D833" s="52" t="s">
        <v>153</v>
      </c>
      <c r="E833" s="60">
        <v>44866</v>
      </c>
      <c r="F833" s="415">
        <v>-1.44</v>
      </c>
      <c r="G833" s="55">
        <v>-31824</v>
      </c>
      <c r="H833" s="55"/>
      <c r="I833" s="56" t="s">
        <v>115</v>
      </c>
      <c r="J833" s="57"/>
      <c r="K833" s="57" t="s">
        <v>136</v>
      </c>
    </row>
    <row r="834" spans="1:11" x14ac:dyDescent="0.25">
      <c r="A834" s="27"/>
      <c r="B834" s="45"/>
      <c r="C834" s="29"/>
      <c r="D834" s="30" t="s">
        <v>154</v>
      </c>
      <c r="E834" s="31">
        <v>44867</v>
      </c>
      <c r="F834" s="416">
        <v>167.49999999999997</v>
      </c>
      <c r="G834" s="74">
        <v>3701749.9999999995</v>
      </c>
      <c r="H834" s="74">
        <v>2009999.9999999998</v>
      </c>
      <c r="I834" s="34" t="s">
        <v>115</v>
      </c>
      <c r="J834" s="35"/>
      <c r="K834" s="35"/>
    </row>
    <row r="835" spans="1:11" x14ac:dyDescent="0.25">
      <c r="A835" s="36"/>
      <c r="B835" s="463"/>
      <c r="C835" s="38"/>
      <c r="D835" s="52" t="s">
        <v>153</v>
      </c>
      <c r="E835" s="60">
        <v>44866</v>
      </c>
      <c r="F835" s="415">
        <v>-5.33</v>
      </c>
      <c r="G835" s="55">
        <v>-117793</v>
      </c>
      <c r="H835" s="55"/>
      <c r="I835" s="56" t="s">
        <v>115</v>
      </c>
      <c r="J835" s="57"/>
      <c r="K835" s="57" t="s">
        <v>136</v>
      </c>
    </row>
    <row r="836" spans="1:11" x14ac:dyDescent="0.25">
      <c r="A836" s="61"/>
      <c r="B836" s="62"/>
      <c r="C836" s="63">
        <f>+C827-G837</f>
        <v>0</v>
      </c>
      <c r="D836" s="62" t="s">
        <v>118</v>
      </c>
      <c r="E836" s="64"/>
      <c r="F836" s="65">
        <f>SUM(F832:F835)</f>
        <v>317.06</v>
      </c>
      <c r="G836" s="65">
        <f t="shared" ref="G836:H836" si="1">SUM(G832:G835)</f>
        <v>7007025.9999999991</v>
      </c>
      <c r="H836" s="65">
        <f t="shared" si="1"/>
        <v>3885959.9999999995</v>
      </c>
      <c r="I836" s="66"/>
      <c r="J836" s="66"/>
      <c r="K836" s="66"/>
    </row>
    <row r="837" spans="1:11" x14ac:dyDescent="0.25">
      <c r="A837" s="62"/>
      <c r="B837" s="62"/>
      <c r="C837" s="62"/>
      <c r="D837" s="62"/>
      <c r="E837" s="67"/>
      <c r="F837" s="68"/>
      <c r="G837" s="584">
        <f>SUM(G836:H836)</f>
        <v>10892985.999999998</v>
      </c>
      <c r="H837" s="585"/>
      <c r="I837" s="69"/>
      <c r="J837" s="69"/>
      <c r="K837" s="66"/>
    </row>
    <row r="838" spans="1:11" ht="19.5" x14ac:dyDescent="0.25">
      <c r="A838" s="586" t="s">
        <v>94</v>
      </c>
      <c r="B838" s="587"/>
      <c r="C838" s="587"/>
      <c r="D838" s="587"/>
      <c r="E838" s="587"/>
      <c r="F838" s="587"/>
      <c r="G838" s="587"/>
      <c r="H838" s="587"/>
      <c r="I838" s="587"/>
      <c r="J838" s="587"/>
      <c r="K838" s="588"/>
    </row>
    <row r="839" spans="1:11" ht="25.5" x14ac:dyDescent="0.25">
      <c r="A839" s="582" t="s">
        <v>95</v>
      </c>
      <c r="B839" s="582" t="s">
        <v>96</v>
      </c>
      <c r="C839" s="21" t="s">
        <v>97</v>
      </c>
      <c r="D839" s="582" t="s">
        <v>98</v>
      </c>
      <c r="E839" s="21" t="s">
        <v>99</v>
      </c>
      <c r="F839" s="21" t="s">
        <v>100</v>
      </c>
      <c r="G839" s="22" t="s">
        <v>101</v>
      </c>
      <c r="H839" s="22" t="s">
        <v>102</v>
      </c>
      <c r="I839" s="582" t="s">
        <v>103</v>
      </c>
      <c r="J839" s="582" t="s">
        <v>104</v>
      </c>
      <c r="K839" s="582" t="s">
        <v>105</v>
      </c>
    </row>
    <row r="840" spans="1:11" x14ac:dyDescent="0.25">
      <c r="A840" s="583"/>
      <c r="B840" s="583"/>
      <c r="C840" s="21" t="s">
        <v>106</v>
      </c>
      <c r="D840" s="583"/>
      <c r="E840" s="21" t="s">
        <v>107</v>
      </c>
      <c r="F840" s="21" t="s">
        <v>108</v>
      </c>
      <c r="G840" s="117">
        <v>22100</v>
      </c>
      <c r="H840" s="117">
        <v>12000</v>
      </c>
      <c r="I840" s="583"/>
      <c r="J840" s="583"/>
      <c r="K840" s="583"/>
    </row>
    <row r="841" spans="1:11" x14ac:dyDescent="0.25">
      <c r="A841" s="24"/>
      <c r="B841" s="24"/>
      <c r="C841" s="24"/>
      <c r="D841" s="24"/>
      <c r="E841" s="25"/>
      <c r="F841" s="24"/>
      <c r="G841" s="118"/>
      <c r="H841" s="118"/>
      <c r="I841" s="24"/>
      <c r="J841" s="24"/>
      <c r="K841" s="24"/>
    </row>
    <row r="842" spans="1:11" x14ac:dyDescent="0.25">
      <c r="A842" s="27" t="s">
        <v>109</v>
      </c>
      <c r="B842" s="28" t="s">
        <v>1013</v>
      </c>
      <c r="C842" s="29">
        <v>151075988</v>
      </c>
      <c r="D842" s="30" t="s">
        <v>111</v>
      </c>
      <c r="E842" s="31">
        <v>44868</v>
      </c>
      <c r="F842" s="413">
        <v>78.059999999999988</v>
      </c>
      <c r="G842" s="74">
        <v>1725125.9999999998</v>
      </c>
      <c r="H842" s="74">
        <v>936719.99999999988</v>
      </c>
      <c r="I842" s="34" t="s">
        <v>112</v>
      </c>
      <c r="J842" s="35"/>
      <c r="K842" s="35"/>
    </row>
    <row r="843" spans="1:11" x14ac:dyDescent="0.25">
      <c r="A843" s="36" t="s">
        <v>113</v>
      </c>
      <c r="B843" s="37"/>
      <c r="C843" s="38">
        <v>31805986.000000011</v>
      </c>
      <c r="D843" s="52" t="s">
        <v>111</v>
      </c>
      <c r="E843" s="215">
        <v>44868</v>
      </c>
      <c r="F843" s="468">
        <v>-5.93</v>
      </c>
      <c r="G843" s="55">
        <v>-131053</v>
      </c>
      <c r="H843" s="55"/>
      <c r="I843" s="56" t="s">
        <v>115</v>
      </c>
      <c r="J843" s="57"/>
      <c r="K843" s="57" t="s">
        <v>136</v>
      </c>
    </row>
    <row r="844" spans="1:11" x14ac:dyDescent="0.25">
      <c r="A844" s="469" t="s">
        <v>116</v>
      </c>
      <c r="B844" s="470">
        <v>44875</v>
      </c>
      <c r="C844" s="471">
        <v>119270001.99999999</v>
      </c>
      <c r="D844" s="472" t="s">
        <v>114</v>
      </c>
      <c r="E844" s="473">
        <v>44869</v>
      </c>
      <c r="F844" s="474">
        <v>140.38999999999999</v>
      </c>
      <c r="G844" s="475">
        <v>3102618.9999999995</v>
      </c>
      <c r="H844" s="475">
        <v>1684679.9999999998</v>
      </c>
      <c r="I844" s="476" t="s">
        <v>115</v>
      </c>
      <c r="J844" s="477"/>
      <c r="K844" s="477"/>
    </row>
    <row r="845" spans="1:11" x14ac:dyDescent="0.25">
      <c r="A845" s="36"/>
      <c r="B845" s="463"/>
      <c r="C845" s="38"/>
      <c r="D845" s="52" t="s">
        <v>114</v>
      </c>
      <c r="E845" s="215">
        <v>44869</v>
      </c>
      <c r="F845" s="415">
        <v>-1.02</v>
      </c>
      <c r="G845" s="55">
        <v>-22542</v>
      </c>
      <c r="H845" s="55"/>
      <c r="I845" s="56" t="s">
        <v>115</v>
      </c>
      <c r="J845" s="57"/>
      <c r="K845" s="57" t="s">
        <v>136</v>
      </c>
    </row>
    <row r="846" spans="1:11" x14ac:dyDescent="0.25">
      <c r="A846" s="478"/>
      <c r="B846" s="478"/>
      <c r="C846" s="478"/>
      <c r="D846" s="479" t="s">
        <v>117</v>
      </c>
      <c r="E846" s="480">
        <v>44870</v>
      </c>
      <c r="F846" s="481">
        <v>100.78</v>
      </c>
      <c r="G846" s="475">
        <v>2227238</v>
      </c>
      <c r="H846" s="475">
        <v>1209360</v>
      </c>
      <c r="I846" s="482" t="s">
        <v>115</v>
      </c>
      <c r="J846" s="483"/>
      <c r="K846" s="483"/>
    </row>
    <row r="847" spans="1:11" x14ac:dyDescent="0.25">
      <c r="A847" s="36"/>
      <c r="B847" s="463"/>
      <c r="C847" s="38"/>
      <c r="D847" s="52" t="s">
        <v>117</v>
      </c>
      <c r="E847" s="215">
        <v>44870</v>
      </c>
      <c r="F847" s="468">
        <v>-1.87</v>
      </c>
      <c r="G847" s="55">
        <v>-41327</v>
      </c>
      <c r="H847" s="55"/>
      <c r="I847" s="56" t="s">
        <v>115</v>
      </c>
      <c r="J847" s="57"/>
      <c r="K847" s="57" t="s">
        <v>136</v>
      </c>
    </row>
    <row r="848" spans="1:11" x14ac:dyDescent="0.25">
      <c r="A848" s="27"/>
      <c r="B848" s="45"/>
      <c r="C848" s="29"/>
      <c r="D848" s="30" t="s">
        <v>150</v>
      </c>
      <c r="E848" s="31">
        <v>44871</v>
      </c>
      <c r="F848" s="416">
        <v>139.26999999999998</v>
      </c>
      <c r="G848" s="74">
        <v>3077866.9999999995</v>
      </c>
      <c r="H848" s="74">
        <v>1671239.9999999998</v>
      </c>
      <c r="I848" s="34" t="s">
        <v>151</v>
      </c>
      <c r="J848" s="35"/>
      <c r="K848" s="35"/>
    </row>
    <row r="849" spans="1:11" x14ac:dyDescent="0.25">
      <c r="A849" s="36"/>
      <c r="B849" s="463"/>
      <c r="C849" s="38"/>
      <c r="D849" s="39" t="s">
        <v>152</v>
      </c>
      <c r="E849" s="40">
        <v>44872</v>
      </c>
      <c r="F849" s="414">
        <v>147.91</v>
      </c>
      <c r="G849" s="75">
        <v>3268811</v>
      </c>
      <c r="H849" s="75">
        <v>1774920</v>
      </c>
      <c r="I849" s="43" t="s">
        <v>115</v>
      </c>
      <c r="J849" s="44"/>
      <c r="K849" s="44"/>
    </row>
    <row r="850" spans="1:11" x14ac:dyDescent="0.25">
      <c r="A850" s="27"/>
      <c r="B850" s="45"/>
      <c r="C850" s="29"/>
      <c r="D850" s="30" t="s">
        <v>153</v>
      </c>
      <c r="E850" s="31">
        <v>44873</v>
      </c>
      <c r="F850" s="413">
        <v>168.88</v>
      </c>
      <c r="G850" s="74">
        <v>3732248</v>
      </c>
      <c r="H850" s="74">
        <v>2026560</v>
      </c>
      <c r="I850" s="34" t="s">
        <v>115</v>
      </c>
      <c r="J850" s="35"/>
      <c r="K850" s="35"/>
    </row>
    <row r="851" spans="1:11" x14ac:dyDescent="0.25">
      <c r="A851" s="36"/>
      <c r="B851" s="463"/>
      <c r="C851" s="38"/>
      <c r="D851" s="52" t="s">
        <v>153</v>
      </c>
      <c r="E851" s="60">
        <v>44873</v>
      </c>
      <c r="F851" s="415">
        <v>-1.6</v>
      </c>
      <c r="G851" s="55">
        <v>-35360</v>
      </c>
      <c r="H851" s="55"/>
      <c r="I851" s="56" t="s">
        <v>115</v>
      </c>
      <c r="J851" s="57"/>
      <c r="K851" s="57" t="s">
        <v>136</v>
      </c>
    </row>
    <row r="852" spans="1:11" x14ac:dyDescent="0.25">
      <c r="A852" s="27"/>
      <c r="B852" s="45"/>
      <c r="C852" s="29"/>
      <c r="D852" s="30" t="s">
        <v>154</v>
      </c>
      <c r="E852" s="31">
        <v>44874</v>
      </c>
      <c r="F852" s="416">
        <v>164.19</v>
      </c>
      <c r="G852" s="74">
        <v>3628599</v>
      </c>
      <c r="H852" s="74">
        <v>1970280</v>
      </c>
      <c r="I852" s="34" t="s">
        <v>115</v>
      </c>
      <c r="J852" s="35"/>
      <c r="K852" s="35"/>
    </row>
    <row r="853" spans="1:11" x14ac:dyDescent="0.25">
      <c r="A853" s="61"/>
      <c r="B853" s="62"/>
      <c r="C853" s="62"/>
      <c r="D853" s="62" t="s">
        <v>118</v>
      </c>
      <c r="E853" s="64"/>
      <c r="F853" s="65">
        <f>SUM(F842:F852)</f>
        <v>929.06</v>
      </c>
      <c r="G853" s="66">
        <f>SUM(G842:G852)</f>
        <v>20532226</v>
      </c>
      <c r="H853" s="66">
        <f>SUM(H842:H852)</f>
        <v>11273760</v>
      </c>
      <c r="I853" s="66"/>
      <c r="J853" s="66"/>
      <c r="K853" s="66"/>
    </row>
    <row r="854" spans="1:11" x14ac:dyDescent="0.25">
      <c r="A854" s="62"/>
      <c r="B854" s="62"/>
      <c r="C854" s="63">
        <f>+G854-C843</f>
        <v>0</v>
      </c>
      <c r="D854" s="62"/>
      <c r="E854" s="67"/>
      <c r="F854" s="68"/>
      <c r="G854" s="584">
        <f>SUM(G853:H853)</f>
        <v>31805986</v>
      </c>
      <c r="H854" s="585"/>
      <c r="I854" s="69"/>
      <c r="J854" s="69"/>
      <c r="K854" s="66"/>
    </row>
    <row r="855" spans="1:11" ht="19.5" x14ac:dyDescent="0.25">
      <c r="A855" s="586" t="s">
        <v>94</v>
      </c>
      <c r="B855" s="587"/>
      <c r="C855" s="587"/>
      <c r="D855" s="587"/>
      <c r="E855" s="587"/>
      <c r="F855" s="587"/>
      <c r="G855" s="587"/>
      <c r="H855" s="587"/>
      <c r="I855" s="587"/>
      <c r="J855" s="587"/>
      <c r="K855" s="588"/>
    </row>
    <row r="856" spans="1:11" ht="25.5" x14ac:dyDescent="0.25">
      <c r="A856" s="582" t="s">
        <v>95</v>
      </c>
      <c r="B856" s="582" t="s">
        <v>96</v>
      </c>
      <c r="C856" s="21" t="s">
        <v>97</v>
      </c>
      <c r="D856" s="582" t="s">
        <v>98</v>
      </c>
      <c r="E856" s="21" t="s">
        <v>99</v>
      </c>
      <c r="F856" s="21" t="s">
        <v>100</v>
      </c>
      <c r="G856" s="22" t="s">
        <v>101</v>
      </c>
      <c r="H856" s="22" t="s">
        <v>102</v>
      </c>
      <c r="I856" s="582" t="s">
        <v>103</v>
      </c>
      <c r="J856" s="582" t="s">
        <v>104</v>
      </c>
      <c r="K856" s="582" t="s">
        <v>105</v>
      </c>
    </row>
    <row r="857" spans="1:11" x14ac:dyDescent="0.25">
      <c r="A857" s="583"/>
      <c r="B857" s="583"/>
      <c r="C857" s="21" t="s">
        <v>106</v>
      </c>
      <c r="D857" s="583"/>
      <c r="E857" s="21" t="s">
        <v>107</v>
      </c>
      <c r="F857" s="21" t="s">
        <v>108</v>
      </c>
      <c r="G857" s="117">
        <v>22100</v>
      </c>
      <c r="H857" s="117">
        <v>12000</v>
      </c>
      <c r="I857" s="583"/>
      <c r="J857" s="583"/>
      <c r="K857" s="583"/>
    </row>
    <row r="858" spans="1:11" x14ac:dyDescent="0.25">
      <c r="A858" s="24"/>
      <c r="B858" s="24"/>
      <c r="C858" s="24"/>
      <c r="D858" s="24"/>
      <c r="E858" s="25"/>
      <c r="F858" s="24"/>
      <c r="G858" s="118"/>
      <c r="H858" s="118"/>
      <c r="I858" s="24"/>
      <c r="J858" s="24"/>
      <c r="K858" s="24"/>
    </row>
    <row r="859" spans="1:11" x14ac:dyDescent="0.25">
      <c r="A859" s="27" t="s">
        <v>109</v>
      </c>
      <c r="B859" s="28" t="s">
        <v>1013</v>
      </c>
      <c r="C859" s="29">
        <v>119270001.99999999</v>
      </c>
      <c r="D859" s="30" t="s">
        <v>111</v>
      </c>
      <c r="E859" s="31">
        <v>44875</v>
      </c>
      <c r="F859" s="413">
        <v>76.900000000000006</v>
      </c>
      <c r="G859" s="74">
        <v>1699490.0000000002</v>
      </c>
      <c r="H859" s="74">
        <v>922800.00000000012</v>
      </c>
      <c r="I859" s="34" t="s">
        <v>112</v>
      </c>
      <c r="J859" s="35"/>
      <c r="K859" s="35"/>
    </row>
    <row r="860" spans="1:11" x14ac:dyDescent="0.25">
      <c r="A860" s="36" t="s">
        <v>113</v>
      </c>
      <c r="B860" s="37">
        <v>1985</v>
      </c>
      <c r="C860" s="38">
        <v>30203873.000000007</v>
      </c>
      <c r="D860" s="39" t="s">
        <v>114</v>
      </c>
      <c r="E860" s="40">
        <v>44876</v>
      </c>
      <c r="F860" s="414">
        <v>145.19000000000003</v>
      </c>
      <c r="G860" s="75">
        <v>3208699.0000000005</v>
      </c>
      <c r="H860" s="75">
        <v>1742280.0000000002</v>
      </c>
      <c r="I860" s="43" t="s">
        <v>115</v>
      </c>
      <c r="J860" s="44"/>
      <c r="K860" s="44"/>
    </row>
    <row r="861" spans="1:11" x14ac:dyDescent="0.25">
      <c r="A861" s="27" t="s">
        <v>116</v>
      </c>
      <c r="B861" s="45">
        <v>44882</v>
      </c>
      <c r="C861" s="29">
        <v>89066128.99999997</v>
      </c>
      <c r="D861" s="30" t="s">
        <v>117</v>
      </c>
      <c r="E861" s="31">
        <v>44877</v>
      </c>
      <c r="F861" s="413">
        <v>101.41</v>
      </c>
      <c r="G861" s="74">
        <v>2241161</v>
      </c>
      <c r="H861" s="74">
        <v>1216920</v>
      </c>
      <c r="I861" s="34" t="s">
        <v>115</v>
      </c>
      <c r="J861" s="35"/>
      <c r="K861" s="35"/>
    </row>
    <row r="862" spans="1:11" x14ac:dyDescent="0.25">
      <c r="A862" s="36"/>
      <c r="B862" s="463"/>
      <c r="C862" s="38"/>
      <c r="D862" s="52" t="s">
        <v>117</v>
      </c>
      <c r="E862" s="215">
        <v>44877</v>
      </c>
      <c r="F862" s="415">
        <v>-1.97</v>
      </c>
      <c r="G862" s="55">
        <v>-43537</v>
      </c>
      <c r="H862" s="55"/>
      <c r="I862" s="56" t="s">
        <v>115</v>
      </c>
      <c r="J862" s="57"/>
      <c r="K862" s="57" t="s">
        <v>136</v>
      </c>
    </row>
    <row r="863" spans="1:11" x14ac:dyDescent="0.25">
      <c r="A863" s="27"/>
      <c r="B863" s="45"/>
      <c r="C863" s="29"/>
      <c r="D863" s="30" t="s">
        <v>150</v>
      </c>
      <c r="E863" s="31">
        <v>44878</v>
      </c>
      <c r="F863" s="416">
        <v>84.300000000000011</v>
      </c>
      <c r="G863" s="74">
        <v>1863030.0000000002</v>
      </c>
      <c r="H863" s="74">
        <v>1011600.0000000001</v>
      </c>
      <c r="I863" s="34" t="s">
        <v>151</v>
      </c>
      <c r="J863" s="35"/>
      <c r="K863" s="35"/>
    </row>
    <row r="864" spans="1:11" x14ac:dyDescent="0.25">
      <c r="A864" s="36"/>
      <c r="B864" s="463"/>
      <c r="C864" s="38"/>
      <c r="D864" s="39" t="s">
        <v>152</v>
      </c>
      <c r="E864" s="40">
        <v>44879</v>
      </c>
      <c r="F864" s="414">
        <v>162.59</v>
      </c>
      <c r="G864" s="75">
        <v>3593239</v>
      </c>
      <c r="H864" s="75">
        <v>1951080</v>
      </c>
      <c r="I864" s="43" t="s">
        <v>115</v>
      </c>
      <c r="J864" s="44"/>
      <c r="K864" s="44"/>
    </row>
    <row r="865" spans="1:11" x14ac:dyDescent="0.25">
      <c r="A865" s="27"/>
      <c r="B865" s="45"/>
      <c r="C865" s="29"/>
      <c r="D865" s="30" t="s">
        <v>153</v>
      </c>
      <c r="E865" s="31">
        <v>44880</v>
      </c>
      <c r="F865" s="413">
        <v>151.45000000000002</v>
      </c>
      <c r="G865" s="74">
        <v>3347045.0000000005</v>
      </c>
      <c r="H865" s="74">
        <v>1817400.0000000002</v>
      </c>
      <c r="I865" s="34" t="s">
        <v>115</v>
      </c>
      <c r="J865" s="35"/>
      <c r="K865" s="35"/>
    </row>
    <row r="866" spans="1:11" x14ac:dyDescent="0.25">
      <c r="A866" s="36"/>
      <c r="B866" s="463"/>
      <c r="C866" s="38"/>
      <c r="D866" s="52" t="s">
        <v>153</v>
      </c>
      <c r="E866" s="60">
        <v>44880</v>
      </c>
      <c r="F866" s="415">
        <v>-1.48</v>
      </c>
      <c r="G866" s="55">
        <v>-32708</v>
      </c>
      <c r="H866" s="55"/>
      <c r="I866" s="56" t="s">
        <v>115</v>
      </c>
      <c r="J866" s="57"/>
      <c r="K866" s="57" t="s">
        <v>136</v>
      </c>
    </row>
    <row r="867" spans="1:11" x14ac:dyDescent="0.25">
      <c r="A867" s="27"/>
      <c r="B867" s="45"/>
      <c r="C867" s="29"/>
      <c r="D867" s="30" t="s">
        <v>154</v>
      </c>
      <c r="E867" s="31">
        <v>44881</v>
      </c>
      <c r="F867" s="416">
        <v>166.13999999999996</v>
      </c>
      <c r="G867" s="74">
        <v>3671693.9999999991</v>
      </c>
      <c r="H867" s="74">
        <v>1993679.9999999995</v>
      </c>
      <c r="I867" s="34" t="s">
        <v>115</v>
      </c>
      <c r="J867" s="35"/>
      <c r="K867" s="35"/>
    </row>
    <row r="868" spans="1:11" x14ac:dyDescent="0.25">
      <c r="A868" s="61"/>
      <c r="B868" s="62"/>
      <c r="C868" s="63">
        <f>+C860-G869</f>
        <v>0</v>
      </c>
      <c r="D868" s="62" t="s">
        <v>118</v>
      </c>
      <c r="E868" s="64"/>
      <c r="F868" s="65">
        <f>SUM(F859:F867)</f>
        <v>884.53</v>
      </c>
      <c r="G868" s="66">
        <f>SUM(G859:G867)</f>
        <v>19548113</v>
      </c>
      <c r="H868" s="66">
        <f>SUM(H859:H867)</f>
        <v>10655760.000000002</v>
      </c>
      <c r="I868" s="66"/>
      <c r="J868" s="66"/>
      <c r="K868" s="66"/>
    </row>
    <row r="869" spans="1:11" x14ac:dyDescent="0.25">
      <c r="A869" s="62"/>
      <c r="B869" s="62"/>
      <c r="C869" s="62"/>
      <c r="D869" s="62"/>
      <c r="E869" s="67"/>
      <c r="F869" s="68"/>
      <c r="G869" s="584">
        <f>SUM(G868:H868)</f>
        <v>30203873</v>
      </c>
      <c r="H869" s="585"/>
      <c r="I869" s="69"/>
      <c r="J869" s="69"/>
      <c r="K869" s="66"/>
    </row>
    <row r="870" spans="1:11" ht="19.5" x14ac:dyDescent="0.25">
      <c r="A870" s="586" t="s">
        <v>94</v>
      </c>
      <c r="B870" s="587"/>
      <c r="C870" s="587"/>
      <c r="D870" s="587"/>
      <c r="E870" s="587"/>
      <c r="F870" s="587"/>
      <c r="G870" s="587"/>
      <c r="H870" s="587"/>
      <c r="I870" s="587"/>
      <c r="J870" s="587"/>
      <c r="K870" s="588"/>
    </row>
    <row r="871" spans="1:11" ht="25.5" x14ac:dyDescent="0.25">
      <c r="A871" s="582" t="s">
        <v>95</v>
      </c>
      <c r="B871" s="582" t="s">
        <v>96</v>
      </c>
      <c r="C871" s="21" t="s">
        <v>97</v>
      </c>
      <c r="D871" s="582" t="s">
        <v>98</v>
      </c>
      <c r="E871" s="21" t="s">
        <v>99</v>
      </c>
      <c r="F871" s="21" t="s">
        <v>100</v>
      </c>
      <c r="G871" s="22" t="s">
        <v>101</v>
      </c>
      <c r="H871" s="22" t="s">
        <v>102</v>
      </c>
      <c r="I871" s="582" t="s">
        <v>103</v>
      </c>
      <c r="J871" s="582" t="s">
        <v>104</v>
      </c>
      <c r="K871" s="582" t="s">
        <v>105</v>
      </c>
    </row>
    <row r="872" spans="1:11" x14ac:dyDescent="0.25">
      <c r="A872" s="583"/>
      <c r="B872" s="583"/>
      <c r="C872" s="21" t="s">
        <v>106</v>
      </c>
      <c r="D872" s="583"/>
      <c r="E872" s="21" t="s">
        <v>107</v>
      </c>
      <c r="F872" s="21" t="s">
        <v>108</v>
      </c>
      <c r="G872" s="117">
        <v>22100</v>
      </c>
      <c r="H872" s="117">
        <v>12000</v>
      </c>
      <c r="I872" s="583"/>
      <c r="J872" s="583"/>
      <c r="K872" s="583"/>
    </row>
    <row r="873" spans="1:11" x14ac:dyDescent="0.25">
      <c r="A873" s="24"/>
      <c r="B873" s="24"/>
      <c r="C873" s="24"/>
      <c r="D873" s="24"/>
      <c r="E873" s="25"/>
      <c r="F873" s="24"/>
      <c r="G873" s="118"/>
      <c r="H873" s="118"/>
      <c r="I873" s="24"/>
      <c r="J873" s="24"/>
      <c r="K873" s="24"/>
    </row>
    <row r="874" spans="1:11" x14ac:dyDescent="0.25">
      <c r="A874" s="27" t="s">
        <v>109</v>
      </c>
      <c r="B874" s="28" t="s">
        <v>1013</v>
      </c>
      <c r="C874" s="29">
        <v>119270001.99999999</v>
      </c>
      <c r="D874" s="30" t="s">
        <v>111</v>
      </c>
      <c r="E874" s="31">
        <v>44882</v>
      </c>
      <c r="F874" s="413">
        <v>80.410000000000011</v>
      </c>
      <c r="G874" s="74">
        <v>1777061.0000000002</v>
      </c>
      <c r="H874" s="74">
        <v>964920.00000000012</v>
      </c>
      <c r="I874" s="34" t="s">
        <v>112</v>
      </c>
      <c r="J874" s="35"/>
      <c r="K874" s="35"/>
    </row>
    <row r="875" spans="1:11" x14ac:dyDescent="0.25">
      <c r="A875" s="36" t="s">
        <v>113</v>
      </c>
      <c r="B875" s="37">
        <v>1989</v>
      </c>
      <c r="C875" s="38">
        <v>32384461</v>
      </c>
      <c r="D875" s="39" t="s">
        <v>114</v>
      </c>
      <c r="E875" s="40">
        <v>44883</v>
      </c>
      <c r="F875" s="414">
        <v>138.23000000000002</v>
      </c>
      <c r="G875" s="75">
        <v>3054883.0000000005</v>
      </c>
      <c r="H875" s="75">
        <v>1658760.0000000002</v>
      </c>
      <c r="I875" s="43" t="s">
        <v>115</v>
      </c>
      <c r="J875" s="44"/>
      <c r="K875" s="44"/>
    </row>
    <row r="876" spans="1:11" x14ac:dyDescent="0.25">
      <c r="A876" s="27" t="s">
        <v>116</v>
      </c>
      <c r="B876" s="45">
        <v>44893</v>
      </c>
      <c r="C876" s="29">
        <v>86885540.999999985</v>
      </c>
      <c r="D876" s="30" t="s">
        <v>117</v>
      </c>
      <c r="E876" s="31">
        <v>44884</v>
      </c>
      <c r="F876" s="413">
        <v>101.82</v>
      </c>
      <c r="G876" s="74">
        <v>2250222</v>
      </c>
      <c r="H876" s="74">
        <v>1221840</v>
      </c>
      <c r="I876" s="34" t="s">
        <v>115</v>
      </c>
      <c r="J876" s="35"/>
      <c r="K876" s="35"/>
    </row>
    <row r="877" spans="1:11" x14ac:dyDescent="0.25">
      <c r="A877" s="36"/>
      <c r="B877" s="463"/>
      <c r="C877" s="38"/>
      <c r="D877" s="52" t="s">
        <v>117</v>
      </c>
      <c r="E877" s="215">
        <v>44884</v>
      </c>
      <c r="F877" s="415">
        <v>-2.08</v>
      </c>
      <c r="G877" s="55">
        <v>-45968</v>
      </c>
      <c r="H877" s="55"/>
      <c r="I877" s="56" t="s">
        <v>115</v>
      </c>
      <c r="J877" s="57"/>
      <c r="K877" s="57" t="s">
        <v>136</v>
      </c>
    </row>
    <row r="878" spans="1:11" x14ac:dyDescent="0.25">
      <c r="A878" s="27"/>
      <c r="B878" s="45"/>
      <c r="C878" s="29"/>
      <c r="D878" s="30" t="s">
        <v>150</v>
      </c>
      <c r="E878" s="31">
        <v>44885</v>
      </c>
      <c r="F878" s="416">
        <v>144.25</v>
      </c>
      <c r="G878" s="74">
        <v>3187925</v>
      </c>
      <c r="H878" s="74">
        <v>1731000</v>
      </c>
      <c r="I878" s="34" t="s">
        <v>151</v>
      </c>
      <c r="J878" s="35"/>
      <c r="K878" s="35"/>
    </row>
    <row r="879" spans="1:11" x14ac:dyDescent="0.25">
      <c r="A879" s="36"/>
      <c r="B879" s="463"/>
      <c r="C879" s="38"/>
      <c r="D879" s="39" t="s">
        <v>152</v>
      </c>
      <c r="E879" s="40">
        <v>44886</v>
      </c>
      <c r="F879" s="414">
        <v>165.88000000000002</v>
      </c>
      <c r="G879" s="75">
        <v>3665948.0000000005</v>
      </c>
      <c r="H879" s="75">
        <v>1990560.0000000002</v>
      </c>
      <c r="I879" s="43" t="s">
        <v>115</v>
      </c>
      <c r="J879" s="44"/>
      <c r="K879" s="44"/>
    </row>
    <row r="880" spans="1:11" x14ac:dyDescent="0.25">
      <c r="A880" s="27"/>
      <c r="B880" s="45"/>
      <c r="C880" s="29"/>
      <c r="D880" s="30" t="s">
        <v>153</v>
      </c>
      <c r="E880" s="31">
        <v>44887</v>
      </c>
      <c r="F880" s="413">
        <v>160.72000000000003</v>
      </c>
      <c r="G880" s="74">
        <v>3551912.0000000005</v>
      </c>
      <c r="H880" s="74">
        <v>1928640.0000000002</v>
      </c>
      <c r="I880" s="34" t="s">
        <v>115</v>
      </c>
      <c r="J880" s="35"/>
      <c r="K880" s="35"/>
    </row>
    <row r="881" spans="1:11" x14ac:dyDescent="0.25">
      <c r="A881" s="36"/>
      <c r="B881" s="463"/>
      <c r="C881" s="38"/>
      <c r="D881" s="52" t="s">
        <v>153</v>
      </c>
      <c r="E881" s="60">
        <v>44887</v>
      </c>
      <c r="F881" s="415">
        <v>-1.56</v>
      </c>
      <c r="G881" s="55">
        <v>-34476</v>
      </c>
      <c r="H881" s="55"/>
      <c r="I881" s="56" t="s">
        <v>115</v>
      </c>
      <c r="J881" s="57"/>
      <c r="K881" s="57" t="s">
        <v>136</v>
      </c>
    </row>
    <row r="882" spans="1:11" x14ac:dyDescent="0.25">
      <c r="A882" s="27"/>
      <c r="B882" s="45"/>
      <c r="C882" s="29"/>
      <c r="D882" s="30" t="s">
        <v>154</v>
      </c>
      <c r="E882" s="31">
        <v>44888</v>
      </c>
      <c r="F882" s="416">
        <v>160.74000000000004</v>
      </c>
      <c r="G882" s="74">
        <v>3552354.0000000009</v>
      </c>
      <c r="H882" s="74">
        <v>1928880.0000000005</v>
      </c>
      <c r="I882" s="34" t="s">
        <v>115</v>
      </c>
      <c r="J882" s="35"/>
      <c r="K882" s="35"/>
    </row>
    <row r="883" spans="1:11" x14ac:dyDescent="0.25">
      <c r="A883" s="61"/>
      <c r="B883" s="62"/>
      <c r="C883" s="63">
        <f>+C875-G884</f>
        <v>0</v>
      </c>
      <c r="D883" s="62" t="s">
        <v>118</v>
      </c>
      <c r="E883" s="64"/>
      <c r="F883" s="65">
        <f>SUM(F874:F882)</f>
        <v>948.4100000000002</v>
      </c>
      <c r="G883" s="66">
        <f>SUM(G874:G882)</f>
        <v>20959861</v>
      </c>
      <c r="H883" s="66">
        <f>SUM(H874:H882)</f>
        <v>11424600</v>
      </c>
      <c r="I883" s="66"/>
      <c r="J883" s="66"/>
      <c r="K883" s="66"/>
    </row>
    <row r="884" spans="1:11" x14ac:dyDescent="0.25">
      <c r="A884" s="62"/>
      <c r="B884" s="62"/>
      <c r="C884" s="62"/>
      <c r="D884" s="62"/>
      <c r="E884" s="67"/>
      <c r="F884" s="68"/>
      <c r="G884" s="584">
        <f>SUM(G883:H883)</f>
        <v>32384461</v>
      </c>
      <c r="H884" s="585"/>
      <c r="I884" s="69"/>
      <c r="J884" s="69"/>
      <c r="K884" s="66"/>
    </row>
    <row r="885" spans="1:11" ht="19.5" x14ac:dyDescent="0.25">
      <c r="A885" s="586" t="s">
        <v>94</v>
      </c>
      <c r="B885" s="587"/>
      <c r="C885" s="587"/>
      <c r="D885" s="587"/>
      <c r="E885" s="587"/>
      <c r="F885" s="587"/>
      <c r="G885" s="587"/>
      <c r="H885" s="587"/>
      <c r="I885" s="587"/>
      <c r="J885" s="587"/>
      <c r="K885" s="588"/>
    </row>
    <row r="886" spans="1:11" ht="25.5" x14ac:dyDescent="0.25">
      <c r="A886" s="582" t="s">
        <v>95</v>
      </c>
      <c r="B886" s="582" t="s">
        <v>96</v>
      </c>
      <c r="C886" s="21" t="s">
        <v>97</v>
      </c>
      <c r="D886" s="582" t="s">
        <v>98</v>
      </c>
      <c r="E886" s="21" t="s">
        <v>99</v>
      </c>
      <c r="F886" s="21" t="s">
        <v>100</v>
      </c>
      <c r="G886" s="22" t="s">
        <v>101</v>
      </c>
      <c r="H886" s="22" t="s">
        <v>102</v>
      </c>
      <c r="I886" s="582" t="s">
        <v>103</v>
      </c>
      <c r="J886" s="582" t="s">
        <v>104</v>
      </c>
      <c r="K886" s="582" t="s">
        <v>105</v>
      </c>
    </row>
    <row r="887" spans="1:11" x14ac:dyDescent="0.25">
      <c r="A887" s="583"/>
      <c r="B887" s="583"/>
      <c r="C887" s="21" t="s">
        <v>106</v>
      </c>
      <c r="D887" s="583"/>
      <c r="E887" s="21" t="s">
        <v>107</v>
      </c>
      <c r="F887" s="21" t="s">
        <v>108</v>
      </c>
      <c r="G887" s="117">
        <v>22100</v>
      </c>
      <c r="H887" s="117">
        <v>12000</v>
      </c>
      <c r="I887" s="583"/>
      <c r="J887" s="583"/>
      <c r="K887" s="583"/>
    </row>
    <row r="888" spans="1:11" x14ac:dyDescent="0.25">
      <c r="A888" s="24"/>
      <c r="B888" s="24"/>
      <c r="C888" s="24"/>
      <c r="D888" s="24"/>
      <c r="E888" s="25"/>
      <c r="F888" s="24"/>
      <c r="G888" s="118"/>
      <c r="H888" s="118"/>
      <c r="I888" s="24"/>
      <c r="J888" s="24"/>
      <c r="K888" s="24"/>
    </row>
    <row r="889" spans="1:11" x14ac:dyDescent="0.25">
      <c r="A889" s="27" t="s">
        <v>109</v>
      </c>
      <c r="B889" s="28" t="s">
        <v>1013</v>
      </c>
      <c r="C889" s="29">
        <v>56681667.99999997</v>
      </c>
      <c r="D889" s="30" t="s">
        <v>111</v>
      </c>
      <c r="E889" s="31">
        <v>44889</v>
      </c>
      <c r="F889" s="413">
        <v>78.900000000000006</v>
      </c>
      <c r="G889" s="74">
        <v>1743690.0000000002</v>
      </c>
      <c r="H889" s="74">
        <v>946800.00000000012</v>
      </c>
      <c r="I889" s="34" t="s">
        <v>112</v>
      </c>
      <c r="J889" s="35"/>
      <c r="K889" s="35"/>
    </row>
    <row r="890" spans="1:11" x14ac:dyDescent="0.25">
      <c r="A890" s="36" t="s">
        <v>113</v>
      </c>
      <c r="B890" s="37">
        <v>2011</v>
      </c>
      <c r="C890" s="38">
        <v>27230687.999999993</v>
      </c>
      <c r="D890" s="39" t="s">
        <v>114</v>
      </c>
      <c r="E890" s="40">
        <v>44890</v>
      </c>
      <c r="F890" s="414">
        <v>136.72</v>
      </c>
      <c r="G890" s="75">
        <v>3021512</v>
      </c>
      <c r="H890" s="75">
        <v>1640640</v>
      </c>
      <c r="I890" s="43" t="s">
        <v>115</v>
      </c>
      <c r="J890" s="44"/>
      <c r="K890" s="44"/>
    </row>
    <row r="891" spans="1:11" x14ac:dyDescent="0.25">
      <c r="A891" s="27" t="s">
        <v>116</v>
      </c>
      <c r="B891" s="45">
        <v>44895</v>
      </c>
      <c r="C891" s="29">
        <v>29450979.999999978</v>
      </c>
      <c r="D891" s="30" t="s">
        <v>117</v>
      </c>
      <c r="E891" s="31">
        <v>44891</v>
      </c>
      <c r="F891" s="413">
        <v>97.170000000000016</v>
      </c>
      <c r="G891" s="74">
        <v>2147457.0000000005</v>
      </c>
      <c r="H891" s="74">
        <v>1166040.0000000002</v>
      </c>
      <c r="I891" s="34" t="s">
        <v>115</v>
      </c>
      <c r="J891" s="35"/>
      <c r="K891" s="35"/>
    </row>
    <row r="892" spans="1:11" x14ac:dyDescent="0.25">
      <c r="A892" s="36"/>
      <c r="B892" s="463"/>
      <c r="C892" s="38"/>
      <c r="D892" s="52" t="s">
        <v>117</v>
      </c>
      <c r="E892" s="215">
        <v>44891</v>
      </c>
      <c r="F892" s="415">
        <v>-2.02</v>
      </c>
      <c r="G892" s="55">
        <v>-44642</v>
      </c>
      <c r="H892" s="55"/>
      <c r="I892" s="56" t="s">
        <v>115</v>
      </c>
      <c r="J892" s="57"/>
      <c r="K892" s="57" t="s">
        <v>136</v>
      </c>
    </row>
    <row r="893" spans="1:11" x14ac:dyDescent="0.25">
      <c r="A893" s="27"/>
      <c r="B893" s="45"/>
      <c r="C893" s="29"/>
      <c r="D893" s="30" t="s">
        <v>150</v>
      </c>
      <c r="E893" s="31">
        <v>44892</v>
      </c>
      <c r="F893" s="416">
        <v>0</v>
      </c>
      <c r="G893" s="74">
        <v>0</v>
      </c>
      <c r="H893" s="74">
        <v>0</v>
      </c>
      <c r="I893" s="34" t="s">
        <v>151</v>
      </c>
      <c r="J893" s="35"/>
      <c r="K893" s="35"/>
    </row>
    <row r="894" spans="1:11" x14ac:dyDescent="0.25">
      <c r="A894" s="36"/>
      <c r="B894" s="463"/>
      <c r="C894" s="38"/>
      <c r="D894" s="39" t="s">
        <v>152</v>
      </c>
      <c r="E894" s="40">
        <v>44893</v>
      </c>
      <c r="F894" s="414">
        <v>160.97999999999999</v>
      </c>
      <c r="G894" s="75">
        <v>3557658</v>
      </c>
      <c r="H894" s="75">
        <v>1931759.9999999998</v>
      </c>
      <c r="I894" s="43" t="s">
        <v>115</v>
      </c>
      <c r="J894" s="44"/>
      <c r="K894" s="44"/>
    </row>
    <row r="895" spans="1:11" x14ac:dyDescent="0.25">
      <c r="A895" s="27"/>
      <c r="B895" s="45"/>
      <c r="C895" s="29"/>
      <c r="D895" s="30" t="s">
        <v>153</v>
      </c>
      <c r="E895" s="31">
        <v>44894</v>
      </c>
      <c r="F895" s="413">
        <v>156.23999999999998</v>
      </c>
      <c r="G895" s="74">
        <v>3452903.9999999995</v>
      </c>
      <c r="H895" s="74">
        <v>1874879.9999999998</v>
      </c>
      <c r="I895" s="34" t="s">
        <v>115</v>
      </c>
      <c r="J895" s="35"/>
      <c r="K895" s="35"/>
    </row>
    <row r="896" spans="1:11" x14ac:dyDescent="0.25">
      <c r="A896" s="36"/>
      <c r="B896" s="463"/>
      <c r="C896" s="38"/>
      <c r="D896" s="52" t="s">
        <v>153</v>
      </c>
      <c r="E896" s="60">
        <v>44894</v>
      </c>
      <c r="F896" s="415">
        <v>-1.6</v>
      </c>
      <c r="G896" s="55">
        <v>-35360</v>
      </c>
      <c r="H896" s="55"/>
      <c r="I896" s="56" t="s">
        <v>115</v>
      </c>
      <c r="J896" s="57"/>
      <c r="K896" s="57" t="s">
        <v>136</v>
      </c>
    </row>
    <row r="897" spans="1:11" x14ac:dyDescent="0.25">
      <c r="A897" s="27"/>
      <c r="B897" s="45"/>
      <c r="C897" s="29"/>
      <c r="D897" s="30" t="s">
        <v>154</v>
      </c>
      <c r="E897" s="31">
        <v>44895</v>
      </c>
      <c r="F897" s="416">
        <v>170.89000000000004</v>
      </c>
      <c r="G897" s="74">
        <v>3776669.0000000009</v>
      </c>
      <c r="H897" s="74">
        <v>2050680.0000000005</v>
      </c>
      <c r="I897" s="34" t="s">
        <v>115</v>
      </c>
      <c r="J897" s="35"/>
      <c r="K897" s="35"/>
    </row>
    <row r="898" spans="1:11" x14ac:dyDescent="0.25">
      <c r="A898" s="61"/>
      <c r="B898" s="62"/>
      <c r="C898" s="63">
        <f>+C890-G899</f>
        <v>0</v>
      </c>
      <c r="D898" s="62" t="s">
        <v>118</v>
      </c>
      <c r="E898" s="64"/>
      <c r="F898" s="65">
        <f>SUM(F889:F897)</f>
        <v>797.28</v>
      </c>
      <c r="G898" s="66">
        <f>SUM(G889:G897)</f>
        <v>17619888</v>
      </c>
      <c r="H898" s="66">
        <f>SUM(H889:H897)</f>
        <v>9610800</v>
      </c>
      <c r="I898" s="66"/>
      <c r="J898" s="66"/>
      <c r="K898" s="66"/>
    </row>
    <row r="899" spans="1:11" x14ac:dyDescent="0.25">
      <c r="A899" s="62"/>
      <c r="B899" s="62"/>
      <c r="C899" s="62"/>
      <c r="D899" s="62"/>
      <c r="E899" s="67"/>
      <c r="F899" s="68"/>
      <c r="G899" s="584">
        <f>SUM(G898:H898)</f>
        <v>27230688</v>
      </c>
      <c r="H899" s="585"/>
      <c r="I899" s="69"/>
      <c r="J899" s="69"/>
      <c r="K899" s="66"/>
    </row>
    <row r="900" spans="1:11" ht="19.5" x14ac:dyDescent="0.25">
      <c r="A900" s="586" t="s">
        <v>94</v>
      </c>
      <c r="B900" s="587"/>
      <c r="C900" s="587"/>
      <c r="D900" s="587"/>
      <c r="E900" s="587"/>
      <c r="F900" s="587"/>
      <c r="G900" s="587"/>
      <c r="H900" s="587"/>
      <c r="I900" s="587"/>
      <c r="J900" s="587"/>
      <c r="K900" s="588"/>
    </row>
    <row r="901" spans="1:11" ht="25.5" x14ac:dyDescent="0.25">
      <c r="A901" s="582" t="s">
        <v>95</v>
      </c>
      <c r="B901" s="582" t="s">
        <v>96</v>
      </c>
      <c r="C901" s="21" t="s">
        <v>97</v>
      </c>
      <c r="D901" s="582" t="s">
        <v>98</v>
      </c>
      <c r="E901" s="21" t="s">
        <v>99</v>
      </c>
      <c r="F901" s="21" t="s">
        <v>100</v>
      </c>
      <c r="G901" s="22" t="s">
        <v>101</v>
      </c>
      <c r="H901" s="22" t="s">
        <v>102</v>
      </c>
      <c r="I901" s="582" t="s">
        <v>103</v>
      </c>
      <c r="J901" s="582" t="s">
        <v>104</v>
      </c>
      <c r="K901" s="582" t="s">
        <v>105</v>
      </c>
    </row>
    <row r="902" spans="1:11" x14ac:dyDescent="0.25">
      <c r="A902" s="583"/>
      <c r="B902" s="583"/>
      <c r="C902" s="21" t="s">
        <v>106</v>
      </c>
      <c r="D902" s="583"/>
      <c r="E902" s="21" t="s">
        <v>107</v>
      </c>
      <c r="F902" s="21" t="s">
        <v>108</v>
      </c>
      <c r="G902" s="117">
        <v>22100</v>
      </c>
      <c r="H902" s="117">
        <v>12000</v>
      </c>
      <c r="I902" s="583"/>
      <c r="J902" s="583"/>
      <c r="K902" s="583"/>
    </row>
    <row r="903" spans="1:11" x14ac:dyDescent="0.25">
      <c r="A903" s="24"/>
      <c r="B903" s="24"/>
      <c r="C903" s="24"/>
      <c r="D903" s="24"/>
      <c r="E903" s="25"/>
      <c r="F903" s="24"/>
      <c r="G903" s="118"/>
      <c r="H903" s="118"/>
      <c r="I903" s="24"/>
      <c r="J903" s="24"/>
      <c r="K903" s="24"/>
    </row>
    <row r="904" spans="1:11" x14ac:dyDescent="0.25">
      <c r="A904" s="27" t="s">
        <v>109</v>
      </c>
      <c r="B904" s="28" t="s">
        <v>1013</v>
      </c>
      <c r="C904" s="29">
        <v>29450979.999999978</v>
      </c>
      <c r="D904" s="30" t="s">
        <v>111</v>
      </c>
      <c r="E904" s="31">
        <v>44896</v>
      </c>
      <c r="F904" s="413">
        <v>78.95</v>
      </c>
      <c r="G904" s="74">
        <v>1744795</v>
      </c>
      <c r="H904" s="74">
        <v>947400</v>
      </c>
      <c r="I904" s="34" t="s">
        <v>112</v>
      </c>
      <c r="J904" s="35"/>
      <c r="K904" s="35"/>
    </row>
    <row r="905" spans="1:11" x14ac:dyDescent="0.25">
      <c r="A905" s="36" t="s">
        <v>113</v>
      </c>
      <c r="B905" s="37">
        <v>2015</v>
      </c>
      <c r="C905" s="38">
        <v>27186464.999999993</v>
      </c>
      <c r="D905" s="39" t="s">
        <v>114</v>
      </c>
      <c r="E905" s="40">
        <v>44897</v>
      </c>
      <c r="F905" s="414">
        <v>145.35</v>
      </c>
      <c r="G905" s="75">
        <v>3212235</v>
      </c>
      <c r="H905" s="75">
        <v>1744200</v>
      </c>
      <c r="I905" s="43" t="s">
        <v>115</v>
      </c>
      <c r="J905" s="44"/>
      <c r="K905" s="44"/>
    </row>
    <row r="906" spans="1:11" x14ac:dyDescent="0.25">
      <c r="A906" s="27" t="s">
        <v>116</v>
      </c>
      <c r="B906" s="45">
        <v>44903</v>
      </c>
      <c r="C906" s="29">
        <v>2264514.9999999851</v>
      </c>
      <c r="D906" s="30" t="s">
        <v>117</v>
      </c>
      <c r="E906" s="31">
        <v>44898</v>
      </c>
      <c r="F906" s="413">
        <v>107.9</v>
      </c>
      <c r="G906" s="74">
        <v>2384590</v>
      </c>
      <c r="H906" s="74">
        <v>1294800</v>
      </c>
      <c r="I906" s="34" t="s">
        <v>115</v>
      </c>
      <c r="J906" s="35"/>
      <c r="K906" s="35"/>
    </row>
    <row r="907" spans="1:11" x14ac:dyDescent="0.25">
      <c r="A907" s="36"/>
      <c r="B907" s="463"/>
      <c r="C907" s="38"/>
      <c r="D907" s="52" t="s">
        <v>117</v>
      </c>
      <c r="E907" s="215">
        <v>44898</v>
      </c>
      <c r="F907" s="415">
        <v>-1.96</v>
      </c>
      <c r="G907" s="55">
        <v>-43316</v>
      </c>
      <c r="H907" s="55"/>
      <c r="I907" s="56" t="s">
        <v>115</v>
      </c>
      <c r="J907" s="57"/>
      <c r="K907" s="57" t="s">
        <v>136</v>
      </c>
    </row>
    <row r="908" spans="1:11" x14ac:dyDescent="0.25">
      <c r="A908" s="27"/>
      <c r="B908" s="45"/>
      <c r="C908" s="29"/>
      <c r="D908" s="30" t="s">
        <v>150</v>
      </c>
      <c r="E908" s="31">
        <v>44899</v>
      </c>
      <c r="F908" s="416">
        <v>0</v>
      </c>
      <c r="G908" s="74">
        <v>0</v>
      </c>
      <c r="H908" s="74">
        <v>0</v>
      </c>
      <c r="I908" s="34" t="s">
        <v>151</v>
      </c>
      <c r="J908" s="35"/>
      <c r="K908" s="35"/>
    </row>
    <row r="909" spans="1:11" x14ac:dyDescent="0.25">
      <c r="A909" s="36"/>
      <c r="B909" s="463"/>
      <c r="C909" s="38"/>
      <c r="D909" s="39" t="s">
        <v>152</v>
      </c>
      <c r="E909" s="40">
        <v>44900</v>
      </c>
      <c r="F909" s="414">
        <v>152.25</v>
      </c>
      <c r="G909" s="75">
        <v>3364725</v>
      </c>
      <c r="H909" s="75">
        <v>1827000</v>
      </c>
      <c r="I909" s="43" t="s">
        <v>115</v>
      </c>
      <c r="J909" s="44"/>
      <c r="K909" s="44"/>
    </row>
    <row r="910" spans="1:11" x14ac:dyDescent="0.25">
      <c r="A910" s="27"/>
      <c r="B910" s="45"/>
      <c r="C910" s="29"/>
      <c r="D910" s="30" t="s">
        <v>153</v>
      </c>
      <c r="E910" s="31">
        <v>44901</v>
      </c>
      <c r="F910" s="413">
        <v>150.31</v>
      </c>
      <c r="G910" s="74">
        <v>3321851</v>
      </c>
      <c r="H910" s="74">
        <v>1803720</v>
      </c>
      <c r="I910" s="34" t="s">
        <v>115</v>
      </c>
      <c r="J910" s="35"/>
      <c r="K910" s="35"/>
    </row>
    <row r="911" spans="1:11" x14ac:dyDescent="0.25">
      <c r="A911" s="36"/>
      <c r="B911" s="463"/>
      <c r="C911" s="38"/>
      <c r="D911" s="52" t="s">
        <v>153</v>
      </c>
      <c r="E911" s="60">
        <v>44901</v>
      </c>
      <c r="F911" s="415">
        <v>-1.47</v>
      </c>
      <c r="G911" s="55">
        <v>-32487</v>
      </c>
      <c r="H911" s="55"/>
      <c r="I911" s="56" t="s">
        <v>115</v>
      </c>
      <c r="J911" s="57"/>
      <c r="K911" s="57" t="s">
        <v>136</v>
      </c>
    </row>
    <row r="912" spans="1:11" x14ac:dyDescent="0.25">
      <c r="A912" s="27"/>
      <c r="B912" s="45"/>
      <c r="C912" s="29"/>
      <c r="D912" s="30" t="s">
        <v>154</v>
      </c>
      <c r="E912" s="31">
        <v>44902</v>
      </c>
      <c r="F912" s="416">
        <v>164.72</v>
      </c>
      <c r="G912" s="74">
        <v>3640312</v>
      </c>
      <c r="H912" s="74">
        <v>1976640</v>
      </c>
      <c r="I912" s="34" t="s">
        <v>115</v>
      </c>
      <c r="J912" s="35"/>
      <c r="K912" s="35"/>
    </row>
    <row r="913" spans="1:11" x14ac:dyDescent="0.25">
      <c r="A913" s="61"/>
      <c r="B913" s="62"/>
      <c r="C913" s="63">
        <f>+C905-G914</f>
        <v>0</v>
      </c>
      <c r="D913" s="62" t="s">
        <v>118</v>
      </c>
      <c r="E913" s="64"/>
      <c r="F913" s="65">
        <f>SUM(F904:F912)</f>
        <v>796.05000000000007</v>
      </c>
      <c r="G913" s="66">
        <f>SUM(G904:G912)</f>
        <v>17592705</v>
      </c>
      <c r="H913" s="66">
        <f>SUM(H904:H912)</f>
        <v>9593760</v>
      </c>
      <c r="I913" s="66"/>
      <c r="J913" s="66"/>
      <c r="K913" s="66"/>
    </row>
    <row r="914" spans="1:11" x14ac:dyDescent="0.25">
      <c r="A914" s="62"/>
      <c r="B914" s="62"/>
      <c r="C914" s="62"/>
      <c r="D914" s="62"/>
      <c r="E914" s="67"/>
      <c r="F914" s="68"/>
      <c r="G914" s="584">
        <f>SUM(G913:H913)</f>
        <v>27186465</v>
      </c>
      <c r="H914" s="585"/>
      <c r="I914" s="69"/>
      <c r="J914" s="69"/>
      <c r="K914" s="66"/>
    </row>
    <row r="915" spans="1:11" ht="19.5" x14ac:dyDescent="0.25">
      <c r="A915" s="586" t="s">
        <v>94</v>
      </c>
      <c r="B915" s="587"/>
      <c r="C915" s="587"/>
      <c r="D915" s="587"/>
      <c r="E915" s="587"/>
      <c r="F915" s="587"/>
      <c r="G915" s="587"/>
      <c r="H915" s="587"/>
      <c r="I915" s="587"/>
      <c r="J915" s="587"/>
      <c r="K915" s="588"/>
    </row>
    <row r="916" spans="1:11" ht="25.5" x14ac:dyDescent="0.25">
      <c r="A916" s="582" t="s">
        <v>95</v>
      </c>
      <c r="B916" s="582" t="s">
        <v>96</v>
      </c>
      <c r="C916" s="21" t="s">
        <v>97</v>
      </c>
      <c r="D916" s="582" t="s">
        <v>98</v>
      </c>
      <c r="E916" s="21" t="s">
        <v>99</v>
      </c>
      <c r="F916" s="21" t="s">
        <v>100</v>
      </c>
      <c r="G916" s="22" t="s">
        <v>101</v>
      </c>
      <c r="H916" s="22" t="s">
        <v>102</v>
      </c>
      <c r="I916" s="582" t="s">
        <v>103</v>
      </c>
      <c r="J916" s="582" t="s">
        <v>104</v>
      </c>
      <c r="K916" s="582" t="s">
        <v>105</v>
      </c>
    </row>
    <row r="917" spans="1:11" x14ac:dyDescent="0.25">
      <c r="A917" s="583"/>
      <c r="B917" s="583"/>
      <c r="C917" s="21" t="s">
        <v>106</v>
      </c>
      <c r="D917" s="583"/>
      <c r="E917" s="21" t="s">
        <v>107</v>
      </c>
      <c r="F917" s="21" t="s">
        <v>108</v>
      </c>
      <c r="G917" s="117">
        <v>22100</v>
      </c>
      <c r="H917" s="117">
        <v>12000</v>
      </c>
      <c r="I917" s="583"/>
      <c r="J917" s="583"/>
      <c r="K917" s="583"/>
    </row>
    <row r="918" spans="1:11" x14ac:dyDescent="0.25">
      <c r="A918" s="24"/>
      <c r="B918" s="24"/>
      <c r="C918" s="24"/>
      <c r="D918" s="24"/>
      <c r="E918" s="25"/>
      <c r="F918" s="24"/>
      <c r="G918" s="118"/>
      <c r="H918" s="118"/>
      <c r="I918" s="24"/>
      <c r="J918" s="24"/>
      <c r="K918" s="24"/>
    </row>
    <row r="919" spans="1:11" x14ac:dyDescent="0.25">
      <c r="A919" s="27" t="s">
        <v>109</v>
      </c>
      <c r="B919" s="28">
        <v>64775</v>
      </c>
      <c r="C919" s="29">
        <v>108608500</v>
      </c>
      <c r="D919" s="30" t="s">
        <v>111</v>
      </c>
      <c r="E919" s="31">
        <v>44903</v>
      </c>
      <c r="F919" s="413">
        <v>81.87</v>
      </c>
      <c r="G919" s="74">
        <v>1809327</v>
      </c>
      <c r="H919" s="74">
        <v>982440</v>
      </c>
      <c r="I919" s="34" t="s">
        <v>112</v>
      </c>
      <c r="J919" s="35"/>
      <c r="K919" s="35"/>
    </row>
    <row r="920" spans="1:11" x14ac:dyDescent="0.25">
      <c r="A920" s="36" t="s">
        <v>113</v>
      </c>
      <c r="B920" s="37">
        <v>2028</v>
      </c>
      <c r="C920" s="38">
        <v>27260469.000000007</v>
      </c>
      <c r="D920" s="39" t="s">
        <v>114</v>
      </c>
      <c r="E920" s="40">
        <v>44904</v>
      </c>
      <c r="F920" s="414">
        <v>144.76000000000002</v>
      </c>
      <c r="G920" s="75">
        <v>3199196.0000000005</v>
      </c>
      <c r="H920" s="75">
        <v>1737120.0000000002</v>
      </c>
      <c r="I920" s="43" t="s">
        <v>115</v>
      </c>
      <c r="J920" s="44"/>
      <c r="K920" s="44"/>
    </row>
    <row r="921" spans="1:11" x14ac:dyDescent="0.25">
      <c r="A921" s="27" t="s">
        <v>116</v>
      </c>
      <c r="B921" s="45">
        <v>44910</v>
      </c>
      <c r="C921" s="29">
        <v>81348031</v>
      </c>
      <c r="D921" s="30" t="s">
        <v>117</v>
      </c>
      <c r="E921" s="31">
        <v>44905</v>
      </c>
      <c r="F921" s="413">
        <v>101.36999999999999</v>
      </c>
      <c r="G921" s="74">
        <v>2240277</v>
      </c>
      <c r="H921" s="74">
        <v>1216440</v>
      </c>
      <c r="I921" s="34" t="s">
        <v>115</v>
      </c>
      <c r="J921" s="35"/>
      <c r="K921" s="35"/>
    </row>
    <row r="922" spans="1:11" x14ac:dyDescent="0.25">
      <c r="A922" s="36"/>
      <c r="B922" s="463"/>
      <c r="C922" s="38"/>
      <c r="D922" s="52" t="s">
        <v>117</v>
      </c>
      <c r="E922" s="215">
        <v>44905</v>
      </c>
      <c r="F922" s="415">
        <v>-2.16</v>
      </c>
      <c r="G922" s="55">
        <v>-47736</v>
      </c>
      <c r="H922" s="55"/>
      <c r="I922" s="56" t="s">
        <v>115</v>
      </c>
      <c r="J922" s="57"/>
      <c r="K922" s="57" t="s">
        <v>136</v>
      </c>
    </row>
    <row r="923" spans="1:11" x14ac:dyDescent="0.25">
      <c r="A923" s="27"/>
      <c r="B923" s="45"/>
      <c r="C923" s="29"/>
      <c r="D923" s="30" t="s">
        <v>150</v>
      </c>
      <c r="E923" s="31">
        <v>44906</v>
      </c>
      <c r="F923" s="416">
        <v>6.69</v>
      </c>
      <c r="G923" s="74">
        <v>147849</v>
      </c>
      <c r="H923" s="74">
        <v>80280</v>
      </c>
      <c r="I923" s="34" t="s">
        <v>151</v>
      </c>
      <c r="J923" s="35"/>
      <c r="K923" s="35"/>
    </row>
    <row r="924" spans="1:11" x14ac:dyDescent="0.25">
      <c r="A924" s="36"/>
      <c r="B924" s="463"/>
      <c r="C924" s="38"/>
      <c r="D924" s="39" t="s">
        <v>152</v>
      </c>
      <c r="E924" s="40">
        <v>44907</v>
      </c>
      <c r="F924" s="414">
        <v>149.49</v>
      </c>
      <c r="G924" s="75">
        <v>3303729</v>
      </c>
      <c r="H924" s="75">
        <v>1793880</v>
      </c>
      <c r="I924" s="43" t="s">
        <v>115</v>
      </c>
      <c r="J924" s="44"/>
      <c r="K924" s="44"/>
    </row>
    <row r="925" spans="1:11" x14ac:dyDescent="0.25">
      <c r="A925" s="27"/>
      <c r="B925" s="45"/>
      <c r="C925" s="29"/>
      <c r="D925" s="30" t="s">
        <v>153</v>
      </c>
      <c r="E925" s="31">
        <v>44908</v>
      </c>
      <c r="F925" s="413">
        <v>152.97999999999999</v>
      </c>
      <c r="G925" s="74">
        <v>3380858</v>
      </c>
      <c r="H925" s="74">
        <v>1835759.9999999998</v>
      </c>
      <c r="I925" s="34" t="s">
        <v>115</v>
      </c>
      <c r="J925" s="35"/>
      <c r="K925" s="35"/>
    </row>
    <row r="926" spans="1:11" x14ac:dyDescent="0.25">
      <c r="A926" s="36"/>
      <c r="B926" s="463"/>
      <c r="C926" s="38"/>
      <c r="D926" s="52" t="s">
        <v>153</v>
      </c>
      <c r="E926" s="60">
        <v>44908</v>
      </c>
      <c r="F926" s="415">
        <v>-1.64</v>
      </c>
      <c r="G926" s="55">
        <v>-36244</v>
      </c>
      <c r="H926" s="55"/>
      <c r="I926" s="56" t="s">
        <v>115</v>
      </c>
      <c r="J926" s="57"/>
      <c r="K926" s="57" t="s">
        <v>136</v>
      </c>
    </row>
    <row r="927" spans="1:11" x14ac:dyDescent="0.25">
      <c r="A927" s="27"/>
      <c r="B927" s="45"/>
      <c r="C927" s="29"/>
      <c r="D927" s="30" t="s">
        <v>154</v>
      </c>
      <c r="E927" s="31">
        <v>44909</v>
      </c>
      <c r="F927" s="416">
        <v>164.73</v>
      </c>
      <c r="G927" s="74">
        <v>3640533</v>
      </c>
      <c r="H927" s="74">
        <v>1976759.9999999998</v>
      </c>
      <c r="I927" s="34" t="s">
        <v>115</v>
      </c>
      <c r="J927" s="35"/>
      <c r="K927" s="35"/>
    </row>
    <row r="928" spans="1:11" x14ac:dyDescent="0.25">
      <c r="A928" s="61"/>
      <c r="B928" s="62"/>
      <c r="C928" s="63">
        <f>+C920-G929</f>
        <v>0</v>
      </c>
      <c r="D928" s="62" t="s">
        <v>118</v>
      </c>
      <c r="E928" s="64"/>
      <c r="F928" s="65">
        <f>SUM(F919:F927)</f>
        <v>798.09</v>
      </c>
      <c r="G928" s="66">
        <f>SUM(G919:G927)</f>
        <v>17637789</v>
      </c>
      <c r="H928" s="66">
        <f>SUM(H919:H927)</f>
        <v>9622680</v>
      </c>
      <c r="I928" s="66"/>
      <c r="J928" s="66"/>
      <c r="K928" s="66"/>
    </row>
    <row r="929" spans="1:11" x14ac:dyDescent="0.25">
      <c r="A929" s="62"/>
      <c r="B929" s="62"/>
      <c r="C929" s="62"/>
      <c r="D929" s="62"/>
      <c r="E929" s="67"/>
      <c r="F929" s="68"/>
      <c r="G929" s="584">
        <f>SUM(G928:H928)</f>
        <v>27260469</v>
      </c>
      <c r="H929" s="585"/>
      <c r="I929" s="69"/>
      <c r="J929" s="69"/>
      <c r="K929" s="66"/>
    </row>
    <row r="930" spans="1:11" ht="19.5" x14ac:dyDescent="0.25">
      <c r="A930" s="586" t="s">
        <v>94</v>
      </c>
      <c r="B930" s="587"/>
      <c r="C930" s="587"/>
      <c r="D930" s="587"/>
      <c r="E930" s="587"/>
      <c r="F930" s="587"/>
      <c r="G930" s="587"/>
      <c r="H930" s="587"/>
      <c r="I930" s="587"/>
      <c r="J930" s="587"/>
      <c r="K930" s="588"/>
    </row>
    <row r="931" spans="1:11" ht="25.5" x14ac:dyDescent="0.25">
      <c r="A931" s="582" t="s">
        <v>95</v>
      </c>
      <c r="B931" s="582" t="s">
        <v>96</v>
      </c>
      <c r="C931" s="21" t="s">
        <v>97</v>
      </c>
      <c r="D931" s="582" t="s">
        <v>98</v>
      </c>
      <c r="E931" s="21" t="s">
        <v>99</v>
      </c>
      <c r="F931" s="21" t="s">
        <v>100</v>
      </c>
      <c r="G931" s="22" t="s">
        <v>101</v>
      </c>
      <c r="H931" s="22" t="s">
        <v>102</v>
      </c>
      <c r="I931" s="582" t="s">
        <v>103</v>
      </c>
      <c r="J931" s="582" t="s">
        <v>104</v>
      </c>
      <c r="K931" s="582" t="s">
        <v>105</v>
      </c>
    </row>
    <row r="932" spans="1:11" x14ac:dyDescent="0.25">
      <c r="A932" s="583"/>
      <c r="B932" s="583"/>
      <c r="C932" s="21" t="s">
        <v>106</v>
      </c>
      <c r="D932" s="583"/>
      <c r="E932" s="21" t="s">
        <v>107</v>
      </c>
      <c r="F932" s="21" t="s">
        <v>108</v>
      </c>
      <c r="G932" s="117">
        <v>22100</v>
      </c>
      <c r="H932" s="117">
        <v>12000</v>
      </c>
      <c r="I932" s="583"/>
      <c r="J932" s="583"/>
      <c r="K932" s="583"/>
    </row>
    <row r="933" spans="1:11" x14ac:dyDescent="0.25">
      <c r="A933" s="24"/>
      <c r="B933" s="24"/>
      <c r="C933" s="24"/>
      <c r="D933" s="24"/>
      <c r="E933" s="25"/>
      <c r="F933" s="24"/>
      <c r="G933" s="118"/>
      <c r="H933" s="118"/>
      <c r="I933" s="24"/>
      <c r="J933" s="24"/>
      <c r="K933" s="24"/>
    </row>
    <row r="934" spans="1:11" x14ac:dyDescent="0.25">
      <c r="A934" s="27" t="s">
        <v>109</v>
      </c>
      <c r="B934" s="28">
        <v>64775</v>
      </c>
      <c r="C934" s="29">
        <v>108608500</v>
      </c>
      <c r="D934" s="30" t="s">
        <v>111</v>
      </c>
      <c r="E934" s="31">
        <v>44910</v>
      </c>
      <c r="F934" s="413">
        <v>79.97</v>
      </c>
      <c r="G934" s="74">
        <v>1767337</v>
      </c>
      <c r="H934" s="74">
        <v>959640</v>
      </c>
      <c r="I934" s="34" t="s">
        <v>112</v>
      </c>
      <c r="J934" s="35"/>
      <c r="K934" s="35"/>
    </row>
    <row r="935" spans="1:11" x14ac:dyDescent="0.25">
      <c r="A935" s="36" t="s">
        <v>113</v>
      </c>
      <c r="B935" s="37">
        <v>2045</v>
      </c>
      <c r="C935" s="38">
        <v>28051266.999999989</v>
      </c>
      <c r="D935" s="39" t="s">
        <v>114</v>
      </c>
      <c r="E935" s="40">
        <v>44911</v>
      </c>
      <c r="F935" s="414">
        <v>141.32</v>
      </c>
      <c r="G935" s="75">
        <v>3123172</v>
      </c>
      <c r="H935" s="75">
        <v>1695840</v>
      </c>
      <c r="I935" s="43" t="s">
        <v>115</v>
      </c>
      <c r="J935" s="44"/>
      <c r="K935" s="44"/>
    </row>
    <row r="936" spans="1:11" x14ac:dyDescent="0.25">
      <c r="A936" s="27" t="s">
        <v>116</v>
      </c>
      <c r="B936" s="45">
        <v>44918</v>
      </c>
      <c r="C936" s="29">
        <v>80557233.000000015</v>
      </c>
      <c r="D936" s="30" t="s">
        <v>117</v>
      </c>
      <c r="E936" s="31">
        <v>44912</v>
      </c>
      <c r="F936" s="413">
        <v>107.03</v>
      </c>
      <c r="G936" s="74">
        <v>2365363</v>
      </c>
      <c r="H936" s="74">
        <v>1284360</v>
      </c>
      <c r="I936" s="34" t="s">
        <v>115</v>
      </c>
      <c r="J936" s="35"/>
      <c r="K936" s="35"/>
    </row>
    <row r="937" spans="1:11" x14ac:dyDescent="0.25">
      <c r="A937" s="36"/>
      <c r="B937" s="463"/>
      <c r="C937" s="38"/>
      <c r="D937" s="52" t="s">
        <v>117</v>
      </c>
      <c r="E937" s="215">
        <v>44912</v>
      </c>
      <c r="F937" s="415">
        <v>-2.1800000000000002</v>
      </c>
      <c r="G937" s="55">
        <v>-48178</v>
      </c>
      <c r="H937" s="55"/>
      <c r="I937" s="56" t="s">
        <v>115</v>
      </c>
      <c r="J937" s="57"/>
      <c r="K937" s="57" t="s">
        <v>136</v>
      </c>
    </row>
    <row r="938" spans="1:11" x14ac:dyDescent="0.25">
      <c r="A938" s="27"/>
      <c r="B938" s="45"/>
      <c r="C938" s="29"/>
      <c r="D938" s="30" t="s">
        <v>150</v>
      </c>
      <c r="E938" s="31">
        <v>44913</v>
      </c>
      <c r="F938" s="416">
        <v>0</v>
      </c>
      <c r="G938" s="74">
        <v>0</v>
      </c>
      <c r="H938" s="74">
        <v>0</v>
      </c>
      <c r="I938" s="34" t="s">
        <v>151</v>
      </c>
      <c r="J938" s="35"/>
      <c r="K938" s="35"/>
    </row>
    <row r="939" spans="1:11" x14ac:dyDescent="0.25">
      <c r="A939" s="36"/>
      <c r="B939" s="463"/>
      <c r="C939" s="38"/>
      <c r="D939" s="39" t="s">
        <v>152</v>
      </c>
      <c r="E939" s="40">
        <v>44914</v>
      </c>
      <c r="F939" s="414">
        <v>160.78</v>
      </c>
      <c r="G939" s="75">
        <v>3553238</v>
      </c>
      <c r="H939" s="75">
        <v>1929360</v>
      </c>
      <c r="I939" s="43" t="s">
        <v>115</v>
      </c>
      <c r="J939" s="44"/>
      <c r="K939" s="44"/>
    </row>
    <row r="940" spans="1:11" x14ac:dyDescent="0.25">
      <c r="A940" s="27"/>
      <c r="B940" s="45"/>
      <c r="C940" s="29"/>
      <c r="D940" s="30" t="s">
        <v>153</v>
      </c>
      <c r="E940" s="31">
        <v>44915</v>
      </c>
      <c r="F940" s="413">
        <v>170.43</v>
      </c>
      <c r="G940" s="74">
        <v>3766503</v>
      </c>
      <c r="H940" s="74">
        <v>2045160</v>
      </c>
      <c r="I940" s="34" t="s">
        <v>115</v>
      </c>
      <c r="J940" s="35"/>
      <c r="K940" s="35"/>
    </row>
    <row r="941" spans="1:11" x14ac:dyDescent="0.25">
      <c r="A941" s="36"/>
      <c r="B941" s="463"/>
      <c r="C941" s="38"/>
      <c r="D941" s="52" t="s">
        <v>153</v>
      </c>
      <c r="E941" s="60">
        <v>44915</v>
      </c>
      <c r="F941" s="415">
        <v>-1.65</v>
      </c>
      <c r="G941" s="55">
        <v>-36465</v>
      </c>
      <c r="H941" s="55"/>
      <c r="I941" s="56" t="s">
        <v>115</v>
      </c>
      <c r="J941" s="57"/>
      <c r="K941" s="57" t="s">
        <v>136</v>
      </c>
    </row>
    <row r="942" spans="1:11" x14ac:dyDescent="0.25">
      <c r="A942" s="27"/>
      <c r="B942" s="45"/>
      <c r="C942" s="29"/>
      <c r="D942" s="30" t="s">
        <v>154</v>
      </c>
      <c r="E942" s="31">
        <v>44916</v>
      </c>
      <c r="F942" s="416">
        <v>165.57</v>
      </c>
      <c r="G942" s="74">
        <v>3659097</v>
      </c>
      <c r="H942" s="74">
        <v>1986840</v>
      </c>
      <c r="I942" s="34" t="s">
        <v>115</v>
      </c>
      <c r="J942" s="35"/>
      <c r="K942" s="35"/>
    </row>
    <row r="943" spans="1:11" x14ac:dyDescent="0.25">
      <c r="A943" s="61"/>
      <c r="B943" s="62"/>
      <c r="C943" s="63">
        <f>+C935-G944</f>
        <v>0</v>
      </c>
      <c r="D943" s="62" t="s">
        <v>118</v>
      </c>
      <c r="E943" s="64"/>
      <c r="F943" s="65">
        <f>SUM(F934:F942)</f>
        <v>821.27</v>
      </c>
      <c r="G943" s="66">
        <f>SUM(G934:G942)</f>
        <v>18150067</v>
      </c>
      <c r="H943" s="66">
        <f>SUM(H934:H942)</f>
        <v>9901200</v>
      </c>
      <c r="I943" s="66"/>
      <c r="J943" s="66"/>
      <c r="K943" s="66"/>
    </row>
    <row r="944" spans="1:11" x14ac:dyDescent="0.25">
      <c r="A944" s="62"/>
      <c r="B944" s="62"/>
      <c r="C944" s="62"/>
      <c r="D944" s="62"/>
      <c r="E944" s="67"/>
      <c r="F944" s="68"/>
      <c r="G944" s="584">
        <f>SUM(G943:H943)</f>
        <v>28051267</v>
      </c>
      <c r="H944" s="585"/>
      <c r="I944" s="69"/>
      <c r="J944" s="69"/>
      <c r="K944" s="66"/>
    </row>
    <row r="945" spans="1:11" ht="19.5" x14ac:dyDescent="0.25">
      <c r="A945" s="586" t="s">
        <v>94</v>
      </c>
      <c r="B945" s="587"/>
      <c r="C945" s="587"/>
      <c r="D945" s="587"/>
      <c r="E945" s="587"/>
      <c r="F945" s="587"/>
      <c r="G945" s="587"/>
      <c r="H945" s="587"/>
      <c r="I945" s="587"/>
      <c r="J945" s="587"/>
      <c r="K945" s="588"/>
    </row>
    <row r="946" spans="1:11" ht="25.5" x14ac:dyDescent="0.25">
      <c r="A946" s="582" t="s">
        <v>95</v>
      </c>
      <c r="B946" s="582" t="s">
        <v>96</v>
      </c>
      <c r="C946" s="21" t="s">
        <v>97</v>
      </c>
      <c r="D946" s="582" t="s">
        <v>98</v>
      </c>
      <c r="E946" s="21" t="s">
        <v>99</v>
      </c>
      <c r="F946" s="21" t="s">
        <v>100</v>
      </c>
      <c r="G946" s="22" t="s">
        <v>101</v>
      </c>
      <c r="H946" s="22" t="s">
        <v>102</v>
      </c>
      <c r="I946" s="582" t="s">
        <v>103</v>
      </c>
      <c r="J946" s="582" t="s">
        <v>104</v>
      </c>
      <c r="K946" s="582" t="s">
        <v>105</v>
      </c>
    </row>
    <row r="947" spans="1:11" x14ac:dyDescent="0.25">
      <c r="A947" s="583"/>
      <c r="B947" s="583"/>
      <c r="C947" s="21" t="s">
        <v>106</v>
      </c>
      <c r="D947" s="583"/>
      <c r="E947" s="21" t="s">
        <v>107</v>
      </c>
      <c r="F947" s="21" t="s">
        <v>108</v>
      </c>
      <c r="G947" s="117">
        <v>22100</v>
      </c>
      <c r="H947" s="117">
        <v>12000</v>
      </c>
      <c r="I947" s="583"/>
      <c r="J947" s="583"/>
      <c r="K947" s="583"/>
    </row>
    <row r="948" spans="1:11" x14ac:dyDescent="0.25">
      <c r="A948" s="24"/>
      <c r="B948" s="24"/>
      <c r="C948" s="24"/>
      <c r="D948" s="24"/>
      <c r="E948" s="25"/>
      <c r="F948" s="24"/>
      <c r="G948" s="118"/>
      <c r="H948" s="118"/>
      <c r="I948" s="24"/>
      <c r="J948" s="24"/>
      <c r="K948" s="24"/>
    </row>
    <row r="949" spans="1:11" x14ac:dyDescent="0.25">
      <c r="A949" s="27" t="s">
        <v>109</v>
      </c>
      <c r="B949" s="28">
        <v>64775</v>
      </c>
      <c r="C949" s="29">
        <v>53296764.000000015</v>
      </c>
      <c r="D949" s="30" t="s">
        <v>111</v>
      </c>
      <c r="E949" s="31">
        <v>44917</v>
      </c>
      <c r="F949" s="413">
        <v>81.760000000000005</v>
      </c>
      <c r="G949" s="74">
        <v>1806896</v>
      </c>
      <c r="H949" s="74">
        <v>981120.00000000012</v>
      </c>
      <c r="I949" s="34" t="s">
        <v>112</v>
      </c>
      <c r="J949" s="35"/>
      <c r="K949" s="35"/>
    </row>
    <row r="950" spans="1:11" x14ac:dyDescent="0.25">
      <c r="A950" s="36" t="s">
        <v>113</v>
      </c>
      <c r="B950" s="37">
        <v>2049</v>
      </c>
      <c r="C950" s="38">
        <v>28289511.999999985</v>
      </c>
      <c r="D950" s="39" t="s">
        <v>114</v>
      </c>
      <c r="E950" s="40">
        <v>44918</v>
      </c>
      <c r="F950" s="414">
        <v>139.32000000000002</v>
      </c>
      <c r="G950" s="75">
        <v>3078972.0000000005</v>
      </c>
      <c r="H950" s="75">
        <v>1671840.0000000002</v>
      </c>
      <c r="I950" s="43" t="s">
        <v>115</v>
      </c>
      <c r="J950" s="44"/>
      <c r="K950" s="44"/>
    </row>
    <row r="951" spans="1:11" x14ac:dyDescent="0.25">
      <c r="A951" s="27" t="s">
        <v>116</v>
      </c>
      <c r="B951" s="45">
        <v>44924</v>
      </c>
      <c r="C951" s="29">
        <v>25007252.00000003</v>
      </c>
      <c r="D951" s="30" t="s">
        <v>117</v>
      </c>
      <c r="E951" s="31">
        <v>44919</v>
      </c>
      <c r="F951" s="413">
        <v>104.76999999999998</v>
      </c>
      <c r="G951" s="74">
        <v>2315416.9999999995</v>
      </c>
      <c r="H951" s="74">
        <v>1257239.9999999998</v>
      </c>
      <c r="I951" s="34" t="s">
        <v>115</v>
      </c>
      <c r="J951" s="35"/>
      <c r="K951" s="35"/>
    </row>
    <row r="952" spans="1:11" x14ac:dyDescent="0.25">
      <c r="A952" s="36"/>
      <c r="B952" s="463"/>
      <c r="C952" s="38"/>
      <c r="D952" s="52" t="s">
        <v>117</v>
      </c>
      <c r="E952" s="215">
        <v>44919</v>
      </c>
      <c r="F952" s="415">
        <v>-2.1</v>
      </c>
      <c r="G952" s="55">
        <v>-46410</v>
      </c>
      <c r="H952" s="55"/>
      <c r="I952" s="56" t="s">
        <v>115</v>
      </c>
      <c r="J952" s="57"/>
      <c r="K952" s="57" t="s">
        <v>136</v>
      </c>
    </row>
    <row r="953" spans="1:11" x14ac:dyDescent="0.25">
      <c r="A953" s="27"/>
      <c r="B953" s="45"/>
      <c r="C953" s="29"/>
      <c r="D953" s="30" t="s">
        <v>150</v>
      </c>
      <c r="E953" s="31">
        <v>44920</v>
      </c>
      <c r="F953" s="416">
        <v>0</v>
      </c>
      <c r="G953" s="74">
        <v>0</v>
      </c>
      <c r="H953" s="74">
        <v>0</v>
      </c>
      <c r="I953" s="34" t="s">
        <v>151</v>
      </c>
      <c r="J953" s="35"/>
      <c r="K953" s="35"/>
    </row>
    <row r="954" spans="1:11" x14ac:dyDescent="0.25">
      <c r="A954" s="36"/>
      <c r="B954" s="463"/>
      <c r="C954" s="38"/>
      <c r="D954" s="39" t="s">
        <v>152</v>
      </c>
      <c r="E954" s="40">
        <v>44921</v>
      </c>
      <c r="F954" s="414">
        <v>146.85</v>
      </c>
      <c r="G954" s="75">
        <v>3245385</v>
      </c>
      <c r="H954" s="75">
        <v>1762200</v>
      </c>
      <c r="I954" s="43" t="s">
        <v>115</v>
      </c>
      <c r="J954" s="44"/>
      <c r="K954" s="44"/>
    </row>
    <row r="955" spans="1:11" x14ac:dyDescent="0.25">
      <c r="A955" s="27"/>
      <c r="B955" s="45"/>
      <c r="C955" s="29"/>
      <c r="D955" s="30" t="s">
        <v>153</v>
      </c>
      <c r="E955" s="31">
        <v>44922</v>
      </c>
      <c r="F955" s="413">
        <v>182.53000000000003</v>
      </c>
      <c r="G955" s="74">
        <v>4033913.0000000005</v>
      </c>
      <c r="H955" s="74">
        <v>2190360.0000000005</v>
      </c>
      <c r="I955" s="34" t="s">
        <v>115</v>
      </c>
      <c r="J955" s="35"/>
      <c r="K955" s="35"/>
    </row>
    <row r="956" spans="1:11" x14ac:dyDescent="0.25">
      <c r="A956" s="36"/>
      <c r="B956" s="463"/>
      <c r="C956" s="38"/>
      <c r="D956" s="52" t="s">
        <v>153</v>
      </c>
      <c r="E956" s="60">
        <v>44922</v>
      </c>
      <c r="F956" s="415">
        <v>-1.55</v>
      </c>
      <c r="G956" s="55">
        <v>-34255</v>
      </c>
      <c r="H956" s="55"/>
      <c r="I956" s="56" t="s">
        <v>115</v>
      </c>
      <c r="J956" s="57"/>
      <c r="K956" s="57" t="s">
        <v>136</v>
      </c>
    </row>
    <row r="957" spans="1:11" x14ac:dyDescent="0.25">
      <c r="A957" s="27"/>
      <c r="B957" s="45"/>
      <c r="C957" s="29"/>
      <c r="D957" s="30" t="s">
        <v>154</v>
      </c>
      <c r="E957" s="31">
        <v>44923</v>
      </c>
      <c r="F957" s="416">
        <v>176.74</v>
      </c>
      <c r="G957" s="74">
        <v>3905954</v>
      </c>
      <c r="H957" s="74">
        <v>2120880</v>
      </c>
      <c r="I957" s="34" t="s">
        <v>115</v>
      </c>
      <c r="J957" s="35"/>
      <c r="K957" s="35"/>
    </row>
    <row r="958" spans="1:11" x14ac:dyDescent="0.25">
      <c r="A958" s="61"/>
      <c r="B958" s="62"/>
      <c r="C958" s="63">
        <f>+C950-G959</f>
        <v>0</v>
      </c>
      <c r="D958" s="62" t="s">
        <v>118</v>
      </c>
      <c r="E958" s="64"/>
      <c r="F958" s="65">
        <f>SUM(F949:F957)</f>
        <v>828.32000000000016</v>
      </c>
      <c r="G958" s="66">
        <f>SUM(G949:G957)</f>
        <v>18305872</v>
      </c>
      <c r="H958" s="66">
        <f>SUM(H949:H957)</f>
        <v>9983640</v>
      </c>
      <c r="I958" s="66"/>
      <c r="J958" s="66"/>
      <c r="K958" s="66"/>
    </row>
    <row r="959" spans="1:11" x14ac:dyDescent="0.25">
      <c r="A959" s="62"/>
      <c r="B959" s="62"/>
      <c r="C959" s="62"/>
      <c r="D959" s="62"/>
      <c r="E959" s="67"/>
      <c r="F959" s="68"/>
      <c r="G959" s="584">
        <f>SUM(G958:H958)</f>
        <v>28289512</v>
      </c>
      <c r="H959" s="585"/>
      <c r="I959" s="69"/>
      <c r="J959" s="69"/>
      <c r="K959" s="66"/>
    </row>
    <row r="960" spans="1:11" ht="19.5" x14ac:dyDescent="0.25">
      <c r="A960" s="586" t="s">
        <v>94</v>
      </c>
      <c r="B960" s="587"/>
      <c r="C960" s="587"/>
      <c r="D960" s="587"/>
      <c r="E960" s="587"/>
      <c r="F960" s="587"/>
      <c r="G960" s="587"/>
      <c r="H960" s="587"/>
      <c r="I960" s="587"/>
      <c r="J960" s="587"/>
      <c r="K960" s="588"/>
    </row>
    <row r="961" spans="1:11" ht="25.5" x14ac:dyDescent="0.25">
      <c r="A961" s="582" t="s">
        <v>95</v>
      </c>
      <c r="B961" s="582" t="s">
        <v>96</v>
      </c>
      <c r="C961" s="21" t="s">
        <v>97</v>
      </c>
      <c r="D961" s="582" t="s">
        <v>98</v>
      </c>
      <c r="E961" s="21" t="s">
        <v>99</v>
      </c>
      <c r="F961" s="21" t="s">
        <v>100</v>
      </c>
      <c r="G961" s="22" t="s">
        <v>101</v>
      </c>
      <c r="H961" s="22" t="s">
        <v>102</v>
      </c>
      <c r="I961" s="582" t="s">
        <v>103</v>
      </c>
      <c r="J961" s="582" t="s">
        <v>104</v>
      </c>
      <c r="K961" s="582" t="s">
        <v>105</v>
      </c>
    </row>
    <row r="962" spans="1:11" x14ac:dyDescent="0.25">
      <c r="A962" s="583"/>
      <c r="B962" s="583"/>
      <c r="C962" s="21" t="s">
        <v>106</v>
      </c>
      <c r="D962" s="583"/>
      <c r="E962" s="21" t="s">
        <v>107</v>
      </c>
      <c r="F962" s="21" t="s">
        <v>108</v>
      </c>
      <c r="G962" s="117">
        <v>22100</v>
      </c>
      <c r="H962" s="117">
        <v>12000</v>
      </c>
      <c r="I962" s="583"/>
      <c r="J962" s="583"/>
      <c r="K962" s="583"/>
    </row>
    <row r="963" spans="1:11" x14ac:dyDescent="0.25">
      <c r="A963" s="24"/>
      <c r="B963" s="24"/>
      <c r="C963" s="24"/>
      <c r="D963" s="24"/>
      <c r="E963" s="25"/>
      <c r="F963" s="24"/>
      <c r="G963" s="118"/>
      <c r="H963" s="118"/>
      <c r="I963" s="24"/>
      <c r="J963" s="24"/>
      <c r="K963" s="24"/>
    </row>
    <row r="964" spans="1:11" x14ac:dyDescent="0.25">
      <c r="A964" s="27" t="s">
        <v>109</v>
      </c>
      <c r="B964" s="28">
        <v>64775</v>
      </c>
      <c r="C964" s="29">
        <v>25007252.00000003</v>
      </c>
      <c r="D964" s="30" t="s">
        <v>111</v>
      </c>
      <c r="E964" s="31">
        <v>44924</v>
      </c>
      <c r="F964" s="413">
        <v>102.48</v>
      </c>
      <c r="G964" s="74">
        <v>2264808</v>
      </c>
      <c r="H964" s="74">
        <v>1229760</v>
      </c>
      <c r="I964" s="34" t="s">
        <v>112</v>
      </c>
      <c r="J964" s="35"/>
      <c r="K964" s="35"/>
    </row>
    <row r="965" spans="1:11" x14ac:dyDescent="0.25">
      <c r="A965" s="36" t="s">
        <v>113</v>
      </c>
      <c r="B965" s="37">
        <v>2056</v>
      </c>
      <c r="C965" s="38">
        <v>11088207.000000002</v>
      </c>
      <c r="D965" s="39" t="s">
        <v>114</v>
      </c>
      <c r="E965" s="40">
        <v>44925</v>
      </c>
      <c r="F965" s="414">
        <v>129.41999999999999</v>
      </c>
      <c r="G965" s="75">
        <v>2860181.9999999995</v>
      </c>
      <c r="H965" s="75">
        <v>1553039.9999999998</v>
      </c>
      <c r="I965" s="43" t="s">
        <v>115</v>
      </c>
      <c r="J965" s="44"/>
      <c r="K965" s="44"/>
    </row>
    <row r="966" spans="1:11" x14ac:dyDescent="0.25">
      <c r="A966" s="27" t="s">
        <v>116</v>
      </c>
      <c r="B966" s="45">
        <v>45291</v>
      </c>
      <c r="C966" s="29">
        <v>13919045.000000028</v>
      </c>
      <c r="D966" s="30" t="s">
        <v>117</v>
      </c>
      <c r="E966" s="31">
        <v>44926</v>
      </c>
      <c r="F966" s="413">
        <v>94.919999999999987</v>
      </c>
      <c r="G966" s="74">
        <v>2097731.9999999995</v>
      </c>
      <c r="H966" s="74">
        <v>1139039.9999999998</v>
      </c>
      <c r="I966" s="34" t="s">
        <v>115</v>
      </c>
      <c r="J966" s="35"/>
      <c r="K966" s="35"/>
    </row>
    <row r="967" spans="1:11" x14ac:dyDescent="0.25">
      <c r="A967" s="36"/>
      <c r="B967" s="463"/>
      <c r="C967" s="38"/>
      <c r="D967" s="52" t="s">
        <v>117</v>
      </c>
      <c r="E967" s="215">
        <v>44926</v>
      </c>
      <c r="F967" s="415">
        <v>-2.5499999999999998</v>
      </c>
      <c r="G967" s="55">
        <v>-56354.999999999993</v>
      </c>
      <c r="H967" s="55"/>
      <c r="I967" s="56" t="s">
        <v>115</v>
      </c>
      <c r="J967" s="57"/>
      <c r="K967" s="57" t="s">
        <v>136</v>
      </c>
    </row>
    <row r="968" spans="1:11" x14ac:dyDescent="0.25">
      <c r="A968" s="27"/>
      <c r="B968" s="45"/>
      <c r="C968" s="29"/>
      <c r="D968" s="30" t="s">
        <v>150</v>
      </c>
      <c r="E968" s="31"/>
      <c r="F968" s="416"/>
      <c r="G968" s="74">
        <v>0</v>
      </c>
      <c r="H968" s="74">
        <v>0</v>
      </c>
      <c r="I968" s="34" t="s">
        <v>151</v>
      </c>
      <c r="J968" s="35"/>
      <c r="K968" s="35"/>
    </row>
    <row r="969" spans="1:11" x14ac:dyDescent="0.25">
      <c r="A969" s="36"/>
      <c r="B969" s="463"/>
      <c r="C969" s="38"/>
      <c r="D969" s="39" t="s">
        <v>152</v>
      </c>
      <c r="E969" s="40"/>
      <c r="F969" s="414"/>
      <c r="G969" s="75">
        <v>0</v>
      </c>
      <c r="H969" s="75">
        <v>0</v>
      </c>
      <c r="I969" s="43" t="s">
        <v>115</v>
      </c>
      <c r="J969" s="44"/>
      <c r="K969" s="44"/>
    </row>
    <row r="970" spans="1:11" x14ac:dyDescent="0.25">
      <c r="A970" s="27"/>
      <c r="B970" s="45"/>
      <c r="C970" s="29"/>
      <c r="D970" s="30" t="s">
        <v>153</v>
      </c>
      <c r="E970" s="31"/>
      <c r="F970" s="413"/>
      <c r="G970" s="74">
        <v>0</v>
      </c>
      <c r="H970" s="74">
        <v>0</v>
      </c>
      <c r="I970" s="34" t="s">
        <v>115</v>
      </c>
      <c r="J970" s="35"/>
      <c r="K970" s="35"/>
    </row>
    <row r="971" spans="1:11" x14ac:dyDescent="0.25">
      <c r="A971" s="36"/>
      <c r="B971" s="463"/>
      <c r="C971" s="38"/>
      <c r="D971" s="52" t="s">
        <v>153</v>
      </c>
      <c r="E971" s="60"/>
      <c r="F971" s="415"/>
      <c r="G971" s="55">
        <v>0</v>
      </c>
      <c r="H971" s="55"/>
      <c r="I971" s="56" t="s">
        <v>115</v>
      </c>
      <c r="J971" s="57"/>
      <c r="K971" s="57" t="s">
        <v>136</v>
      </c>
    </row>
    <row r="972" spans="1:11" x14ac:dyDescent="0.25">
      <c r="A972" s="27"/>
      <c r="B972" s="45"/>
      <c r="C972" s="29"/>
      <c r="D972" s="30" t="s">
        <v>154</v>
      </c>
      <c r="E972" s="31"/>
      <c r="F972" s="416"/>
      <c r="G972" s="74">
        <v>0</v>
      </c>
      <c r="H972" s="74">
        <v>0</v>
      </c>
      <c r="I972" s="34" t="s">
        <v>115</v>
      </c>
      <c r="J972" s="35"/>
      <c r="K972" s="35"/>
    </row>
    <row r="973" spans="1:11" x14ac:dyDescent="0.25">
      <c r="A973" s="61"/>
      <c r="B973" s="62"/>
      <c r="C973" s="63">
        <f>+C965-G974</f>
        <v>0</v>
      </c>
      <c r="D973" s="62" t="s">
        <v>118</v>
      </c>
      <c r="E973" s="64"/>
      <c r="F973" s="65">
        <f>SUM(F964:F972)</f>
        <v>324.26999999999992</v>
      </c>
      <c r="G973" s="66">
        <f>SUM(G964:G972)</f>
        <v>7166367</v>
      </c>
      <c r="H973" s="66">
        <f>SUM(H964:H972)</f>
        <v>3921840</v>
      </c>
      <c r="I973" s="66"/>
      <c r="J973" s="66"/>
      <c r="K973" s="66"/>
    </row>
    <row r="974" spans="1:11" x14ac:dyDescent="0.25">
      <c r="A974" s="62"/>
      <c r="B974" s="62"/>
      <c r="C974" s="62"/>
      <c r="D974" s="62"/>
      <c r="E974" s="67"/>
      <c r="F974" s="68"/>
      <c r="G974" s="584">
        <f>SUM(G973:H973)</f>
        <v>11088207</v>
      </c>
      <c r="H974" s="585"/>
      <c r="I974" s="69"/>
      <c r="J974" s="69"/>
      <c r="K974" s="66"/>
    </row>
  </sheetData>
  <mergeCells count="514">
    <mergeCell ref="T1:Y1"/>
    <mergeCell ref="B901:B902"/>
    <mergeCell ref="D901:D902"/>
    <mergeCell ref="I901:I902"/>
    <mergeCell ref="J901:J902"/>
    <mergeCell ref="K901:K902"/>
    <mergeCell ref="G914:H914"/>
    <mergeCell ref="A915:K915"/>
    <mergeCell ref="G974:H974"/>
    <mergeCell ref="A916:A917"/>
    <mergeCell ref="B916:B917"/>
    <mergeCell ref="D916:D917"/>
    <mergeCell ref="I916:I917"/>
    <mergeCell ref="J916:J917"/>
    <mergeCell ref="K916:K917"/>
    <mergeCell ref="G929:H929"/>
    <mergeCell ref="A960:K960"/>
    <mergeCell ref="A961:A962"/>
    <mergeCell ref="B961:B962"/>
    <mergeCell ref="D961:D962"/>
    <mergeCell ref="I961:I962"/>
    <mergeCell ref="J961:J962"/>
    <mergeCell ref="K961:K962"/>
    <mergeCell ref="G959:H959"/>
    <mergeCell ref="A839:A840"/>
    <mergeCell ref="B839:B840"/>
    <mergeCell ref="D839:D840"/>
    <mergeCell ref="I839:I840"/>
    <mergeCell ref="J839:J840"/>
    <mergeCell ref="K839:K840"/>
    <mergeCell ref="G854:H854"/>
    <mergeCell ref="A885:K885"/>
    <mergeCell ref="A886:A887"/>
    <mergeCell ref="B886:B887"/>
    <mergeCell ref="D886:D887"/>
    <mergeCell ref="I886:I887"/>
    <mergeCell ref="J886:J887"/>
    <mergeCell ref="K886:K887"/>
    <mergeCell ref="A870:K870"/>
    <mergeCell ref="A871:A872"/>
    <mergeCell ref="B871:B872"/>
    <mergeCell ref="D871:D872"/>
    <mergeCell ref="I871:I872"/>
    <mergeCell ref="J871:J872"/>
    <mergeCell ref="K871:K872"/>
    <mergeCell ref="G884:H884"/>
    <mergeCell ref="A855:K855"/>
    <mergeCell ref="B856:B857"/>
    <mergeCell ref="A598:A599"/>
    <mergeCell ref="D598:D599"/>
    <mergeCell ref="I598:I599"/>
    <mergeCell ref="G611:H611"/>
    <mergeCell ref="B598:B599"/>
    <mergeCell ref="J598:J599"/>
    <mergeCell ref="A702:K702"/>
    <mergeCell ref="A822:K822"/>
    <mergeCell ref="A823:A824"/>
    <mergeCell ref="B823:B824"/>
    <mergeCell ref="D823:D824"/>
    <mergeCell ref="I823:I824"/>
    <mergeCell ref="J823:J824"/>
    <mergeCell ref="K823:K824"/>
    <mergeCell ref="I643:I644"/>
    <mergeCell ref="K598:K599"/>
    <mergeCell ref="G686:H686"/>
    <mergeCell ref="A612:K612"/>
    <mergeCell ref="K613:K614"/>
    <mergeCell ref="G626:H626"/>
    <mergeCell ref="A627:K627"/>
    <mergeCell ref="A628:A629"/>
    <mergeCell ref="B628:B629"/>
    <mergeCell ref="D628:D629"/>
    <mergeCell ref="A461:K461"/>
    <mergeCell ref="A462:A463"/>
    <mergeCell ref="D462:D463"/>
    <mergeCell ref="I462:I463"/>
    <mergeCell ref="G476:H476"/>
    <mergeCell ref="A597:K597"/>
    <mergeCell ref="G551:H551"/>
    <mergeCell ref="B538:B539"/>
    <mergeCell ref="J538:J539"/>
    <mergeCell ref="K538:K539"/>
    <mergeCell ref="A537:K537"/>
    <mergeCell ref="A538:A539"/>
    <mergeCell ref="D538:D539"/>
    <mergeCell ref="I538:I539"/>
    <mergeCell ref="A477:K477"/>
    <mergeCell ref="A478:A479"/>
    <mergeCell ref="B478:B479"/>
    <mergeCell ref="A523:A524"/>
    <mergeCell ref="B523:B524"/>
    <mergeCell ref="D523:D524"/>
    <mergeCell ref="I523:I524"/>
    <mergeCell ref="J523:J524"/>
    <mergeCell ref="K523:K524"/>
    <mergeCell ref="G536:H536"/>
    <mergeCell ref="G521:H521"/>
    <mergeCell ref="G491:H491"/>
    <mergeCell ref="A492:K492"/>
    <mergeCell ref="J462:J463"/>
    <mergeCell ref="B508:B509"/>
    <mergeCell ref="J508:J509"/>
    <mergeCell ref="K508:K509"/>
    <mergeCell ref="A507:K507"/>
    <mergeCell ref="A508:A509"/>
    <mergeCell ref="D508:D509"/>
    <mergeCell ref="I508:I509"/>
    <mergeCell ref="G506:H506"/>
    <mergeCell ref="B462:B463"/>
    <mergeCell ref="K462:K463"/>
    <mergeCell ref="A493:A494"/>
    <mergeCell ref="B493:B494"/>
    <mergeCell ref="D493:D494"/>
    <mergeCell ref="I493:I494"/>
    <mergeCell ref="J493:J494"/>
    <mergeCell ref="K493:K494"/>
    <mergeCell ref="D478:D479"/>
    <mergeCell ref="I478:I479"/>
    <mergeCell ref="J478:J479"/>
    <mergeCell ref="K478:K479"/>
    <mergeCell ref="A522:K522"/>
    <mergeCell ref="A413:K413"/>
    <mergeCell ref="A414:A415"/>
    <mergeCell ref="J414:J415"/>
    <mergeCell ref="G460:H460"/>
    <mergeCell ref="B430:B431"/>
    <mergeCell ref="K414:K415"/>
    <mergeCell ref="K430:K431"/>
    <mergeCell ref="D414:D415"/>
    <mergeCell ref="I414:I415"/>
    <mergeCell ref="G428:H428"/>
    <mergeCell ref="A445:K445"/>
    <mergeCell ref="I446:I447"/>
    <mergeCell ref="J446:J447"/>
    <mergeCell ref="K446:K447"/>
    <mergeCell ref="A429:K429"/>
    <mergeCell ref="A430:A431"/>
    <mergeCell ref="D430:D431"/>
    <mergeCell ref="I430:I431"/>
    <mergeCell ref="G444:H444"/>
    <mergeCell ref="B414:B415"/>
    <mergeCell ref="J430:J431"/>
    <mergeCell ref="B446:B447"/>
    <mergeCell ref="D446:D447"/>
    <mergeCell ref="A446:A447"/>
    <mergeCell ref="G394:H394"/>
    <mergeCell ref="B396:B397"/>
    <mergeCell ref="J396:J397"/>
    <mergeCell ref="K396:K397"/>
    <mergeCell ref="A395:K395"/>
    <mergeCell ref="A396:A397"/>
    <mergeCell ref="D396:D397"/>
    <mergeCell ref="I396:I397"/>
    <mergeCell ref="G412:H412"/>
    <mergeCell ref="A321:A322"/>
    <mergeCell ref="B321:B322"/>
    <mergeCell ref="A305:K305"/>
    <mergeCell ref="I351:I352"/>
    <mergeCell ref="J351:J352"/>
    <mergeCell ref="K351:K352"/>
    <mergeCell ref="G364:H364"/>
    <mergeCell ref="A365:K365"/>
    <mergeCell ref="D306:D307"/>
    <mergeCell ref="I306:I307"/>
    <mergeCell ref="G319:H319"/>
    <mergeCell ref="A335:K335"/>
    <mergeCell ref="A336:A337"/>
    <mergeCell ref="B336:B337"/>
    <mergeCell ref="D336:D337"/>
    <mergeCell ref="I336:I337"/>
    <mergeCell ref="J336:J337"/>
    <mergeCell ref="K336:K337"/>
    <mergeCell ref="B381:B382"/>
    <mergeCell ref="J381:J382"/>
    <mergeCell ref="K381:K382"/>
    <mergeCell ref="A380:K380"/>
    <mergeCell ref="A381:A382"/>
    <mergeCell ref="D381:D382"/>
    <mergeCell ref="I381:I382"/>
    <mergeCell ref="J306:J307"/>
    <mergeCell ref="K306:K307"/>
    <mergeCell ref="A366:A367"/>
    <mergeCell ref="B366:B367"/>
    <mergeCell ref="D366:D367"/>
    <mergeCell ref="I366:I367"/>
    <mergeCell ref="J366:J367"/>
    <mergeCell ref="K366:K367"/>
    <mergeCell ref="G379:H379"/>
    <mergeCell ref="A350:K350"/>
    <mergeCell ref="A351:A352"/>
    <mergeCell ref="B351:B352"/>
    <mergeCell ref="D351:D352"/>
    <mergeCell ref="G334:H334"/>
    <mergeCell ref="G349:H349"/>
    <mergeCell ref="A306:A307"/>
    <mergeCell ref="B306:B307"/>
    <mergeCell ref="A260:K260"/>
    <mergeCell ref="D321:D322"/>
    <mergeCell ref="I321:I322"/>
    <mergeCell ref="J321:J322"/>
    <mergeCell ref="K321:K322"/>
    <mergeCell ref="A320:K320"/>
    <mergeCell ref="G304:H304"/>
    <mergeCell ref="A276:A277"/>
    <mergeCell ref="A291:A292"/>
    <mergeCell ref="B291:B292"/>
    <mergeCell ref="D291:D292"/>
    <mergeCell ref="I291:I292"/>
    <mergeCell ref="J291:J292"/>
    <mergeCell ref="K291:K292"/>
    <mergeCell ref="G289:H289"/>
    <mergeCell ref="A290:K290"/>
    <mergeCell ref="B276:B277"/>
    <mergeCell ref="D276:D277"/>
    <mergeCell ref="I276:I277"/>
    <mergeCell ref="A261:A262"/>
    <mergeCell ref="B261:B262"/>
    <mergeCell ref="D261:D262"/>
    <mergeCell ref="I261:I262"/>
    <mergeCell ref="J276:J277"/>
    <mergeCell ref="A169:K169"/>
    <mergeCell ref="A170:A171"/>
    <mergeCell ref="B170:B171"/>
    <mergeCell ref="D170:D171"/>
    <mergeCell ref="I170:I171"/>
    <mergeCell ref="J170:J171"/>
    <mergeCell ref="K170:K171"/>
    <mergeCell ref="G153:H153"/>
    <mergeCell ref="A139:K139"/>
    <mergeCell ref="A140:A141"/>
    <mergeCell ref="B140:B141"/>
    <mergeCell ref="D140:D141"/>
    <mergeCell ref="I140:I141"/>
    <mergeCell ref="J140:J141"/>
    <mergeCell ref="K140:K141"/>
    <mergeCell ref="G168:H168"/>
    <mergeCell ref="A154:K154"/>
    <mergeCell ref="A155:A156"/>
    <mergeCell ref="B155:B156"/>
    <mergeCell ref="D155:D156"/>
    <mergeCell ref="I155:I156"/>
    <mergeCell ref="J155:J156"/>
    <mergeCell ref="K155:K156"/>
    <mergeCell ref="A107:K107"/>
    <mergeCell ref="A108:A109"/>
    <mergeCell ref="B108:B109"/>
    <mergeCell ref="D108:D109"/>
    <mergeCell ref="I108:I109"/>
    <mergeCell ref="J108:J109"/>
    <mergeCell ref="K108:K109"/>
    <mergeCell ref="G138:H138"/>
    <mergeCell ref="A122:K122"/>
    <mergeCell ref="A123:A124"/>
    <mergeCell ref="B123:B124"/>
    <mergeCell ref="D123:D124"/>
    <mergeCell ref="I123:I124"/>
    <mergeCell ref="J123:J124"/>
    <mergeCell ref="K123:K124"/>
    <mergeCell ref="G121:H121"/>
    <mergeCell ref="G106:H106"/>
    <mergeCell ref="G90:H90"/>
    <mergeCell ref="A91:K91"/>
    <mergeCell ref="A92:A93"/>
    <mergeCell ref="B92:B93"/>
    <mergeCell ref="D92:D93"/>
    <mergeCell ref="I92:I93"/>
    <mergeCell ref="J92:J93"/>
    <mergeCell ref="K92:K93"/>
    <mergeCell ref="A16:K16"/>
    <mergeCell ref="A17:A18"/>
    <mergeCell ref="B17:B18"/>
    <mergeCell ref="D17:D18"/>
    <mergeCell ref="I17:I18"/>
    <mergeCell ref="J17:J18"/>
    <mergeCell ref="K17:K18"/>
    <mergeCell ref="G15:H15"/>
    <mergeCell ref="O1:Q1"/>
    <mergeCell ref="A1:K1"/>
    <mergeCell ref="A2:A3"/>
    <mergeCell ref="B2:B3"/>
    <mergeCell ref="D2:D3"/>
    <mergeCell ref="I2:I3"/>
    <mergeCell ref="J2:J3"/>
    <mergeCell ref="K2:K3"/>
    <mergeCell ref="G30:H30"/>
    <mergeCell ref="G45:H45"/>
    <mergeCell ref="A31:K31"/>
    <mergeCell ref="A32:A33"/>
    <mergeCell ref="B32:B33"/>
    <mergeCell ref="D32:D33"/>
    <mergeCell ref="I32:I33"/>
    <mergeCell ref="J32:J33"/>
    <mergeCell ref="K32:K33"/>
    <mergeCell ref="G183:H183"/>
    <mergeCell ref="A46:K46"/>
    <mergeCell ref="A47:A48"/>
    <mergeCell ref="D47:D48"/>
    <mergeCell ref="I47:I48"/>
    <mergeCell ref="G60:H60"/>
    <mergeCell ref="B47:B48"/>
    <mergeCell ref="J47:J48"/>
    <mergeCell ref="K47:K48"/>
    <mergeCell ref="A61:K61"/>
    <mergeCell ref="A62:A63"/>
    <mergeCell ref="B62:B63"/>
    <mergeCell ref="D62:D63"/>
    <mergeCell ref="I62:I63"/>
    <mergeCell ref="J62:J63"/>
    <mergeCell ref="K62:K63"/>
    <mergeCell ref="G75:H75"/>
    <mergeCell ref="A76:K76"/>
    <mergeCell ref="A77:A78"/>
    <mergeCell ref="B77:B78"/>
    <mergeCell ref="D77:D78"/>
    <mergeCell ref="I77:I78"/>
    <mergeCell ref="J77:J78"/>
    <mergeCell ref="K77:K78"/>
    <mergeCell ref="A184:K184"/>
    <mergeCell ref="A185:A186"/>
    <mergeCell ref="B185:B186"/>
    <mergeCell ref="D185:D186"/>
    <mergeCell ref="I185:I186"/>
    <mergeCell ref="J185:J186"/>
    <mergeCell ref="K185:K186"/>
    <mergeCell ref="B246:B247"/>
    <mergeCell ref="D246:D247"/>
    <mergeCell ref="I246:I247"/>
    <mergeCell ref="J246:J247"/>
    <mergeCell ref="K246:K247"/>
    <mergeCell ref="A216:A217"/>
    <mergeCell ref="B216:B217"/>
    <mergeCell ref="D216:D217"/>
    <mergeCell ref="I216:I217"/>
    <mergeCell ref="J216:J217"/>
    <mergeCell ref="K216:K217"/>
    <mergeCell ref="G229:H229"/>
    <mergeCell ref="A230:K230"/>
    <mergeCell ref="G198:H198"/>
    <mergeCell ref="J261:J262"/>
    <mergeCell ref="K261:K262"/>
    <mergeCell ref="G274:H274"/>
    <mergeCell ref="K276:K277"/>
    <mergeCell ref="A231:A232"/>
    <mergeCell ref="B231:B232"/>
    <mergeCell ref="D231:D232"/>
    <mergeCell ref="I231:I232"/>
    <mergeCell ref="A199:K199"/>
    <mergeCell ref="A200:A201"/>
    <mergeCell ref="B200:B201"/>
    <mergeCell ref="D200:D201"/>
    <mergeCell ref="I200:I201"/>
    <mergeCell ref="J200:J201"/>
    <mergeCell ref="K200:K201"/>
    <mergeCell ref="G214:H214"/>
    <mergeCell ref="A215:K215"/>
    <mergeCell ref="J231:J232"/>
    <mergeCell ref="K231:K232"/>
    <mergeCell ref="G244:H244"/>
    <mergeCell ref="A245:K245"/>
    <mergeCell ref="A246:A247"/>
    <mergeCell ref="A275:K275"/>
    <mergeCell ref="G259:H259"/>
    <mergeCell ref="A552:K552"/>
    <mergeCell ref="A553:A554"/>
    <mergeCell ref="B553:B554"/>
    <mergeCell ref="D553:D554"/>
    <mergeCell ref="I553:I554"/>
    <mergeCell ref="J553:J554"/>
    <mergeCell ref="K553:K554"/>
    <mergeCell ref="G566:H566"/>
    <mergeCell ref="A582:K582"/>
    <mergeCell ref="G581:H581"/>
    <mergeCell ref="J568:J569"/>
    <mergeCell ref="K568:K569"/>
    <mergeCell ref="A583:A584"/>
    <mergeCell ref="B583:B584"/>
    <mergeCell ref="D583:D584"/>
    <mergeCell ref="I583:I584"/>
    <mergeCell ref="J583:J584"/>
    <mergeCell ref="K583:K584"/>
    <mergeCell ref="G596:H596"/>
    <mergeCell ref="A567:K567"/>
    <mergeCell ref="A568:A569"/>
    <mergeCell ref="B568:B569"/>
    <mergeCell ref="D568:D569"/>
    <mergeCell ref="I568:I569"/>
    <mergeCell ref="I628:I629"/>
    <mergeCell ref="J628:J629"/>
    <mergeCell ref="K628:K629"/>
    <mergeCell ref="A613:A614"/>
    <mergeCell ref="B613:B614"/>
    <mergeCell ref="D613:D614"/>
    <mergeCell ref="I613:I614"/>
    <mergeCell ref="J613:J614"/>
    <mergeCell ref="G641:H641"/>
    <mergeCell ref="B643:B644"/>
    <mergeCell ref="J643:J644"/>
    <mergeCell ref="K643:K644"/>
    <mergeCell ref="A642:K642"/>
    <mergeCell ref="A643:A644"/>
    <mergeCell ref="D643:D644"/>
    <mergeCell ref="A657:K657"/>
    <mergeCell ref="A658:A659"/>
    <mergeCell ref="B658:B659"/>
    <mergeCell ref="D658:D659"/>
    <mergeCell ref="I658:I659"/>
    <mergeCell ref="J658:J659"/>
    <mergeCell ref="K658:K659"/>
    <mergeCell ref="G656:H656"/>
    <mergeCell ref="G671:H671"/>
    <mergeCell ref="A673:A674"/>
    <mergeCell ref="B673:B674"/>
    <mergeCell ref="D673:D674"/>
    <mergeCell ref="I673:I674"/>
    <mergeCell ref="J673:J674"/>
    <mergeCell ref="K673:K674"/>
    <mergeCell ref="A672:K672"/>
    <mergeCell ref="A717:K717"/>
    <mergeCell ref="A687:K687"/>
    <mergeCell ref="A688:A689"/>
    <mergeCell ref="B688:B689"/>
    <mergeCell ref="D688:D689"/>
    <mergeCell ref="I688:I689"/>
    <mergeCell ref="J688:J689"/>
    <mergeCell ref="K688:K689"/>
    <mergeCell ref="G701:H701"/>
    <mergeCell ref="G716:H716"/>
    <mergeCell ref="A703:A704"/>
    <mergeCell ref="B703:B704"/>
    <mergeCell ref="D703:D704"/>
    <mergeCell ref="I703:I704"/>
    <mergeCell ref="J703:J704"/>
    <mergeCell ref="K703:K704"/>
    <mergeCell ref="A747:K747"/>
    <mergeCell ref="A748:A749"/>
    <mergeCell ref="B748:B749"/>
    <mergeCell ref="D748:D749"/>
    <mergeCell ref="I748:I749"/>
    <mergeCell ref="J748:J749"/>
    <mergeCell ref="K748:K749"/>
    <mergeCell ref="G761:H761"/>
    <mergeCell ref="B718:B719"/>
    <mergeCell ref="J718:J719"/>
    <mergeCell ref="K718:K719"/>
    <mergeCell ref="G746:H746"/>
    <mergeCell ref="A732:K732"/>
    <mergeCell ref="A733:A734"/>
    <mergeCell ref="B733:B734"/>
    <mergeCell ref="D733:D734"/>
    <mergeCell ref="I733:I734"/>
    <mergeCell ref="J733:J734"/>
    <mergeCell ref="K733:K734"/>
    <mergeCell ref="A718:A719"/>
    <mergeCell ref="D718:D719"/>
    <mergeCell ref="I718:I719"/>
    <mergeCell ref="G731:H731"/>
    <mergeCell ref="B793:B794"/>
    <mergeCell ref="J793:J794"/>
    <mergeCell ref="K793:K794"/>
    <mergeCell ref="A792:K792"/>
    <mergeCell ref="A793:A794"/>
    <mergeCell ref="D793:D794"/>
    <mergeCell ref="I793:I794"/>
    <mergeCell ref="G806:H806"/>
    <mergeCell ref="A762:K762"/>
    <mergeCell ref="A763:A764"/>
    <mergeCell ref="B763:B764"/>
    <mergeCell ref="D763:D764"/>
    <mergeCell ref="I763:I764"/>
    <mergeCell ref="J763:J764"/>
    <mergeCell ref="K763:K764"/>
    <mergeCell ref="G776:H776"/>
    <mergeCell ref="A777:K777"/>
    <mergeCell ref="A778:A779"/>
    <mergeCell ref="B778:B779"/>
    <mergeCell ref="D778:D779"/>
    <mergeCell ref="I778:I779"/>
    <mergeCell ref="J778:J779"/>
    <mergeCell ref="K778:K779"/>
    <mergeCell ref="G791:H791"/>
    <mergeCell ref="A807:K807"/>
    <mergeCell ref="A808:A809"/>
    <mergeCell ref="B808:B809"/>
    <mergeCell ref="D808:D809"/>
    <mergeCell ref="I808:I809"/>
    <mergeCell ref="J808:J809"/>
    <mergeCell ref="K808:K809"/>
    <mergeCell ref="G821:H821"/>
    <mergeCell ref="A838:K838"/>
    <mergeCell ref="G837:H837"/>
    <mergeCell ref="D856:D857"/>
    <mergeCell ref="I856:I857"/>
    <mergeCell ref="J856:J857"/>
    <mergeCell ref="K856:K857"/>
    <mergeCell ref="G869:H869"/>
    <mergeCell ref="A945:K945"/>
    <mergeCell ref="A946:A947"/>
    <mergeCell ref="B946:B947"/>
    <mergeCell ref="D946:D947"/>
    <mergeCell ref="I946:I947"/>
    <mergeCell ref="J946:J947"/>
    <mergeCell ref="K946:K947"/>
    <mergeCell ref="A856:A857"/>
    <mergeCell ref="G899:H899"/>
    <mergeCell ref="A930:K930"/>
    <mergeCell ref="A931:A932"/>
    <mergeCell ref="B931:B932"/>
    <mergeCell ref="D931:D932"/>
    <mergeCell ref="I931:I932"/>
    <mergeCell ref="J931:J932"/>
    <mergeCell ref="K931:K932"/>
    <mergeCell ref="G944:H944"/>
    <mergeCell ref="A900:K900"/>
    <mergeCell ref="A901:A902"/>
  </mergeCells>
  <phoneticPr fontId="18" type="noConversion"/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82"/>
  <sheetViews>
    <sheetView topLeftCell="A22" zoomScale="60" zoomScaleNormal="60" workbookViewId="0">
      <selection activeCell="A80" sqref="A80"/>
    </sheetView>
  </sheetViews>
  <sheetFormatPr baseColWidth="10" defaultRowHeight="15" x14ac:dyDescent="0.25"/>
  <sheetData>
    <row r="1" spans="1:23" x14ac:dyDescent="0.25">
      <c r="A1" t="s">
        <v>123</v>
      </c>
      <c r="I1" t="s">
        <v>124</v>
      </c>
      <c r="Q1" t="s">
        <v>125</v>
      </c>
    </row>
    <row r="2" spans="1:23" x14ac:dyDescent="0.25">
      <c r="A2" t="s">
        <v>845</v>
      </c>
      <c r="B2" t="s">
        <v>846</v>
      </c>
      <c r="C2" t="s">
        <v>847</v>
      </c>
      <c r="D2" t="s">
        <v>848</v>
      </c>
      <c r="E2" t="s">
        <v>849</v>
      </c>
      <c r="F2" t="s">
        <v>850</v>
      </c>
      <c r="G2" t="s">
        <v>854</v>
      </c>
      <c r="I2" t="s">
        <v>845</v>
      </c>
      <c r="J2" t="s">
        <v>846</v>
      </c>
      <c r="K2" t="s">
        <v>851</v>
      </c>
      <c r="L2" t="s">
        <v>848</v>
      </c>
      <c r="M2" t="s">
        <v>852</v>
      </c>
      <c r="N2" t="s">
        <v>853</v>
      </c>
      <c r="O2" t="s">
        <v>854</v>
      </c>
      <c r="Q2" t="s">
        <v>845</v>
      </c>
      <c r="R2" t="s">
        <v>846</v>
      </c>
      <c r="S2" t="s">
        <v>847</v>
      </c>
      <c r="T2" t="s">
        <v>848</v>
      </c>
      <c r="U2" t="s">
        <v>849</v>
      </c>
      <c r="V2" t="s">
        <v>850</v>
      </c>
      <c r="W2" t="s">
        <v>854</v>
      </c>
    </row>
    <row r="3" spans="1:23" x14ac:dyDescent="0.25">
      <c r="A3" s="10">
        <v>15.17</v>
      </c>
      <c r="B3" s="12">
        <v>0.84</v>
      </c>
      <c r="C3" s="18">
        <v>14.86</v>
      </c>
      <c r="D3" s="78">
        <v>9.59</v>
      </c>
      <c r="E3" s="78">
        <v>14.56</v>
      </c>
      <c r="F3" s="78">
        <v>3.03</v>
      </c>
      <c r="G3" s="78"/>
      <c r="I3" s="105">
        <v>14.28</v>
      </c>
      <c r="J3" s="98">
        <v>14.14</v>
      </c>
      <c r="K3" s="98">
        <v>13.11</v>
      </c>
      <c r="L3" s="103">
        <v>12.14</v>
      </c>
      <c r="M3" s="103">
        <v>13.89</v>
      </c>
      <c r="N3" s="103">
        <v>10.5</v>
      </c>
      <c r="O3" s="122">
        <v>6.26</v>
      </c>
      <c r="Q3" s="158">
        <v>16.29</v>
      </c>
      <c r="R3" s="149">
        <v>13.56</v>
      </c>
      <c r="S3" s="151">
        <v>15.57</v>
      </c>
      <c r="T3" s="154">
        <v>10.029999999999999</v>
      </c>
      <c r="U3" s="155">
        <v>13.06</v>
      </c>
      <c r="V3" s="156">
        <v>15.41</v>
      </c>
      <c r="W3" s="243">
        <f>+SUM(A3:V3)/19</f>
        <v>11.91</v>
      </c>
    </row>
    <row r="4" spans="1:23" x14ac:dyDescent="0.25">
      <c r="A4" s="12">
        <v>11.81</v>
      </c>
      <c r="B4" s="12">
        <v>13.57</v>
      </c>
      <c r="C4" s="18">
        <v>16</v>
      </c>
      <c r="D4" s="78">
        <v>10.62</v>
      </c>
      <c r="E4" s="78">
        <v>14.87</v>
      </c>
      <c r="F4" s="78">
        <v>14.62</v>
      </c>
      <c r="G4" s="78"/>
      <c r="I4" s="105">
        <v>14.71</v>
      </c>
      <c r="J4" s="98">
        <v>14.62</v>
      </c>
      <c r="K4" s="98">
        <v>14.64</v>
      </c>
      <c r="L4" s="103">
        <v>11.07</v>
      </c>
      <c r="M4" s="103">
        <v>9.8699999999999992</v>
      </c>
      <c r="N4" s="103">
        <v>15.61</v>
      </c>
      <c r="O4" s="122">
        <v>6.67</v>
      </c>
      <c r="Q4" s="158">
        <v>13.87</v>
      </c>
      <c r="R4" s="149">
        <v>12.33</v>
      </c>
      <c r="S4" s="151">
        <v>12.9</v>
      </c>
      <c r="T4" s="154">
        <v>14.04</v>
      </c>
      <c r="U4" s="155">
        <v>14.03</v>
      </c>
      <c r="V4" s="156">
        <v>13.95</v>
      </c>
    </row>
    <row r="5" spans="1:23" x14ac:dyDescent="0.25">
      <c r="A5" s="12">
        <v>14.94</v>
      </c>
      <c r="B5" s="12">
        <v>13.81</v>
      </c>
      <c r="C5" s="18">
        <v>14.43</v>
      </c>
      <c r="D5" s="78">
        <v>14.59</v>
      </c>
      <c r="E5" s="78">
        <v>12</v>
      </c>
      <c r="F5" s="78">
        <v>13.43</v>
      </c>
      <c r="G5" s="78"/>
      <c r="I5" s="105">
        <v>15.69</v>
      </c>
      <c r="J5" s="98">
        <v>7.89</v>
      </c>
      <c r="K5" s="98">
        <v>13.79</v>
      </c>
      <c r="L5" s="103">
        <v>1.02</v>
      </c>
      <c r="M5" s="103">
        <v>14.08</v>
      </c>
      <c r="N5" s="103">
        <v>13.63</v>
      </c>
      <c r="O5" s="122">
        <v>4.8499999999999996</v>
      </c>
      <c r="Q5" s="158">
        <v>13.97</v>
      </c>
      <c r="R5" s="149">
        <v>15.78</v>
      </c>
      <c r="S5" s="151">
        <v>13.6</v>
      </c>
      <c r="T5" s="154">
        <v>12.91</v>
      </c>
      <c r="U5" s="155">
        <v>12.57</v>
      </c>
      <c r="V5" s="156">
        <v>15.45</v>
      </c>
    </row>
    <row r="6" spans="1:23" x14ac:dyDescent="0.25">
      <c r="A6" s="12">
        <v>1.07</v>
      </c>
      <c r="B6" s="12">
        <v>14.16</v>
      </c>
      <c r="C6" s="18">
        <v>15.44</v>
      </c>
      <c r="D6" s="78">
        <v>12.83</v>
      </c>
      <c r="E6" s="78">
        <v>1.19</v>
      </c>
      <c r="F6" s="78">
        <v>2.81</v>
      </c>
      <c r="G6" s="78"/>
      <c r="I6" s="105">
        <v>13.3</v>
      </c>
      <c r="J6" s="98">
        <v>13.93</v>
      </c>
      <c r="K6" s="98">
        <v>15.94</v>
      </c>
      <c r="L6" s="103">
        <v>10.57</v>
      </c>
      <c r="M6" s="103">
        <v>13.06</v>
      </c>
      <c r="N6" s="103">
        <v>14.34</v>
      </c>
      <c r="O6" s="122">
        <v>6.47</v>
      </c>
      <c r="Q6" s="158">
        <v>15.75</v>
      </c>
      <c r="R6" s="149">
        <v>13.05</v>
      </c>
      <c r="S6" s="151">
        <v>15.24</v>
      </c>
      <c r="T6" s="154">
        <v>12.98</v>
      </c>
      <c r="U6" s="155">
        <v>16.47</v>
      </c>
      <c r="V6" s="157">
        <v>2.36</v>
      </c>
    </row>
    <row r="7" spans="1:23" x14ac:dyDescent="0.25">
      <c r="A7" s="12">
        <v>15.77</v>
      </c>
      <c r="B7" s="12">
        <v>11.95</v>
      </c>
      <c r="C7" s="18">
        <v>14.45</v>
      </c>
      <c r="D7" s="78">
        <v>0.88</v>
      </c>
      <c r="E7" s="78">
        <v>11.95</v>
      </c>
      <c r="F7" s="78">
        <v>14.09</v>
      </c>
      <c r="G7" s="78"/>
      <c r="I7" s="105">
        <v>1.25</v>
      </c>
      <c r="J7" s="98">
        <v>11.81</v>
      </c>
      <c r="K7" s="98">
        <v>13.62</v>
      </c>
      <c r="L7" s="103">
        <v>14.2</v>
      </c>
      <c r="M7" s="103">
        <v>1.5</v>
      </c>
      <c r="N7" s="103">
        <v>10.82</v>
      </c>
      <c r="O7" s="122">
        <v>7.53</v>
      </c>
      <c r="Q7" s="158">
        <v>6.35</v>
      </c>
      <c r="R7" s="149">
        <v>4.33</v>
      </c>
      <c r="S7" s="151">
        <v>8.66</v>
      </c>
      <c r="T7" s="154">
        <v>4.38</v>
      </c>
      <c r="U7" s="155">
        <v>0.84</v>
      </c>
      <c r="V7" s="156">
        <v>11.89</v>
      </c>
    </row>
    <row r="8" spans="1:23" x14ac:dyDescent="0.25">
      <c r="A8" s="12">
        <v>3.47</v>
      </c>
      <c r="B8" s="16">
        <v>1.76</v>
      </c>
      <c r="C8" s="18">
        <v>13.84</v>
      </c>
      <c r="D8" s="78">
        <v>7.73</v>
      </c>
      <c r="E8" s="78">
        <v>13.31</v>
      </c>
      <c r="F8" s="78">
        <v>15.46</v>
      </c>
      <c r="G8" s="78"/>
      <c r="I8" s="105">
        <v>6.54</v>
      </c>
      <c r="J8" s="100">
        <v>1.58</v>
      </c>
      <c r="K8" s="98">
        <v>11.11</v>
      </c>
      <c r="L8" s="103">
        <v>7.25</v>
      </c>
      <c r="M8" s="103">
        <v>12.03</v>
      </c>
      <c r="N8" s="103">
        <v>12.21</v>
      </c>
      <c r="O8" s="122">
        <v>4.4400000000000004</v>
      </c>
      <c r="Q8" s="158">
        <v>1.74</v>
      </c>
      <c r="R8" s="150">
        <v>1.31</v>
      </c>
      <c r="S8" s="151">
        <v>11.53</v>
      </c>
      <c r="T8" s="154">
        <v>5.13</v>
      </c>
      <c r="U8" s="155">
        <v>11.87</v>
      </c>
      <c r="V8" s="156">
        <v>12.34</v>
      </c>
    </row>
    <row r="9" spans="1:23" x14ac:dyDescent="0.25">
      <c r="A9" s="12">
        <v>14.29</v>
      </c>
      <c r="B9" s="12">
        <v>14.06</v>
      </c>
      <c r="C9" s="18">
        <v>9.15</v>
      </c>
      <c r="D9" s="78">
        <v>7.95</v>
      </c>
      <c r="E9" s="78">
        <v>15.16</v>
      </c>
      <c r="F9" s="78">
        <v>0.83</v>
      </c>
      <c r="G9" s="78"/>
      <c r="I9" s="105">
        <v>10.27</v>
      </c>
      <c r="J9" s="98">
        <v>1.53</v>
      </c>
      <c r="K9" s="98">
        <v>14.5</v>
      </c>
      <c r="L9" s="103">
        <v>5.15</v>
      </c>
      <c r="M9" s="103">
        <v>14.89</v>
      </c>
      <c r="N9" s="103">
        <v>8.8800000000000008</v>
      </c>
      <c r="O9" s="122">
        <v>5.89</v>
      </c>
      <c r="Q9" s="158">
        <v>14.22</v>
      </c>
      <c r="R9" s="149">
        <v>1.56</v>
      </c>
      <c r="S9" s="151">
        <v>0.75</v>
      </c>
      <c r="T9" s="154">
        <v>7.84</v>
      </c>
      <c r="U9" s="155">
        <v>13.78</v>
      </c>
      <c r="V9" s="156">
        <v>10.11</v>
      </c>
    </row>
    <row r="10" spans="1:23" x14ac:dyDescent="0.25">
      <c r="A10" s="12">
        <v>11.45</v>
      </c>
      <c r="B10" s="12">
        <v>11.96</v>
      </c>
      <c r="C10" s="18">
        <v>14.7</v>
      </c>
      <c r="D10" s="78">
        <v>7.34</v>
      </c>
      <c r="E10" s="78">
        <v>13.87</v>
      </c>
      <c r="F10" s="78">
        <v>10.27</v>
      </c>
      <c r="G10" s="78"/>
      <c r="I10" s="105">
        <v>13.44</v>
      </c>
      <c r="J10" s="98">
        <v>14.73</v>
      </c>
      <c r="K10" s="98">
        <v>9.6199999999999992</v>
      </c>
      <c r="L10" s="103">
        <v>6.29</v>
      </c>
      <c r="M10" s="103">
        <v>10.119999999999999</v>
      </c>
      <c r="N10" s="104">
        <v>2.31</v>
      </c>
      <c r="O10" s="122">
        <v>5.16</v>
      </c>
      <c r="Q10" s="158">
        <v>12.33</v>
      </c>
      <c r="R10" s="149">
        <v>12.07</v>
      </c>
      <c r="S10" s="151">
        <v>12.21</v>
      </c>
      <c r="T10" s="154">
        <v>8.1</v>
      </c>
      <c r="U10" s="155">
        <v>11.77</v>
      </c>
      <c r="V10" s="156">
        <v>10.27</v>
      </c>
    </row>
    <row r="11" spans="1:23" x14ac:dyDescent="0.25">
      <c r="A11" s="12">
        <v>14.94</v>
      </c>
      <c r="B11" s="12">
        <v>13.19</v>
      </c>
      <c r="C11" s="18">
        <v>14.34</v>
      </c>
      <c r="D11" s="78">
        <v>7.45</v>
      </c>
      <c r="E11" s="78">
        <v>4.3099999999999996</v>
      </c>
      <c r="F11" s="78">
        <v>6.74</v>
      </c>
      <c r="G11" s="78"/>
      <c r="I11" s="105">
        <v>12.16</v>
      </c>
      <c r="J11" s="98">
        <v>11.92</v>
      </c>
      <c r="K11" s="98">
        <v>15.28</v>
      </c>
      <c r="L11" s="103">
        <v>6.98</v>
      </c>
      <c r="M11" s="103">
        <v>8.2799999999999994</v>
      </c>
      <c r="N11" s="103">
        <v>6.34</v>
      </c>
      <c r="O11" s="122">
        <v>5.48</v>
      </c>
      <c r="Q11" s="158">
        <v>12.71</v>
      </c>
      <c r="R11" s="149">
        <v>11.64</v>
      </c>
      <c r="S11" s="151">
        <v>16.14</v>
      </c>
      <c r="T11" s="154">
        <v>0.75</v>
      </c>
      <c r="U11" s="155">
        <v>14.38</v>
      </c>
      <c r="V11" s="156">
        <v>9.0500000000000007</v>
      </c>
    </row>
    <row r="12" spans="1:23" x14ac:dyDescent="0.25">
      <c r="A12" s="12">
        <v>12.81</v>
      </c>
      <c r="B12" s="12">
        <v>14.55</v>
      </c>
      <c r="C12" s="18">
        <v>11.19</v>
      </c>
      <c r="D12" s="82">
        <v>0.54</v>
      </c>
      <c r="E12" s="78">
        <v>11.18</v>
      </c>
      <c r="F12" s="78">
        <v>10.01</v>
      </c>
      <c r="G12" s="78"/>
      <c r="I12" s="105">
        <v>12.12</v>
      </c>
      <c r="J12" s="98">
        <v>12.31</v>
      </c>
      <c r="K12" s="98">
        <v>7.51</v>
      </c>
      <c r="L12" s="120">
        <v>13.93</v>
      </c>
      <c r="M12" s="103">
        <v>14.51</v>
      </c>
      <c r="N12" s="103">
        <v>5.17</v>
      </c>
      <c r="O12" s="122">
        <v>3.18</v>
      </c>
      <c r="Q12" s="158">
        <v>14.31</v>
      </c>
      <c r="R12" s="149">
        <v>15.32</v>
      </c>
      <c r="S12" s="151">
        <v>6.8</v>
      </c>
      <c r="T12" s="174">
        <v>13.63</v>
      </c>
      <c r="U12" s="10">
        <v>7.62</v>
      </c>
      <c r="V12" s="175">
        <v>13.83</v>
      </c>
    </row>
    <row r="13" spans="1:23" x14ac:dyDescent="0.25">
      <c r="A13" s="12">
        <v>8.4600000000000009</v>
      </c>
      <c r="B13" s="12">
        <v>0.81</v>
      </c>
      <c r="C13" s="18">
        <v>14.17</v>
      </c>
      <c r="D13" s="82">
        <v>13.11</v>
      </c>
      <c r="E13" s="78">
        <v>7.33</v>
      </c>
      <c r="F13" s="79">
        <v>2.94</v>
      </c>
      <c r="G13" s="79"/>
      <c r="I13" s="105">
        <v>8.1300000000000008</v>
      </c>
      <c r="J13" s="98">
        <v>14.17</v>
      </c>
      <c r="K13" s="98">
        <v>8.7100000000000009</v>
      </c>
      <c r="L13" s="120">
        <v>14.89</v>
      </c>
      <c r="M13" s="103">
        <v>7.08</v>
      </c>
      <c r="N13" s="120">
        <v>12.51</v>
      </c>
      <c r="O13" s="122">
        <v>6.29</v>
      </c>
      <c r="Q13" s="158">
        <v>9.5</v>
      </c>
      <c r="R13" s="149">
        <v>14.4</v>
      </c>
      <c r="S13" s="151">
        <v>11.08</v>
      </c>
      <c r="T13" s="174">
        <v>9.73</v>
      </c>
      <c r="U13" s="10">
        <v>6.59</v>
      </c>
      <c r="V13" s="175">
        <v>14.58</v>
      </c>
    </row>
    <row r="14" spans="1:23" x14ac:dyDescent="0.25">
      <c r="A14" s="12">
        <v>10.76</v>
      </c>
      <c r="B14" s="12">
        <v>14.09</v>
      </c>
      <c r="C14" s="18">
        <v>8.91</v>
      </c>
      <c r="D14" s="82">
        <v>10.06</v>
      </c>
      <c r="E14" s="78">
        <v>7.7</v>
      </c>
      <c r="F14" s="78">
        <v>8.3000000000000007</v>
      </c>
      <c r="G14" s="78"/>
      <c r="I14" s="105">
        <v>8.7200000000000006</v>
      </c>
      <c r="J14" s="98">
        <v>5.38</v>
      </c>
      <c r="K14" s="102">
        <v>4.9000000000000004</v>
      </c>
      <c r="L14" s="120">
        <v>11.3</v>
      </c>
      <c r="M14" s="103">
        <v>6.76</v>
      </c>
      <c r="N14" s="120">
        <v>15.18</v>
      </c>
      <c r="O14" s="122">
        <v>5.4</v>
      </c>
      <c r="Q14" s="158">
        <v>7.78</v>
      </c>
      <c r="R14" s="149">
        <v>11.71</v>
      </c>
      <c r="S14" s="152">
        <v>5.3</v>
      </c>
      <c r="T14" s="174">
        <v>10.54</v>
      </c>
      <c r="U14" s="10">
        <v>8.4499999999999993</v>
      </c>
      <c r="V14" s="175">
        <v>15.53</v>
      </c>
    </row>
    <row r="15" spans="1:23" x14ac:dyDescent="0.25">
      <c r="A15" s="12">
        <v>8.84</v>
      </c>
      <c r="B15" s="12">
        <v>13.97</v>
      </c>
      <c r="C15" s="18">
        <v>16.11</v>
      </c>
      <c r="D15" s="82">
        <v>12.08</v>
      </c>
      <c r="E15" s="78">
        <v>6.25</v>
      </c>
      <c r="F15" s="82">
        <v>12.16</v>
      </c>
      <c r="G15" s="82"/>
      <c r="I15" s="105">
        <v>8.8800000000000008</v>
      </c>
      <c r="J15" s="98">
        <v>15.78</v>
      </c>
      <c r="K15" s="102">
        <v>6.89</v>
      </c>
      <c r="L15" s="120">
        <v>7.97</v>
      </c>
      <c r="M15" s="103">
        <v>6.01</v>
      </c>
      <c r="N15" s="120">
        <v>14.85</v>
      </c>
      <c r="O15" s="122">
        <v>5.97</v>
      </c>
      <c r="Q15" s="158">
        <v>11.35</v>
      </c>
      <c r="R15" s="149">
        <v>9.02</v>
      </c>
      <c r="S15" s="153">
        <v>6.76</v>
      </c>
      <c r="T15" s="174">
        <v>13.96</v>
      </c>
      <c r="U15" s="10">
        <v>7.37</v>
      </c>
      <c r="V15" s="175">
        <v>3.49</v>
      </c>
    </row>
    <row r="16" spans="1:23" x14ac:dyDescent="0.25">
      <c r="A16" s="12">
        <v>10.19</v>
      </c>
      <c r="B16" s="12">
        <v>14.38</v>
      </c>
      <c r="C16" s="18">
        <v>12.24</v>
      </c>
      <c r="D16" s="82">
        <v>13.08</v>
      </c>
      <c r="E16" s="78">
        <v>6.97</v>
      </c>
      <c r="F16" s="82">
        <v>14.54</v>
      </c>
      <c r="G16" s="82"/>
      <c r="I16" s="105">
        <v>9.18</v>
      </c>
      <c r="J16" s="98">
        <v>13.06</v>
      </c>
      <c r="K16" s="102">
        <v>7.41</v>
      </c>
      <c r="L16" s="121">
        <v>2.0099999999999998</v>
      </c>
      <c r="M16" s="103">
        <v>7.97</v>
      </c>
      <c r="N16" s="120">
        <v>13.83</v>
      </c>
      <c r="O16" s="122">
        <v>6</v>
      </c>
      <c r="Q16" s="158">
        <v>8.94</v>
      </c>
      <c r="R16" s="149">
        <v>10.66</v>
      </c>
      <c r="S16" s="153">
        <v>6.95</v>
      </c>
      <c r="T16" s="174">
        <v>0.85</v>
      </c>
      <c r="U16" s="174">
        <v>14.5</v>
      </c>
      <c r="V16" s="175">
        <v>14.96</v>
      </c>
    </row>
    <row r="17" spans="1:22" x14ac:dyDescent="0.25">
      <c r="A17" s="80">
        <v>11.52</v>
      </c>
      <c r="B17" s="12">
        <v>11.83</v>
      </c>
      <c r="C17" s="18">
        <v>1.51</v>
      </c>
      <c r="D17" s="82">
        <v>6.22</v>
      </c>
      <c r="E17" s="82">
        <v>14.32</v>
      </c>
      <c r="F17" s="82">
        <v>14.91</v>
      </c>
      <c r="G17" s="82"/>
      <c r="I17" s="123">
        <v>6.38</v>
      </c>
      <c r="J17" s="98">
        <v>4.9000000000000004</v>
      </c>
      <c r="K17" s="102">
        <v>6.56</v>
      </c>
      <c r="L17" s="120">
        <v>5.37</v>
      </c>
      <c r="M17" s="120">
        <v>13.89</v>
      </c>
      <c r="N17" s="120">
        <v>0.83</v>
      </c>
      <c r="O17" s="122">
        <v>6.43</v>
      </c>
      <c r="Q17" s="177">
        <v>15.91</v>
      </c>
      <c r="R17" s="149">
        <v>11.17</v>
      </c>
      <c r="S17" s="153">
        <v>4.9000000000000004</v>
      </c>
      <c r="T17" s="174">
        <v>7.29</v>
      </c>
      <c r="U17" s="174">
        <v>12.53</v>
      </c>
      <c r="V17" s="175">
        <v>1.87</v>
      </c>
    </row>
    <row r="18" spans="1:22" x14ac:dyDescent="0.25">
      <c r="A18" s="80">
        <v>12.09</v>
      </c>
      <c r="B18" s="12">
        <v>5.27</v>
      </c>
      <c r="C18" s="18">
        <v>12.68</v>
      </c>
      <c r="D18" s="82">
        <v>5.41</v>
      </c>
      <c r="E18" s="82">
        <v>11.65</v>
      </c>
      <c r="F18" s="82">
        <v>12.38</v>
      </c>
      <c r="G18" s="82"/>
      <c r="I18" s="123">
        <v>16.02</v>
      </c>
      <c r="J18" s="98">
        <v>6.56</v>
      </c>
      <c r="K18" s="105">
        <v>14.87</v>
      </c>
      <c r="L18" s="120">
        <v>10.02</v>
      </c>
      <c r="M18" s="120">
        <v>14.79</v>
      </c>
      <c r="N18" s="120">
        <v>7.33</v>
      </c>
      <c r="O18" s="122">
        <v>6.88</v>
      </c>
      <c r="Q18" s="177">
        <v>15.68</v>
      </c>
      <c r="R18" s="158">
        <v>15.24</v>
      </c>
      <c r="S18" s="153">
        <v>5.75</v>
      </c>
      <c r="T18" s="174">
        <v>5.1100000000000003</v>
      </c>
      <c r="U18" s="174">
        <v>1.1100000000000001</v>
      </c>
      <c r="V18" s="176">
        <v>2.12</v>
      </c>
    </row>
    <row r="19" spans="1:22" x14ac:dyDescent="0.25">
      <c r="A19" s="80">
        <v>15.66</v>
      </c>
      <c r="B19" s="80">
        <v>13.4</v>
      </c>
      <c r="C19" s="18">
        <v>1.51</v>
      </c>
      <c r="D19" s="82">
        <v>4.04</v>
      </c>
      <c r="E19" s="82">
        <v>12.75</v>
      </c>
      <c r="F19" s="82">
        <v>11.16</v>
      </c>
      <c r="G19" s="82"/>
      <c r="I19" s="123">
        <v>14.5</v>
      </c>
      <c r="J19" s="105">
        <v>14.21</v>
      </c>
      <c r="K19" s="105">
        <v>14.4</v>
      </c>
      <c r="L19" s="120">
        <v>7.28</v>
      </c>
      <c r="M19" s="120">
        <v>15.6</v>
      </c>
      <c r="N19" s="120">
        <v>11.37</v>
      </c>
      <c r="O19" s="122">
        <v>7.64</v>
      </c>
      <c r="Q19" s="177">
        <v>16.440000000000001</v>
      </c>
      <c r="R19" s="158">
        <v>11.59</v>
      </c>
      <c r="S19" s="159">
        <v>12.62</v>
      </c>
      <c r="T19" s="174">
        <v>8.08</v>
      </c>
      <c r="U19" s="174">
        <v>12.18</v>
      </c>
      <c r="V19" s="175">
        <v>7.54</v>
      </c>
    </row>
    <row r="20" spans="1:22" x14ac:dyDescent="0.25">
      <c r="A20" s="80">
        <v>1.34</v>
      </c>
      <c r="B20" s="80">
        <v>13.82</v>
      </c>
      <c r="C20" s="18">
        <v>13.35</v>
      </c>
      <c r="D20" s="82">
        <v>8.64</v>
      </c>
      <c r="E20" s="82">
        <v>15.09</v>
      </c>
      <c r="F20" s="82">
        <v>0.51</v>
      </c>
      <c r="G20" s="82"/>
      <c r="I20" s="123">
        <v>14.76</v>
      </c>
      <c r="J20" s="105">
        <v>13.49</v>
      </c>
      <c r="K20" s="105">
        <v>15.62</v>
      </c>
      <c r="L20" s="120">
        <v>6.12</v>
      </c>
      <c r="M20" s="120">
        <v>12.67</v>
      </c>
      <c r="N20" s="120">
        <v>11.65</v>
      </c>
      <c r="O20" s="122">
        <v>2.5299999999999998</v>
      </c>
      <c r="Q20" s="177">
        <v>16.47</v>
      </c>
      <c r="R20" s="158">
        <v>12.7</v>
      </c>
      <c r="S20" s="159">
        <v>14.69</v>
      </c>
      <c r="T20" s="174">
        <v>7.52</v>
      </c>
      <c r="U20" s="174">
        <v>15.7</v>
      </c>
      <c r="V20" s="175">
        <v>10</v>
      </c>
    </row>
    <row r="21" spans="1:22" x14ac:dyDescent="0.25">
      <c r="A21" s="80">
        <v>12.85</v>
      </c>
      <c r="B21" s="80">
        <v>12.95</v>
      </c>
      <c r="C21" s="19">
        <v>5.3</v>
      </c>
      <c r="D21" s="82">
        <v>6.37</v>
      </c>
      <c r="E21" s="82">
        <v>1.32</v>
      </c>
      <c r="F21" s="82">
        <v>6.98</v>
      </c>
      <c r="G21" s="82"/>
      <c r="I21" s="123">
        <v>12.34</v>
      </c>
      <c r="J21" s="105">
        <v>12.53</v>
      </c>
      <c r="K21" s="105">
        <v>13.83</v>
      </c>
      <c r="L21" s="121">
        <v>2.0499999999999998</v>
      </c>
      <c r="M21" s="120">
        <v>1.26</v>
      </c>
      <c r="N21" s="120">
        <v>12.25</v>
      </c>
      <c r="O21" s="122">
        <v>7.13</v>
      </c>
      <c r="Q21" s="177">
        <v>1.1499999999999999</v>
      </c>
      <c r="R21" s="158">
        <v>12.83</v>
      </c>
      <c r="S21" s="159">
        <v>12.36</v>
      </c>
      <c r="T21" s="181">
        <v>10.050000000000001</v>
      </c>
      <c r="U21" s="174">
        <v>14.12</v>
      </c>
      <c r="V21" s="175">
        <v>10.88</v>
      </c>
    </row>
    <row r="22" spans="1:22" x14ac:dyDescent="0.25">
      <c r="A22" s="80">
        <v>6.34</v>
      </c>
      <c r="B22" s="79">
        <v>1.62</v>
      </c>
      <c r="C22" s="19">
        <v>6.65</v>
      </c>
      <c r="D22" s="82">
        <v>6.65</v>
      </c>
      <c r="E22" s="82">
        <v>13.96</v>
      </c>
      <c r="F22" s="82">
        <v>11.16</v>
      </c>
      <c r="G22" s="82"/>
      <c r="I22" s="123">
        <v>1.28</v>
      </c>
      <c r="J22" s="105">
        <v>13.97</v>
      </c>
      <c r="K22" s="105">
        <v>10.73</v>
      </c>
      <c r="L22" s="133">
        <v>0.88</v>
      </c>
      <c r="M22" s="121">
        <v>2.19</v>
      </c>
      <c r="N22" s="121">
        <v>2.09</v>
      </c>
      <c r="O22" s="122">
        <v>4.8899999999999997</v>
      </c>
      <c r="Q22" s="177">
        <v>14.42</v>
      </c>
      <c r="R22" s="158">
        <v>5.48</v>
      </c>
      <c r="S22" s="159">
        <v>15.35</v>
      </c>
      <c r="T22" s="181">
        <v>0.78</v>
      </c>
      <c r="U22" s="174">
        <v>12.75</v>
      </c>
      <c r="V22" s="175">
        <v>9.8699999999999992</v>
      </c>
    </row>
    <row r="23" spans="1:22" x14ac:dyDescent="0.25">
      <c r="A23" s="80">
        <v>12.57</v>
      </c>
      <c r="B23" s="80">
        <v>13.45</v>
      </c>
      <c r="C23" s="19">
        <v>5.93</v>
      </c>
      <c r="D23" s="87">
        <v>11.46</v>
      </c>
      <c r="E23" s="82">
        <v>12.62</v>
      </c>
      <c r="F23" s="84">
        <v>2.21</v>
      </c>
      <c r="G23" s="84"/>
      <c r="I23" s="123">
        <v>10.79</v>
      </c>
      <c r="J23" s="105">
        <v>10.52</v>
      </c>
      <c r="K23" s="105">
        <v>16.5</v>
      </c>
      <c r="L23" s="133">
        <v>14.75</v>
      </c>
      <c r="M23" s="120">
        <v>9.67</v>
      </c>
      <c r="N23" s="137">
        <v>9.6300000000000008</v>
      </c>
      <c r="O23" s="122">
        <v>5.66</v>
      </c>
      <c r="Q23" s="177">
        <v>10.76</v>
      </c>
      <c r="R23" s="157">
        <v>1.75</v>
      </c>
      <c r="S23" s="159">
        <v>11.51</v>
      </c>
      <c r="T23" s="181">
        <v>11.96</v>
      </c>
      <c r="U23" s="174">
        <v>2.56</v>
      </c>
      <c r="V23" s="183">
        <v>5.29</v>
      </c>
    </row>
    <row r="24" spans="1:22" x14ac:dyDescent="0.25">
      <c r="A24" s="80">
        <v>13.63</v>
      </c>
      <c r="B24" s="80">
        <v>1.5</v>
      </c>
      <c r="C24" s="19">
        <v>6.3</v>
      </c>
      <c r="D24" s="87">
        <v>10.45</v>
      </c>
      <c r="E24" s="82">
        <v>10.87</v>
      </c>
      <c r="F24" s="82">
        <v>4.38</v>
      </c>
      <c r="G24" s="82"/>
      <c r="I24" s="123">
        <v>9.4</v>
      </c>
      <c r="J24" s="104">
        <v>1.18</v>
      </c>
      <c r="K24" s="105">
        <v>13.92</v>
      </c>
      <c r="L24" s="133">
        <v>11.51</v>
      </c>
      <c r="M24" s="120">
        <v>13.24</v>
      </c>
      <c r="N24" s="137">
        <v>12.61</v>
      </c>
      <c r="O24" s="122">
        <v>3.72</v>
      </c>
      <c r="Q24" s="177">
        <v>15.8</v>
      </c>
      <c r="R24" s="158">
        <v>6.49</v>
      </c>
      <c r="S24" s="159">
        <v>12.13</v>
      </c>
      <c r="T24" s="181">
        <v>14.64</v>
      </c>
      <c r="U24" s="174">
        <v>10.71</v>
      </c>
      <c r="V24" s="183">
        <v>15.17</v>
      </c>
    </row>
    <row r="25" spans="1:22" x14ac:dyDescent="0.25">
      <c r="A25" s="80">
        <v>10.47</v>
      </c>
      <c r="B25" s="80">
        <v>11.45</v>
      </c>
      <c r="C25" s="80">
        <v>13.62</v>
      </c>
      <c r="D25" s="87">
        <v>10.84</v>
      </c>
      <c r="E25" s="82">
        <v>14.86</v>
      </c>
      <c r="F25" s="82">
        <v>10.76</v>
      </c>
      <c r="G25" s="82"/>
      <c r="I25" s="123">
        <v>10.78</v>
      </c>
      <c r="J25" s="105">
        <v>12.46</v>
      </c>
      <c r="K25" s="105">
        <v>13.82</v>
      </c>
      <c r="L25" s="133">
        <v>11.53</v>
      </c>
      <c r="M25" s="120">
        <v>14.72</v>
      </c>
      <c r="N25" s="137">
        <v>14.68</v>
      </c>
      <c r="O25" s="122">
        <v>2.2400000000000002</v>
      </c>
      <c r="Q25" s="177">
        <v>12.72</v>
      </c>
      <c r="R25" s="158">
        <v>14.9</v>
      </c>
      <c r="S25" s="159">
        <v>1.28</v>
      </c>
      <c r="T25" s="181">
        <v>13.87</v>
      </c>
      <c r="U25" s="174">
        <v>14.19</v>
      </c>
      <c r="V25" s="183">
        <v>13.72</v>
      </c>
    </row>
    <row r="26" spans="1:22" x14ac:dyDescent="0.25">
      <c r="A26" s="80">
        <v>14.85</v>
      </c>
      <c r="B26" s="80">
        <v>11.83</v>
      </c>
      <c r="C26" s="80">
        <v>15.7</v>
      </c>
      <c r="D26" s="87">
        <v>11.74</v>
      </c>
      <c r="E26" s="82">
        <v>5.47</v>
      </c>
      <c r="F26" s="87">
        <v>10.7</v>
      </c>
      <c r="G26" s="87"/>
      <c r="I26" s="123">
        <v>11.66</v>
      </c>
      <c r="J26" s="105">
        <v>10.86</v>
      </c>
      <c r="K26" s="105">
        <v>7.59</v>
      </c>
      <c r="L26" s="133">
        <v>16.28</v>
      </c>
      <c r="M26" s="120">
        <v>13.4</v>
      </c>
      <c r="N26" s="137">
        <v>12.14</v>
      </c>
      <c r="O26" s="139">
        <v>5.15</v>
      </c>
      <c r="Q26" s="178">
        <v>10.06</v>
      </c>
      <c r="R26" s="158">
        <v>2.71</v>
      </c>
      <c r="S26" s="159">
        <v>13.61</v>
      </c>
      <c r="T26" s="181">
        <v>4.96</v>
      </c>
      <c r="U26" s="174">
        <v>8.01</v>
      </c>
      <c r="V26" s="183">
        <v>4.24</v>
      </c>
    </row>
    <row r="27" spans="1:22" x14ac:dyDescent="0.25">
      <c r="A27" s="80">
        <v>7.53</v>
      </c>
      <c r="B27" s="80">
        <v>14.51</v>
      </c>
      <c r="C27" s="80">
        <v>13.58</v>
      </c>
      <c r="D27" s="87">
        <v>5.07</v>
      </c>
      <c r="E27" s="82">
        <v>8.0299999999999994</v>
      </c>
      <c r="F27" s="87">
        <v>14.94</v>
      </c>
      <c r="G27" s="87"/>
      <c r="I27" s="123">
        <v>8.83</v>
      </c>
      <c r="J27" s="105">
        <v>16.52</v>
      </c>
      <c r="K27" s="105">
        <v>8.49</v>
      </c>
      <c r="L27" s="133">
        <v>7.3</v>
      </c>
      <c r="M27" s="120">
        <v>13.61</v>
      </c>
      <c r="N27" s="138">
        <v>2.25</v>
      </c>
      <c r="O27" s="139">
        <v>6.79</v>
      </c>
      <c r="Q27" s="178">
        <v>11.27</v>
      </c>
      <c r="R27" s="158">
        <v>11.08</v>
      </c>
      <c r="S27" s="159">
        <v>8.44</v>
      </c>
      <c r="T27" s="181">
        <v>8.06</v>
      </c>
      <c r="U27" s="174">
        <v>7.51</v>
      </c>
      <c r="V27" s="183">
        <v>15.44</v>
      </c>
    </row>
    <row r="28" spans="1:22" x14ac:dyDescent="0.25">
      <c r="A28" s="80">
        <v>8.57</v>
      </c>
      <c r="B28" s="80">
        <v>14.94</v>
      </c>
      <c r="C28" s="80">
        <v>14.18</v>
      </c>
      <c r="D28" s="87">
        <v>4.9400000000000004</v>
      </c>
      <c r="E28" s="82">
        <v>8.06</v>
      </c>
      <c r="F28" s="87">
        <v>12.23</v>
      </c>
      <c r="G28" s="87"/>
      <c r="I28" s="123">
        <v>9.01</v>
      </c>
      <c r="J28" s="105">
        <v>9.07</v>
      </c>
      <c r="K28" s="106">
        <v>6.65</v>
      </c>
      <c r="L28" s="133">
        <v>9.01</v>
      </c>
      <c r="M28" s="121">
        <v>0.81</v>
      </c>
      <c r="N28" s="137">
        <v>9.07</v>
      </c>
      <c r="O28" s="139">
        <v>5.74</v>
      </c>
      <c r="Q28" s="178">
        <v>9.51</v>
      </c>
      <c r="R28" s="158">
        <v>15.27</v>
      </c>
      <c r="S28" s="159">
        <v>9.43</v>
      </c>
      <c r="T28" s="181">
        <v>6.42</v>
      </c>
      <c r="U28" s="174">
        <v>8.36</v>
      </c>
      <c r="V28" s="183">
        <v>14.5</v>
      </c>
    </row>
    <row r="29" spans="1:22" x14ac:dyDescent="0.25">
      <c r="A29" s="80">
        <v>8.2200000000000006</v>
      </c>
      <c r="B29" s="80">
        <v>13.84</v>
      </c>
      <c r="C29" s="80">
        <v>11.42</v>
      </c>
      <c r="D29" s="87">
        <v>9.1300000000000008</v>
      </c>
      <c r="E29" s="82">
        <v>7.34</v>
      </c>
      <c r="F29" s="87">
        <v>14.48</v>
      </c>
      <c r="G29" s="87"/>
      <c r="I29" s="123">
        <v>8.84</v>
      </c>
      <c r="J29" s="105">
        <v>14.19</v>
      </c>
      <c r="K29" s="106">
        <v>6.96</v>
      </c>
      <c r="L29" s="133">
        <v>5.15</v>
      </c>
      <c r="M29" s="120">
        <v>5.52</v>
      </c>
      <c r="N29" s="137">
        <v>12.76</v>
      </c>
      <c r="O29" s="139">
        <v>5.12</v>
      </c>
      <c r="Q29" s="178">
        <v>9.23</v>
      </c>
      <c r="R29" s="158">
        <v>5.03</v>
      </c>
      <c r="S29" s="159">
        <v>9.7100000000000009</v>
      </c>
      <c r="T29" s="181">
        <v>7.65</v>
      </c>
      <c r="U29" s="174">
        <v>7.06</v>
      </c>
      <c r="V29" s="183">
        <v>1.8</v>
      </c>
    </row>
    <row r="30" spans="1:22" x14ac:dyDescent="0.25">
      <c r="A30" s="80">
        <v>9.19</v>
      </c>
      <c r="B30" s="80">
        <v>12.19</v>
      </c>
      <c r="C30" s="80">
        <v>12.83</v>
      </c>
      <c r="D30" s="87">
        <v>6.44</v>
      </c>
      <c r="E30" s="87">
        <v>12.3</v>
      </c>
      <c r="F30" s="87">
        <v>11.47</v>
      </c>
      <c r="G30" s="87"/>
      <c r="I30" s="123">
        <v>8.09</v>
      </c>
      <c r="J30" s="105">
        <v>12.93</v>
      </c>
      <c r="K30" s="106">
        <v>5.25</v>
      </c>
      <c r="L30" s="140">
        <v>12.96</v>
      </c>
      <c r="M30" s="120">
        <v>7.37</v>
      </c>
      <c r="N30" s="137">
        <v>11.91</v>
      </c>
      <c r="O30" s="139">
        <v>5.82</v>
      </c>
      <c r="Q30" s="185">
        <v>14.55</v>
      </c>
      <c r="R30" s="158">
        <v>11.64</v>
      </c>
      <c r="S30" s="159">
        <v>13.83</v>
      </c>
      <c r="T30" s="187">
        <v>13.24</v>
      </c>
      <c r="U30" s="182">
        <v>14.43</v>
      </c>
      <c r="V30" s="184">
        <v>2.2799999999999998</v>
      </c>
    </row>
    <row r="31" spans="1:22" x14ac:dyDescent="0.25">
      <c r="A31" s="80">
        <v>8.8000000000000007</v>
      </c>
      <c r="B31" s="80">
        <v>12.16</v>
      </c>
      <c r="C31" s="80">
        <v>1.3</v>
      </c>
      <c r="D31" s="87">
        <v>0.31</v>
      </c>
      <c r="E31" s="87">
        <v>12.62</v>
      </c>
      <c r="F31" s="88">
        <v>2</v>
      </c>
      <c r="G31" s="88"/>
      <c r="I31" s="10">
        <v>14.4</v>
      </c>
      <c r="J31" s="105">
        <v>9.2100000000000009</v>
      </c>
      <c r="K31" s="106">
        <v>6.54</v>
      </c>
      <c r="L31" s="140">
        <v>15.42</v>
      </c>
      <c r="M31" s="120">
        <v>7.85</v>
      </c>
      <c r="N31" s="137">
        <v>7.42</v>
      </c>
      <c r="O31" s="139">
        <v>7</v>
      </c>
      <c r="Q31" s="185">
        <v>15.57</v>
      </c>
      <c r="R31" s="158">
        <v>14.68</v>
      </c>
      <c r="S31" s="160">
        <v>6.96</v>
      </c>
      <c r="T31" s="187">
        <v>12.17</v>
      </c>
      <c r="U31" s="182">
        <v>12.9</v>
      </c>
      <c r="V31" s="183">
        <v>10.1</v>
      </c>
    </row>
    <row r="32" spans="1:22" x14ac:dyDescent="0.25">
      <c r="A32" s="85">
        <v>6.31</v>
      </c>
      <c r="B32" s="80">
        <v>10.53</v>
      </c>
      <c r="C32" s="80">
        <v>6.86</v>
      </c>
      <c r="D32" s="91">
        <v>12.57</v>
      </c>
      <c r="E32" s="87">
        <v>12.06</v>
      </c>
      <c r="F32" s="87">
        <v>9.5500000000000007</v>
      </c>
      <c r="G32" s="87"/>
      <c r="I32" s="10">
        <v>14.85</v>
      </c>
      <c r="J32" s="124">
        <v>14.09</v>
      </c>
      <c r="K32" s="126">
        <v>14.03</v>
      </c>
      <c r="L32" s="140">
        <v>11.49</v>
      </c>
      <c r="M32" s="120">
        <v>7.88</v>
      </c>
      <c r="N32" s="137">
        <v>10.99</v>
      </c>
      <c r="O32" s="139">
        <v>6.39</v>
      </c>
      <c r="Q32" s="185">
        <v>12.25</v>
      </c>
      <c r="R32" s="158">
        <v>12.16</v>
      </c>
      <c r="S32" s="160">
        <v>6.52</v>
      </c>
      <c r="T32" s="187">
        <v>1.35</v>
      </c>
      <c r="U32" s="182">
        <v>13.65</v>
      </c>
      <c r="V32" s="183">
        <v>7.48</v>
      </c>
    </row>
    <row r="33" spans="1:22" x14ac:dyDescent="0.25">
      <c r="A33" s="85">
        <v>14.91</v>
      </c>
      <c r="B33" s="85">
        <v>14.02</v>
      </c>
      <c r="C33" s="80">
        <v>15.05</v>
      </c>
      <c r="D33" s="91">
        <v>12.93</v>
      </c>
      <c r="E33" s="87">
        <v>15.61</v>
      </c>
      <c r="F33" s="87">
        <v>10.11</v>
      </c>
      <c r="G33" s="87"/>
      <c r="I33" s="10">
        <v>15.27</v>
      </c>
      <c r="J33" s="124">
        <v>13.95</v>
      </c>
      <c r="K33" s="126">
        <v>12.54</v>
      </c>
      <c r="L33" s="140">
        <v>10.52</v>
      </c>
      <c r="M33" s="133">
        <v>15.55</v>
      </c>
      <c r="N33" s="143">
        <v>11.69</v>
      </c>
      <c r="O33" s="139">
        <v>4.3099999999999996</v>
      </c>
      <c r="Q33" s="185">
        <v>1.24</v>
      </c>
      <c r="R33" s="158">
        <v>6.51</v>
      </c>
      <c r="S33" s="160">
        <v>5.95</v>
      </c>
      <c r="T33" s="187">
        <v>15.96</v>
      </c>
      <c r="U33" s="182">
        <v>15.91</v>
      </c>
      <c r="V33" s="183">
        <v>11.29</v>
      </c>
    </row>
    <row r="34" spans="1:22" x14ac:dyDescent="0.25">
      <c r="A34" s="85">
        <v>13.5</v>
      </c>
      <c r="B34" s="85">
        <v>14.71</v>
      </c>
      <c r="C34" s="80">
        <v>8.93</v>
      </c>
      <c r="D34" s="91">
        <v>11.06</v>
      </c>
      <c r="E34" s="87">
        <v>14.47</v>
      </c>
      <c r="F34" s="87">
        <v>6.99</v>
      </c>
      <c r="G34" s="87"/>
      <c r="I34" s="10">
        <v>14.29</v>
      </c>
      <c r="J34" s="124">
        <v>15.96</v>
      </c>
      <c r="K34" s="126">
        <v>14.24</v>
      </c>
      <c r="L34" s="140">
        <v>13.22</v>
      </c>
      <c r="M34" s="133">
        <v>10.66</v>
      </c>
      <c r="N34" s="143">
        <v>14.9</v>
      </c>
      <c r="O34" s="139">
        <v>5.98</v>
      </c>
      <c r="Q34" s="185">
        <v>16.37</v>
      </c>
      <c r="R34" s="158">
        <v>8.73</v>
      </c>
      <c r="S34" s="160">
        <v>5.98</v>
      </c>
      <c r="T34" s="187">
        <v>13.94</v>
      </c>
      <c r="U34" s="182">
        <v>1.43</v>
      </c>
      <c r="V34" s="183">
        <v>10.59</v>
      </c>
    </row>
    <row r="35" spans="1:22" x14ac:dyDescent="0.25">
      <c r="A35" s="85">
        <v>0.98</v>
      </c>
      <c r="B35" s="85">
        <v>14.37</v>
      </c>
      <c r="C35" s="80">
        <v>16.16</v>
      </c>
      <c r="D35" s="91">
        <v>15.23</v>
      </c>
      <c r="E35" s="87">
        <v>8.65</v>
      </c>
      <c r="F35" s="87">
        <v>8.5500000000000007</v>
      </c>
      <c r="G35" s="87"/>
      <c r="I35" s="10">
        <v>0.94</v>
      </c>
      <c r="J35" s="124">
        <v>10.84</v>
      </c>
      <c r="K35" s="126">
        <v>14.77</v>
      </c>
      <c r="L35" s="140">
        <v>7.27</v>
      </c>
      <c r="M35" s="133">
        <v>13.26</v>
      </c>
      <c r="N35" s="143">
        <v>12.93</v>
      </c>
      <c r="O35" s="139">
        <v>7.18</v>
      </c>
      <c r="Q35" s="185">
        <v>14.63</v>
      </c>
      <c r="R35" s="179">
        <v>13.9</v>
      </c>
      <c r="S35" s="180">
        <v>14.87</v>
      </c>
      <c r="T35" s="187">
        <v>3.91</v>
      </c>
      <c r="U35" s="182">
        <v>12.33</v>
      </c>
      <c r="V35" s="188">
        <v>14.72</v>
      </c>
    </row>
    <row r="36" spans="1:22" x14ac:dyDescent="0.25">
      <c r="A36" s="85">
        <v>1.02</v>
      </c>
      <c r="B36" s="85">
        <v>13.65</v>
      </c>
      <c r="C36" s="80">
        <v>6.61</v>
      </c>
      <c r="D36" s="91">
        <v>11.84</v>
      </c>
      <c r="E36" s="87">
        <v>13.61</v>
      </c>
      <c r="F36" s="93">
        <v>15.06</v>
      </c>
      <c r="G36" s="93"/>
      <c r="I36" s="10">
        <v>13.16</v>
      </c>
      <c r="J36" s="121">
        <v>1.41</v>
      </c>
      <c r="K36" s="126">
        <v>5.61</v>
      </c>
      <c r="L36" s="140">
        <v>6.51</v>
      </c>
      <c r="M36" s="133">
        <v>0.93</v>
      </c>
      <c r="N36" s="143">
        <v>13.97</v>
      </c>
      <c r="O36" s="139">
        <v>6.87</v>
      </c>
      <c r="Q36" s="185">
        <v>12.6</v>
      </c>
      <c r="R36" s="179">
        <v>14.98</v>
      </c>
      <c r="S36" s="180">
        <v>15.15</v>
      </c>
      <c r="T36" s="187">
        <v>6.69</v>
      </c>
      <c r="U36" s="182">
        <v>13.3</v>
      </c>
      <c r="V36" s="188">
        <v>13.46</v>
      </c>
    </row>
    <row r="37" spans="1:22" x14ac:dyDescent="0.25">
      <c r="A37" s="85">
        <v>14.25</v>
      </c>
      <c r="B37" s="84">
        <v>1.69</v>
      </c>
      <c r="C37" s="81">
        <v>5.39</v>
      </c>
      <c r="D37" s="91">
        <v>11.34</v>
      </c>
      <c r="E37" s="87">
        <v>6.67</v>
      </c>
      <c r="F37" s="93">
        <v>12.42</v>
      </c>
      <c r="G37" s="93"/>
      <c r="I37" s="10">
        <v>11.25</v>
      </c>
      <c r="J37" s="124">
        <v>1.21</v>
      </c>
      <c r="K37" s="126">
        <v>13.92</v>
      </c>
      <c r="L37" s="140">
        <v>3.56</v>
      </c>
      <c r="M37" s="133">
        <v>14.82</v>
      </c>
      <c r="N37" s="143">
        <v>6.33</v>
      </c>
      <c r="O37" s="139">
        <v>6.25</v>
      </c>
      <c r="Q37" s="185">
        <v>12.35</v>
      </c>
      <c r="R37" s="179">
        <v>14.07</v>
      </c>
      <c r="S37" s="180">
        <v>14.74</v>
      </c>
      <c r="T37" s="187">
        <v>7.32</v>
      </c>
      <c r="U37" s="182">
        <v>13.12</v>
      </c>
      <c r="V37" s="188">
        <v>14.24</v>
      </c>
    </row>
    <row r="38" spans="1:22" x14ac:dyDescent="0.25">
      <c r="A38" s="85">
        <v>15.7</v>
      </c>
      <c r="B38" s="85">
        <v>0.86</v>
      </c>
      <c r="C38" s="81">
        <v>5.51</v>
      </c>
      <c r="D38" s="91">
        <v>9.02</v>
      </c>
      <c r="E38" s="87">
        <v>12.52</v>
      </c>
      <c r="F38" s="93">
        <v>13.83</v>
      </c>
      <c r="G38" s="93"/>
      <c r="I38" s="10">
        <v>13.94</v>
      </c>
      <c r="J38" s="124">
        <v>11.95</v>
      </c>
      <c r="K38" s="126">
        <v>13.83</v>
      </c>
      <c r="L38" s="140">
        <v>7.85</v>
      </c>
      <c r="M38" s="133">
        <v>14.81</v>
      </c>
      <c r="N38" s="144">
        <v>2.04</v>
      </c>
      <c r="O38" s="139">
        <v>4.42</v>
      </c>
      <c r="Q38" s="185">
        <v>12.56</v>
      </c>
      <c r="R38" s="179">
        <v>16.05</v>
      </c>
      <c r="S38" s="180">
        <v>13.48</v>
      </c>
      <c r="T38" s="187">
        <v>5.35</v>
      </c>
      <c r="U38" s="182">
        <v>14.83</v>
      </c>
      <c r="V38" s="188">
        <v>3.49</v>
      </c>
    </row>
    <row r="39" spans="1:22" ht="15.75" thickBot="1" x14ac:dyDescent="0.3">
      <c r="A39" s="85">
        <v>12.44</v>
      </c>
      <c r="B39" s="85">
        <v>15.68</v>
      </c>
      <c r="C39" s="81">
        <v>6.26</v>
      </c>
      <c r="D39" s="91">
        <v>8.67</v>
      </c>
      <c r="E39" s="87">
        <v>6.37</v>
      </c>
      <c r="F39" s="93">
        <v>15.56</v>
      </c>
      <c r="G39" s="93"/>
      <c r="I39" s="10">
        <v>14.4</v>
      </c>
      <c r="J39" s="124">
        <v>15.92</v>
      </c>
      <c r="K39" s="126">
        <v>5.09</v>
      </c>
      <c r="L39" s="140">
        <v>1.35</v>
      </c>
      <c r="M39" s="133">
        <v>13.63</v>
      </c>
      <c r="N39" s="143">
        <v>9.2100000000000009</v>
      </c>
      <c r="O39" s="139">
        <v>4.87</v>
      </c>
      <c r="Q39" s="185">
        <v>6.89</v>
      </c>
      <c r="R39" s="176">
        <v>1.48</v>
      </c>
      <c r="S39" s="180">
        <v>13.18</v>
      </c>
      <c r="T39" s="193">
        <v>10.47</v>
      </c>
      <c r="U39" s="182">
        <v>8.51</v>
      </c>
      <c r="V39" s="188">
        <v>2.13</v>
      </c>
    </row>
    <row r="40" spans="1:22" ht="15.75" thickBot="1" x14ac:dyDescent="0.3">
      <c r="A40" s="85">
        <v>14.84</v>
      </c>
      <c r="B40" s="85">
        <v>12.1</v>
      </c>
      <c r="C40" s="81">
        <v>6.62</v>
      </c>
      <c r="D40" s="91">
        <v>6.27</v>
      </c>
      <c r="E40" s="87">
        <v>7.18</v>
      </c>
      <c r="F40" s="93">
        <v>0.65</v>
      </c>
      <c r="G40" s="93"/>
      <c r="I40" s="10">
        <v>8.35</v>
      </c>
      <c r="J40" s="124">
        <v>11.39</v>
      </c>
      <c r="K40" s="126">
        <v>8.34</v>
      </c>
      <c r="L40" s="244">
        <f>AVERAGE(L3:L39)</f>
        <v>8.7072972972972984</v>
      </c>
      <c r="M40" s="133">
        <v>14.28</v>
      </c>
      <c r="N40" s="143">
        <v>11.4</v>
      </c>
      <c r="O40" s="139">
        <v>3.53</v>
      </c>
      <c r="Q40" s="185">
        <v>9.56</v>
      </c>
      <c r="R40" s="179">
        <v>1.21</v>
      </c>
      <c r="S40" s="180">
        <v>13.59</v>
      </c>
      <c r="T40" s="193">
        <v>13.95</v>
      </c>
      <c r="U40" s="182">
        <v>6.08</v>
      </c>
      <c r="V40" s="188">
        <v>4.8499999999999996</v>
      </c>
    </row>
    <row r="41" spans="1:22" x14ac:dyDescent="0.25">
      <c r="A41" s="85">
        <v>10.01</v>
      </c>
      <c r="B41" s="85">
        <v>11.97</v>
      </c>
      <c r="C41" s="85">
        <v>13.64</v>
      </c>
      <c r="D41" s="91">
        <v>6.64</v>
      </c>
      <c r="E41" s="87">
        <v>6.06</v>
      </c>
      <c r="F41" s="95">
        <v>2.14</v>
      </c>
      <c r="G41" s="95"/>
      <c r="I41" s="10">
        <v>9.02</v>
      </c>
      <c r="J41" s="124">
        <v>13.16</v>
      </c>
      <c r="K41" s="126">
        <v>13.42</v>
      </c>
      <c r="M41" s="134">
        <v>13.56</v>
      </c>
      <c r="N41" s="143">
        <v>7.23</v>
      </c>
      <c r="O41" s="139">
        <v>2.54</v>
      </c>
      <c r="Q41" s="185">
        <v>8.41</v>
      </c>
      <c r="R41" s="179">
        <v>12.66</v>
      </c>
      <c r="S41" s="180">
        <v>13.89</v>
      </c>
      <c r="T41" s="193">
        <v>11.77</v>
      </c>
      <c r="U41" s="182">
        <v>7.4</v>
      </c>
      <c r="V41" s="189">
        <v>2.4700000000000002</v>
      </c>
    </row>
    <row r="42" spans="1:22" ht="15.75" thickBot="1" x14ac:dyDescent="0.3">
      <c r="A42" s="85">
        <v>12.56</v>
      </c>
      <c r="B42" s="85">
        <v>13.9</v>
      </c>
      <c r="C42" s="85">
        <v>13.28</v>
      </c>
      <c r="D42" s="91">
        <v>1.94</v>
      </c>
      <c r="E42" s="87">
        <v>8.0399999999999991</v>
      </c>
      <c r="F42" s="93">
        <v>11.14</v>
      </c>
      <c r="G42" s="93"/>
      <c r="I42" s="10">
        <v>9.68</v>
      </c>
      <c r="J42" s="124">
        <v>10.14</v>
      </c>
      <c r="K42" s="126">
        <v>15.2</v>
      </c>
      <c r="M42" s="134">
        <v>7.5</v>
      </c>
      <c r="N42" s="143">
        <v>9.58</v>
      </c>
      <c r="O42" s="145">
        <v>4.8499999999999996</v>
      </c>
      <c r="Q42" s="185">
        <v>10.73</v>
      </c>
      <c r="R42" s="179">
        <v>16.170000000000002</v>
      </c>
      <c r="S42" s="180">
        <v>17.190000000000001</v>
      </c>
      <c r="T42" s="193">
        <v>6.79</v>
      </c>
      <c r="U42" s="182">
        <v>9.19</v>
      </c>
      <c r="V42" s="188">
        <v>10.46</v>
      </c>
    </row>
    <row r="43" spans="1:22" ht="15.75" thickBot="1" x14ac:dyDescent="0.3">
      <c r="A43" s="85">
        <v>5.91</v>
      </c>
      <c r="B43" s="85">
        <v>9.5500000000000007</v>
      </c>
      <c r="C43" s="85">
        <v>15.12</v>
      </c>
      <c r="D43" s="91">
        <v>1.31</v>
      </c>
      <c r="E43" s="91">
        <v>13.14</v>
      </c>
      <c r="F43" s="93">
        <v>9.41</v>
      </c>
      <c r="G43" s="93"/>
      <c r="I43" s="10">
        <v>8.77</v>
      </c>
      <c r="J43" s="124">
        <v>12.07</v>
      </c>
      <c r="K43" s="126">
        <v>6.52</v>
      </c>
      <c r="M43" s="134">
        <v>7.5</v>
      </c>
      <c r="N43" s="244">
        <f>AVERAGE(N3:N42)</f>
        <v>10.111000000000001</v>
      </c>
      <c r="O43" s="145">
        <v>6.3</v>
      </c>
      <c r="Q43" s="185">
        <v>9.81</v>
      </c>
      <c r="R43" s="179">
        <v>13.46</v>
      </c>
      <c r="S43" s="180">
        <v>7.84</v>
      </c>
      <c r="T43" s="193">
        <v>13.73</v>
      </c>
      <c r="U43" s="188">
        <v>14.17</v>
      </c>
      <c r="V43" s="188">
        <v>15.5</v>
      </c>
    </row>
    <row r="44" spans="1:22" ht="15.75" thickBot="1" x14ac:dyDescent="0.3">
      <c r="A44" s="85">
        <v>8.7200000000000006</v>
      </c>
      <c r="B44" s="85">
        <v>12.18</v>
      </c>
      <c r="C44" s="85">
        <v>14.62</v>
      </c>
      <c r="D44" s="244">
        <f>AVERAGE(D3:D43)</f>
        <v>8.3995121951219502</v>
      </c>
      <c r="E44" s="91">
        <v>14.26</v>
      </c>
      <c r="F44" s="93">
        <v>12.2</v>
      </c>
      <c r="G44" s="93"/>
      <c r="I44" s="146">
        <v>6.78</v>
      </c>
      <c r="J44" s="125">
        <v>7.82</v>
      </c>
      <c r="K44" s="126">
        <v>7.66</v>
      </c>
      <c r="M44" s="134">
        <v>7.22</v>
      </c>
      <c r="O44" s="145">
        <v>5.58</v>
      </c>
      <c r="Q44" s="190">
        <v>8.15</v>
      </c>
      <c r="R44" s="179">
        <v>13.46</v>
      </c>
      <c r="S44" s="180">
        <v>7.28</v>
      </c>
      <c r="T44" s="193">
        <v>12.42</v>
      </c>
      <c r="U44" s="188">
        <v>13.77</v>
      </c>
      <c r="V44" s="188">
        <v>12.37</v>
      </c>
    </row>
    <row r="45" spans="1:22" ht="15.75" thickBot="1" x14ac:dyDescent="0.3">
      <c r="A45" s="85">
        <v>9.09</v>
      </c>
      <c r="B45" s="85">
        <v>14.82</v>
      </c>
      <c r="C45" s="85">
        <v>13.25</v>
      </c>
      <c r="E45" s="91">
        <v>14.37</v>
      </c>
      <c r="F45" s="93">
        <v>9.93</v>
      </c>
      <c r="G45" s="93"/>
      <c r="I45" s="146">
        <v>14.5</v>
      </c>
      <c r="J45" s="125">
        <v>9.2200000000000006</v>
      </c>
      <c r="K45" s="126">
        <v>6.99</v>
      </c>
      <c r="M45" s="136">
        <v>6.36</v>
      </c>
      <c r="O45" s="145">
        <v>7.04</v>
      </c>
      <c r="Q45" s="190">
        <v>15.77</v>
      </c>
      <c r="R45" s="179">
        <v>7.61</v>
      </c>
      <c r="S45" s="180">
        <v>5.09</v>
      </c>
      <c r="T45" s="193">
        <v>6.06</v>
      </c>
      <c r="U45" s="188">
        <v>13.41</v>
      </c>
      <c r="V45" s="188">
        <v>6.14</v>
      </c>
    </row>
    <row r="46" spans="1:22" ht="15.75" thickBot="1" x14ac:dyDescent="0.3">
      <c r="A46" s="85">
        <v>9.5</v>
      </c>
      <c r="B46" s="85">
        <v>6.67</v>
      </c>
      <c r="C46" s="85">
        <v>10.7</v>
      </c>
      <c r="E46" s="91">
        <v>11.7</v>
      </c>
      <c r="F46" s="244">
        <f>AVERAGE(F3:F45)</f>
        <v>9.4660465116279067</v>
      </c>
      <c r="G46" s="243"/>
      <c r="I46" s="146">
        <v>15.36</v>
      </c>
      <c r="J46" s="10">
        <v>12.32</v>
      </c>
      <c r="K46" s="126">
        <v>6.43</v>
      </c>
      <c r="M46" s="141">
        <v>13.81</v>
      </c>
      <c r="O46" s="145">
        <v>6.74</v>
      </c>
      <c r="Q46" s="190">
        <v>14.19</v>
      </c>
      <c r="R46" s="179">
        <v>11.37</v>
      </c>
      <c r="S46" s="180">
        <v>7.03</v>
      </c>
      <c r="T46" s="194">
        <v>9.2100000000000009</v>
      </c>
      <c r="U46" s="188">
        <v>1.1299999999999999</v>
      </c>
      <c r="V46" s="188">
        <v>9.4</v>
      </c>
    </row>
    <row r="47" spans="1:22" ht="15.75" thickBot="1" x14ac:dyDescent="0.3">
      <c r="A47" s="85">
        <v>8.9600000000000009</v>
      </c>
      <c r="B47" s="89">
        <v>13.77</v>
      </c>
      <c r="C47" s="85">
        <v>15.08</v>
      </c>
      <c r="E47" s="91">
        <v>11.58</v>
      </c>
      <c r="I47" s="146">
        <v>12.09</v>
      </c>
      <c r="J47" s="10">
        <v>13.73</v>
      </c>
      <c r="K47" s="126">
        <v>4.92</v>
      </c>
      <c r="M47" s="141">
        <v>14.06</v>
      </c>
      <c r="O47" s="145">
        <v>6.79</v>
      </c>
      <c r="Q47" s="190">
        <v>1.7</v>
      </c>
      <c r="R47" s="179">
        <v>14.32</v>
      </c>
      <c r="S47" s="180">
        <v>7.02</v>
      </c>
      <c r="T47" s="194">
        <v>9.56</v>
      </c>
      <c r="U47" s="188">
        <v>16.690000000000001</v>
      </c>
      <c r="V47" s="244">
        <f>AVERAGE(V3:V46)</f>
        <v>9.6961363636363647</v>
      </c>
    </row>
    <row r="48" spans="1:22" x14ac:dyDescent="0.25">
      <c r="A48" s="89">
        <v>6.05</v>
      </c>
      <c r="B48" s="89">
        <v>13.41</v>
      </c>
      <c r="C48" s="85">
        <v>10.15</v>
      </c>
      <c r="E48" s="91">
        <v>12.82</v>
      </c>
      <c r="I48" s="146">
        <v>15.22</v>
      </c>
      <c r="J48" s="10">
        <v>16.27</v>
      </c>
      <c r="K48" s="126">
        <v>7.24</v>
      </c>
      <c r="M48" s="141">
        <v>5.36</v>
      </c>
      <c r="O48" s="145">
        <v>4.45</v>
      </c>
      <c r="Q48" s="190">
        <v>15.56</v>
      </c>
      <c r="R48" s="179">
        <v>9.7200000000000006</v>
      </c>
      <c r="S48" s="180">
        <v>6.33</v>
      </c>
      <c r="T48" s="194">
        <v>6.36</v>
      </c>
      <c r="U48" s="188">
        <v>12.59</v>
      </c>
    </row>
    <row r="49" spans="1:21" x14ac:dyDescent="0.25">
      <c r="A49" s="89">
        <v>9.0500000000000007</v>
      </c>
      <c r="B49" s="89">
        <v>12.94</v>
      </c>
      <c r="C49" s="85">
        <v>16.14</v>
      </c>
      <c r="E49" s="91">
        <v>12.96</v>
      </c>
      <c r="I49" s="146">
        <v>0.98</v>
      </c>
      <c r="J49" s="10">
        <v>12.45</v>
      </c>
      <c r="K49" s="10">
        <v>14.85</v>
      </c>
      <c r="M49" s="141">
        <v>12.29</v>
      </c>
      <c r="O49" s="145">
        <v>5.81</v>
      </c>
      <c r="Q49" s="190">
        <v>14.81</v>
      </c>
      <c r="R49" s="179">
        <v>8.3800000000000008</v>
      </c>
      <c r="S49" s="180">
        <v>5.47</v>
      </c>
      <c r="T49" s="194">
        <v>11.88</v>
      </c>
      <c r="U49" s="188">
        <v>11.87</v>
      </c>
    </row>
    <row r="50" spans="1:21" ht="15.75" thickBot="1" x14ac:dyDescent="0.3">
      <c r="A50" s="89">
        <v>14.87</v>
      </c>
      <c r="B50" s="89">
        <v>15.37</v>
      </c>
      <c r="C50" s="85">
        <v>8.9700000000000006</v>
      </c>
      <c r="E50" s="91">
        <v>3.73</v>
      </c>
      <c r="I50" s="146">
        <v>14.81</v>
      </c>
      <c r="J50" s="10">
        <v>1.64</v>
      </c>
      <c r="K50" s="10">
        <v>11.43</v>
      </c>
      <c r="M50" s="141">
        <v>16.02</v>
      </c>
      <c r="O50" s="145">
        <v>5.46</v>
      </c>
      <c r="Q50" s="190">
        <v>11.6</v>
      </c>
      <c r="R50" s="186">
        <v>12.98</v>
      </c>
      <c r="S50" s="10">
        <v>14.09</v>
      </c>
      <c r="T50" s="194">
        <v>5.35</v>
      </c>
      <c r="U50" s="188">
        <v>12.94</v>
      </c>
    </row>
    <row r="51" spans="1:21" ht="15.75" thickBot="1" x14ac:dyDescent="0.3">
      <c r="A51" s="89">
        <v>15.1</v>
      </c>
      <c r="B51" s="88">
        <v>1.34</v>
      </c>
      <c r="C51" s="85">
        <v>3.56</v>
      </c>
      <c r="E51" s="91">
        <v>11.83</v>
      </c>
      <c r="I51" s="146">
        <v>13.75</v>
      </c>
      <c r="J51" s="10">
        <v>1.84</v>
      </c>
      <c r="K51" s="10">
        <v>16.23</v>
      </c>
      <c r="M51" s="141">
        <v>1.32</v>
      </c>
      <c r="O51" s="145">
        <v>5</v>
      </c>
      <c r="Q51" s="190">
        <v>6.21</v>
      </c>
      <c r="R51" s="186">
        <v>14.08</v>
      </c>
      <c r="S51" s="10">
        <v>14.54</v>
      </c>
      <c r="T51" s="244">
        <f>AVERAGE(T3:T50)</f>
        <v>8.9320833333333365</v>
      </c>
      <c r="U51" s="188">
        <v>13.61</v>
      </c>
    </row>
    <row r="52" spans="1:21" x14ac:dyDescent="0.25">
      <c r="A52" s="89">
        <v>13</v>
      </c>
      <c r="B52" s="89">
        <v>11.7</v>
      </c>
      <c r="C52" s="86">
        <v>5.35</v>
      </c>
      <c r="E52" s="92">
        <v>6.19</v>
      </c>
      <c r="I52" s="146">
        <v>13.22</v>
      </c>
      <c r="J52" s="10">
        <v>10.75</v>
      </c>
      <c r="K52" s="10">
        <v>13.24</v>
      </c>
      <c r="M52" s="141">
        <v>5.04</v>
      </c>
      <c r="O52" s="145">
        <v>5</v>
      </c>
      <c r="Q52" s="190">
        <v>12.89</v>
      </c>
      <c r="R52" s="186">
        <v>12.8</v>
      </c>
      <c r="S52" s="10">
        <v>15.31</v>
      </c>
      <c r="U52" s="188">
        <v>3.41</v>
      </c>
    </row>
    <row r="53" spans="1:21" x14ac:dyDescent="0.25">
      <c r="A53" s="89">
        <v>4.5</v>
      </c>
      <c r="B53" s="89">
        <v>14.47</v>
      </c>
      <c r="C53" s="86">
        <v>5.8</v>
      </c>
      <c r="E53" s="92">
        <v>6.79</v>
      </c>
      <c r="I53" s="146">
        <v>13.43</v>
      </c>
      <c r="J53" s="10">
        <v>14.26</v>
      </c>
      <c r="K53" s="10">
        <v>12.55</v>
      </c>
      <c r="M53" s="141">
        <v>11.25</v>
      </c>
      <c r="O53" s="145">
        <v>4.96</v>
      </c>
      <c r="Q53" s="190">
        <v>12.09</v>
      </c>
      <c r="R53" s="186">
        <v>16.05</v>
      </c>
      <c r="S53" s="10">
        <v>16.28</v>
      </c>
      <c r="U53" s="188">
        <v>6.43</v>
      </c>
    </row>
    <row r="54" spans="1:21" x14ac:dyDescent="0.25">
      <c r="A54" s="89">
        <v>12.98</v>
      </c>
      <c r="B54" s="89">
        <v>14.36</v>
      </c>
      <c r="C54" s="86">
        <v>7.34</v>
      </c>
      <c r="E54" s="92">
        <v>5.78</v>
      </c>
      <c r="I54" s="147">
        <v>9.5500000000000007</v>
      </c>
      <c r="J54" s="138">
        <v>1.53</v>
      </c>
      <c r="K54" s="10">
        <v>13.51</v>
      </c>
      <c r="M54" s="141">
        <v>12.16</v>
      </c>
      <c r="O54" s="145">
        <v>2.4300000000000002</v>
      </c>
      <c r="Q54" s="190">
        <v>7.71</v>
      </c>
      <c r="R54" s="184">
        <v>1.25</v>
      </c>
      <c r="S54" s="10">
        <v>11.22</v>
      </c>
      <c r="U54" s="188">
        <v>7.86</v>
      </c>
    </row>
    <row r="55" spans="1:21" ht="15.75" thickBot="1" x14ac:dyDescent="0.3">
      <c r="A55" s="89">
        <v>5.4</v>
      </c>
      <c r="B55" s="89">
        <v>0.56999999999999995</v>
      </c>
      <c r="C55" s="86">
        <v>7.13</v>
      </c>
      <c r="E55" s="92">
        <v>7.31</v>
      </c>
      <c r="I55" s="147">
        <v>10.199999999999999</v>
      </c>
      <c r="J55" s="10">
        <v>13.78</v>
      </c>
      <c r="K55" s="10">
        <v>1.36</v>
      </c>
      <c r="M55" s="141">
        <v>12.74</v>
      </c>
      <c r="O55" s="145">
        <v>7.29</v>
      </c>
      <c r="Q55" s="190">
        <v>9.16</v>
      </c>
      <c r="R55" s="186">
        <v>12.26</v>
      </c>
      <c r="S55" s="10">
        <v>11.21</v>
      </c>
      <c r="U55" s="188">
        <v>7.41</v>
      </c>
    </row>
    <row r="56" spans="1:21" ht="15.75" thickBot="1" x14ac:dyDescent="0.3">
      <c r="A56" s="89">
        <v>15.31</v>
      </c>
      <c r="B56" s="89">
        <v>8.1199999999999992</v>
      </c>
      <c r="C56" s="89">
        <v>14.12</v>
      </c>
      <c r="E56" s="244">
        <f>AVERAGE(E3:E55)</f>
        <v>10.294528301886793</v>
      </c>
      <c r="I56" s="148">
        <v>8.82</v>
      </c>
      <c r="J56" s="10">
        <v>11.84</v>
      </c>
      <c r="K56" s="10">
        <v>14.66</v>
      </c>
      <c r="M56" s="141">
        <v>13.71</v>
      </c>
      <c r="O56" s="145">
        <v>5.85</v>
      </c>
      <c r="Q56" s="190">
        <v>10.46</v>
      </c>
      <c r="R56" s="186">
        <v>12.44</v>
      </c>
      <c r="S56" s="10">
        <v>13.7</v>
      </c>
      <c r="U56" s="188">
        <v>7.35</v>
      </c>
    </row>
    <row r="57" spans="1:21" ht="15.75" thickBot="1" x14ac:dyDescent="0.3">
      <c r="A57" s="89">
        <v>12.3</v>
      </c>
      <c r="B57" s="89">
        <v>12.98</v>
      </c>
      <c r="C57" s="89">
        <v>12.99</v>
      </c>
      <c r="I57" s="245">
        <v>8.8699999999999992</v>
      </c>
      <c r="J57" s="10">
        <v>16.7</v>
      </c>
      <c r="K57" s="10">
        <v>16.41</v>
      </c>
      <c r="M57" s="141">
        <v>5.76</v>
      </c>
      <c r="O57" s="145">
        <v>5.52</v>
      </c>
      <c r="Q57" s="190">
        <v>8.4700000000000006</v>
      </c>
      <c r="R57" s="186">
        <v>15.75</v>
      </c>
      <c r="S57" s="10">
        <v>16.29</v>
      </c>
      <c r="U57" s="244">
        <f>AVERAGE(U3:U56)</f>
        <v>10.477962962962962</v>
      </c>
    </row>
    <row r="58" spans="1:21" ht="15.75" thickBot="1" x14ac:dyDescent="0.3">
      <c r="A58" s="89">
        <v>13.12</v>
      </c>
      <c r="B58" s="89">
        <v>8.3699999999999992</v>
      </c>
      <c r="C58" s="89">
        <v>14.93</v>
      </c>
      <c r="I58" s="246">
        <v>6.3</v>
      </c>
      <c r="J58" s="10">
        <v>4.9800000000000004</v>
      </c>
      <c r="K58" s="10">
        <v>7.6</v>
      </c>
      <c r="M58" s="141">
        <v>7.09</v>
      </c>
      <c r="O58" s="145">
        <v>5.51</v>
      </c>
      <c r="Q58" s="190">
        <v>9.6300000000000008</v>
      </c>
      <c r="R58" s="186">
        <v>0.87</v>
      </c>
      <c r="S58" s="10">
        <v>7.2</v>
      </c>
    </row>
    <row r="59" spans="1:21" ht="15.75" thickBot="1" x14ac:dyDescent="0.3">
      <c r="A59" s="89">
        <v>4.59</v>
      </c>
      <c r="B59" s="89">
        <v>14.35</v>
      </c>
      <c r="C59" s="89">
        <v>13.8</v>
      </c>
      <c r="I59" s="244">
        <f>AVERAGE(I3:I58)</f>
        <v>10.77767857142857</v>
      </c>
      <c r="J59" s="10">
        <v>5.69</v>
      </c>
      <c r="K59" s="10">
        <v>7.15</v>
      </c>
      <c r="M59" s="141">
        <v>7.75</v>
      </c>
      <c r="O59" s="145">
        <v>6.51</v>
      </c>
      <c r="Q59" s="244">
        <f>AVERAGE(Q3:Q58)</f>
        <v>11.329464285714289</v>
      </c>
      <c r="R59" s="186">
        <v>12.85</v>
      </c>
      <c r="S59" s="10">
        <v>9.98</v>
      </c>
    </row>
    <row r="60" spans="1:21" ht="15.75" thickBot="1" x14ac:dyDescent="0.3">
      <c r="A60" s="89">
        <v>7.86</v>
      </c>
      <c r="B60" s="89">
        <v>13.13</v>
      </c>
      <c r="C60" s="89">
        <v>4.25</v>
      </c>
      <c r="J60" s="10">
        <v>3.17</v>
      </c>
      <c r="K60" s="10">
        <v>6.58</v>
      </c>
      <c r="M60" s="142">
        <v>7.18</v>
      </c>
      <c r="O60" s="145">
        <v>2.94</v>
      </c>
      <c r="R60" s="186">
        <v>10.81</v>
      </c>
      <c r="S60" s="10">
        <v>3.25</v>
      </c>
    </row>
    <row r="61" spans="1:21" ht="15.75" thickBot="1" x14ac:dyDescent="0.3">
      <c r="A61" s="89">
        <v>8.2799999999999994</v>
      </c>
      <c r="B61" s="244">
        <f>AVERAGE(B3:B60)</f>
        <v>11.024827586206902</v>
      </c>
      <c r="C61" s="89">
        <v>11.53</v>
      </c>
      <c r="J61" s="10">
        <v>7.53</v>
      </c>
      <c r="K61" s="10">
        <v>5.37</v>
      </c>
      <c r="M61" s="244">
        <f>AVERAGE(M3:M60)</f>
        <v>10.002413793103448</v>
      </c>
      <c r="O61" s="145">
        <v>0.49</v>
      </c>
      <c r="R61" s="186">
        <v>9.81</v>
      </c>
      <c r="S61" s="10">
        <v>7.19</v>
      </c>
    </row>
    <row r="62" spans="1:21" ht="15.75" thickBot="1" x14ac:dyDescent="0.3">
      <c r="A62" s="89">
        <v>8.17</v>
      </c>
      <c r="C62" s="89">
        <v>13.01</v>
      </c>
      <c r="J62" s="244">
        <f>AVERAGE(J3:J61)</f>
        <v>10.390847457627117</v>
      </c>
      <c r="K62" s="10">
        <v>7.55</v>
      </c>
      <c r="O62" s="145">
        <v>6.04</v>
      </c>
      <c r="R62" s="186">
        <v>12.57</v>
      </c>
      <c r="S62" s="10">
        <v>7.69</v>
      </c>
    </row>
    <row r="63" spans="1:21" ht="15.75" thickBot="1" x14ac:dyDescent="0.3">
      <c r="A63" s="89">
        <v>9.24</v>
      </c>
      <c r="C63" s="89">
        <v>11.5</v>
      </c>
      <c r="K63" s="10">
        <v>7.22</v>
      </c>
      <c r="O63" s="145">
        <v>6.22</v>
      </c>
      <c r="R63" s="186">
        <v>8.93</v>
      </c>
      <c r="S63" s="10">
        <v>6.28</v>
      </c>
    </row>
    <row r="64" spans="1:21" ht="15.75" thickBot="1" x14ac:dyDescent="0.3">
      <c r="A64" s="96">
        <v>14.05</v>
      </c>
      <c r="C64" s="89">
        <v>0.63</v>
      </c>
      <c r="K64" s="244">
        <f>AVERAGE(K3:K63)</f>
        <v>10.577377049180326</v>
      </c>
      <c r="O64" s="145">
        <v>7.03</v>
      </c>
      <c r="R64" s="191">
        <v>13.76</v>
      </c>
      <c r="S64" s="10">
        <v>6.14</v>
      </c>
    </row>
    <row r="65" spans="1:19" ht="15.75" thickBot="1" x14ac:dyDescent="0.3">
      <c r="A65" s="96">
        <v>13.19</v>
      </c>
      <c r="C65" s="89">
        <v>7.95</v>
      </c>
      <c r="O65" s="145">
        <v>5.63</v>
      </c>
      <c r="R65" s="191">
        <v>12.09</v>
      </c>
      <c r="S65" s="192">
        <v>14.49</v>
      </c>
    </row>
    <row r="66" spans="1:19" ht="15.75" thickBot="1" x14ac:dyDescent="0.3">
      <c r="A66" s="96">
        <v>15.27</v>
      </c>
      <c r="C66" s="89">
        <v>4.83</v>
      </c>
      <c r="O66" s="244">
        <f>AVERAGE(O3:O65)</f>
        <v>5.462063492063491</v>
      </c>
      <c r="R66" s="191">
        <v>13.48</v>
      </c>
      <c r="S66" s="192">
        <v>13.79</v>
      </c>
    </row>
    <row r="67" spans="1:19" x14ac:dyDescent="0.25">
      <c r="A67" s="96">
        <v>15.3</v>
      </c>
      <c r="C67" s="89">
        <v>12.55</v>
      </c>
      <c r="R67" s="191">
        <v>14.77</v>
      </c>
      <c r="S67" s="192">
        <v>12.58</v>
      </c>
    </row>
    <row r="68" spans="1:19" x14ac:dyDescent="0.25">
      <c r="A68" s="96">
        <v>6.21</v>
      </c>
      <c r="C68" s="89">
        <v>16.23</v>
      </c>
      <c r="R68" s="189">
        <v>1.44</v>
      </c>
      <c r="S68" s="192">
        <v>13.07</v>
      </c>
    </row>
    <row r="69" spans="1:19" x14ac:dyDescent="0.25">
      <c r="A69" s="96">
        <v>14</v>
      </c>
      <c r="C69" s="90">
        <v>6.21</v>
      </c>
      <c r="R69" s="191">
        <v>11.9</v>
      </c>
      <c r="S69" s="192">
        <v>9.77</v>
      </c>
    </row>
    <row r="70" spans="1:19" x14ac:dyDescent="0.25">
      <c r="A70" s="96">
        <v>1.07</v>
      </c>
      <c r="C70" s="90">
        <v>5.91</v>
      </c>
      <c r="R70" s="191">
        <v>1.1499999999999999</v>
      </c>
      <c r="S70" s="192">
        <v>1.79</v>
      </c>
    </row>
    <row r="71" spans="1:19" x14ac:dyDescent="0.25">
      <c r="A71" s="96">
        <v>14.76</v>
      </c>
      <c r="C71" s="90">
        <v>6.28</v>
      </c>
      <c r="R71" s="191">
        <v>12.94</v>
      </c>
      <c r="S71" s="192">
        <v>11.91</v>
      </c>
    </row>
    <row r="72" spans="1:19" ht="15.75" thickBot="1" x14ac:dyDescent="0.3">
      <c r="A72" s="96">
        <v>8.27</v>
      </c>
      <c r="C72" s="10">
        <v>6.67</v>
      </c>
      <c r="R72" s="191">
        <v>12.08</v>
      </c>
      <c r="S72" s="192">
        <v>12.22</v>
      </c>
    </row>
    <row r="73" spans="1:19" ht="15.75" thickBot="1" x14ac:dyDescent="0.3">
      <c r="A73" s="96">
        <v>13.01</v>
      </c>
      <c r="C73" s="244">
        <f>AVERAGE(C3:C72)</f>
        <v>10.379999999999997</v>
      </c>
      <c r="R73" s="191">
        <v>11.43</v>
      </c>
      <c r="S73" s="192">
        <v>14.35</v>
      </c>
    </row>
    <row r="74" spans="1:19" x14ac:dyDescent="0.25">
      <c r="A74" s="96">
        <v>8.74</v>
      </c>
      <c r="R74" s="191">
        <v>16.239999999999998</v>
      </c>
      <c r="S74" s="192">
        <v>11.94</v>
      </c>
    </row>
    <row r="75" spans="1:19" x14ac:dyDescent="0.25">
      <c r="A75" s="97">
        <v>9.14</v>
      </c>
      <c r="R75" s="191">
        <v>13.47</v>
      </c>
      <c r="S75" s="192">
        <v>6.76</v>
      </c>
    </row>
    <row r="76" spans="1:19" x14ac:dyDescent="0.25">
      <c r="A76" s="97">
        <v>9.4499999999999993</v>
      </c>
      <c r="R76" s="191">
        <v>9.0299999999999994</v>
      </c>
      <c r="S76" s="192">
        <v>4.3600000000000003</v>
      </c>
    </row>
    <row r="77" spans="1:19" ht="15.75" thickBot="1" x14ac:dyDescent="0.3">
      <c r="A77" s="97">
        <v>9.56</v>
      </c>
      <c r="R77" s="191">
        <v>8.32</v>
      </c>
      <c r="S77" s="192">
        <v>8.49</v>
      </c>
    </row>
    <row r="78" spans="1:19" ht="15.75" thickBot="1" x14ac:dyDescent="0.3">
      <c r="A78" s="244">
        <f>AVERAGE(A3:A77)</f>
        <v>10.3752</v>
      </c>
      <c r="H78" s="247" t="s">
        <v>858</v>
      </c>
      <c r="I78" s="247"/>
      <c r="J78" s="247"/>
      <c r="R78" s="244">
        <f>AVERAGE(R3:R77)</f>
        <v>10.681200000000002</v>
      </c>
      <c r="S78" s="192">
        <v>6.53</v>
      </c>
    </row>
    <row r="79" spans="1:19" x14ac:dyDescent="0.25">
      <c r="A79" s="243">
        <f>+SUM(A3:A77)</f>
        <v>778.14</v>
      </c>
      <c r="H79" s="71" t="s">
        <v>855</v>
      </c>
      <c r="I79" s="71" t="s">
        <v>846</v>
      </c>
      <c r="J79" s="71" t="s">
        <v>851</v>
      </c>
      <c r="K79" s="71" t="s">
        <v>856</v>
      </c>
      <c r="L79" s="71" t="s">
        <v>849</v>
      </c>
      <c r="M79" s="71" t="s">
        <v>857</v>
      </c>
      <c r="N79" s="71" t="s">
        <v>854</v>
      </c>
      <c r="S79" s="192">
        <v>5.53</v>
      </c>
    </row>
    <row r="80" spans="1:19" x14ac:dyDescent="0.25">
      <c r="H80" s="248">
        <f>+SUM(A78,I59,Q59)</f>
        <v>32.482342857142861</v>
      </c>
      <c r="I80" s="248">
        <f>AVERAGE(B61,J62,R78)</f>
        <v>10.698958347944675</v>
      </c>
      <c r="J80" s="248">
        <f>AVERAGE(C73,K64,S82)</f>
        <v>10.351277581794285</v>
      </c>
      <c r="K80" s="248">
        <f>AVERAGE(D44,L40,T51)</f>
        <v>8.6796309419175284</v>
      </c>
      <c r="L80" s="248">
        <f>AVERAGE(E56,M61,U57)</f>
        <v>10.258301685984401</v>
      </c>
      <c r="M80" s="248">
        <f>AVERAGE(F46,N43,V47)</f>
        <v>9.7577276250880889</v>
      </c>
      <c r="N80" s="248">
        <f>AVERAGE(O66)</f>
        <v>5.462063492063491</v>
      </c>
      <c r="S80" s="192">
        <v>7.27</v>
      </c>
    </row>
    <row r="81" spans="19:19" ht="15.75" thickBot="1" x14ac:dyDescent="0.3">
      <c r="S81" s="192">
        <v>5.74</v>
      </c>
    </row>
    <row r="82" spans="19:19" ht="15.75" thickBot="1" x14ac:dyDescent="0.3">
      <c r="S82" s="244">
        <f>AVERAGE(S3:S81)</f>
        <v>10.096455696202531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8"/>
  <sheetViews>
    <sheetView workbookViewId="0">
      <selection activeCell="H29" sqref="H29"/>
    </sheetView>
  </sheetViews>
  <sheetFormatPr baseColWidth="10" defaultRowHeight="15" x14ac:dyDescent="0.25"/>
  <cols>
    <col min="4" max="4" width="15" customWidth="1"/>
    <col min="7" max="7" width="11.42578125" customWidth="1"/>
  </cols>
  <sheetData>
    <row r="1" spans="1:5" x14ac:dyDescent="0.25">
      <c r="A1" s="70" t="s">
        <v>145</v>
      </c>
      <c r="B1" s="70" t="s">
        <v>120</v>
      </c>
      <c r="C1" s="70" t="s">
        <v>121</v>
      </c>
      <c r="D1" s="70" t="s">
        <v>122</v>
      </c>
      <c r="E1" s="70" t="s">
        <v>146</v>
      </c>
    </row>
    <row r="2" spans="1:5" x14ac:dyDescent="0.25">
      <c r="A2" s="71">
        <v>2020</v>
      </c>
      <c r="B2" s="71" t="s">
        <v>147</v>
      </c>
      <c r="C2" s="71">
        <v>3796.0699999999997</v>
      </c>
      <c r="D2" s="73">
        <v>108691801.54010001</v>
      </c>
      <c r="E2" s="73">
        <f t="shared" ref="E2:E10" si="0">18634.6+9952.29</f>
        <v>28586.89</v>
      </c>
    </row>
    <row r="3" spans="1:5" x14ac:dyDescent="0.25">
      <c r="A3" s="71">
        <v>2020</v>
      </c>
      <c r="B3" s="71" t="s">
        <v>148</v>
      </c>
      <c r="C3" s="71">
        <v>4274.869999999999</v>
      </c>
      <c r="D3" s="73">
        <v>132023398.46540001</v>
      </c>
      <c r="E3" s="73">
        <f t="shared" si="0"/>
        <v>28586.89</v>
      </c>
    </row>
    <row r="4" spans="1:5" x14ac:dyDescent="0.25">
      <c r="A4" s="71">
        <v>2020</v>
      </c>
      <c r="B4" s="71" t="s">
        <v>149</v>
      </c>
      <c r="C4" s="71">
        <v>3787.81</v>
      </c>
      <c r="D4" s="73">
        <v>98801527.588200003</v>
      </c>
      <c r="E4" s="73">
        <f t="shared" si="0"/>
        <v>28586.89</v>
      </c>
    </row>
    <row r="5" spans="1:5" x14ac:dyDescent="0.25">
      <c r="A5" s="71">
        <v>2021</v>
      </c>
      <c r="B5" s="71" t="s">
        <v>123</v>
      </c>
      <c r="C5" s="72">
        <v>3393.9799999999991</v>
      </c>
      <c r="D5" s="73">
        <v>97219592.06099999</v>
      </c>
      <c r="E5" s="73">
        <f t="shared" si="0"/>
        <v>28586.89</v>
      </c>
    </row>
    <row r="6" spans="1:5" x14ac:dyDescent="0.25">
      <c r="A6" s="71">
        <v>2021</v>
      </c>
      <c r="B6" s="71" t="s">
        <v>124</v>
      </c>
      <c r="C6" s="72">
        <v>3476.58</v>
      </c>
      <c r="D6" s="73">
        <v>99528098.25030002</v>
      </c>
      <c r="E6" s="73">
        <f t="shared" si="0"/>
        <v>28586.89</v>
      </c>
    </row>
    <row r="7" spans="1:5" x14ac:dyDescent="0.25">
      <c r="A7" s="71">
        <v>2021</v>
      </c>
      <c r="B7" s="71" t="s">
        <v>125</v>
      </c>
      <c r="C7" s="72">
        <v>3716.1499999999996</v>
      </c>
      <c r="D7" s="73">
        <v>106412013.9348</v>
      </c>
      <c r="E7" s="73">
        <f t="shared" si="0"/>
        <v>28586.89</v>
      </c>
    </row>
    <row r="8" spans="1:5" x14ac:dyDescent="0.25">
      <c r="A8" s="71">
        <v>2021</v>
      </c>
      <c r="B8" s="71" t="s">
        <v>126</v>
      </c>
      <c r="C8" s="72">
        <v>3636.4399999999996</v>
      </c>
      <c r="D8" s="73">
        <v>104061125.3829</v>
      </c>
      <c r="E8" s="73">
        <f t="shared" si="0"/>
        <v>28586.89</v>
      </c>
    </row>
    <row r="9" spans="1:5" x14ac:dyDescent="0.25">
      <c r="A9" s="71">
        <v>2021</v>
      </c>
      <c r="B9" s="71" t="s">
        <v>127</v>
      </c>
      <c r="C9" s="72">
        <v>4257.68</v>
      </c>
      <c r="D9" s="73">
        <v>104250794.7252</v>
      </c>
      <c r="E9" s="73">
        <f t="shared" si="0"/>
        <v>28586.89</v>
      </c>
    </row>
    <row r="10" spans="1:5" x14ac:dyDescent="0.25">
      <c r="A10" s="71">
        <v>2021</v>
      </c>
      <c r="B10" s="71" t="s">
        <v>128</v>
      </c>
      <c r="C10" s="72">
        <v>3701.3799999999997</v>
      </c>
      <c r="D10" s="73">
        <v>110308649.77759999</v>
      </c>
      <c r="E10" s="73">
        <f t="shared" si="0"/>
        <v>28586.89</v>
      </c>
    </row>
    <row r="11" spans="1:5" x14ac:dyDescent="0.25">
      <c r="A11" s="71">
        <v>2021</v>
      </c>
      <c r="B11" s="71" t="s">
        <v>129</v>
      </c>
      <c r="C11" s="72">
        <v>3783.67</v>
      </c>
      <c r="D11" s="73">
        <v>129244187</v>
      </c>
      <c r="E11" s="73">
        <f t="shared" ref="E11:E16" si="1">22100+12000</f>
        <v>34100</v>
      </c>
    </row>
    <row r="12" spans="1:5" x14ac:dyDescent="0.25">
      <c r="A12" s="71">
        <v>2021</v>
      </c>
      <c r="B12" s="71" t="s">
        <v>130</v>
      </c>
      <c r="C12" s="72">
        <v>3935.9699999999993</v>
      </c>
      <c r="D12" s="73">
        <v>134449377</v>
      </c>
      <c r="E12" s="73">
        <f t="shared" si="1"/>
        <v>34100</v>
      </c>
    </row>
    <row r="13" spans="1:5" x14ac:dyDescent="0.25">
      <c r="A13" s="71">
        <v>2021</v>
      </c>
      <c r="B13" s="71" t="s">
        <v>131</v>
      </c>
      <c r="C13" s="72">
        <v>3897.3199999999997</v>
      </c>
      <c r="D13" s="73">
        <v>133240012</v>
      </c>
      <c r="E13" s="73">
        <f t="shared" si="1"/>
        <v>34100</v>
      </c>
    </row>
    <row r="14" spans="1:5" x14ac:dyDescent="0.25">
      <c r="A14" s="71">
        <v>2021</v>
      </c>
      <c r="B14" s="71" t="s">
        <v>147</v>
      </c>
      <c r="C14" s="71">
        <v>3698.76</v>
      </c>
      <c r="D14" s="73">
        <v>126356916</v>
      </c>
      <c r="E14" s="73">
        <f t="shared" si="1"/>
        <v>34100</v>
      </c>
    </row>
    <row r="15" spans="1:5" x14ac:dyDescent="0.25">
      <c r="A15" s="71">
        <v>2021</v>
      </c>
      <c r="B15" s="71" t="s">
        <v>148</v>
      </c>
      <c r="C15" s="71">
        <v>3559.04</v>
      </c>
      <c r="D15" s="73">
        <v>135276144</v>
      </c>
      <c r="E15" s="73">
        <f t="shared" si="1"/>
        <v>34100</v>
      </c>
    </row>
    <row r="16" spans="1:5" x14ac:dyDescent="0.25">
      <c r="A16" s="71">
        <v>2021</v>
      </c>
      <c r="B16" s="71" t="s">
        <v>149</v>
      </c>
      <c r="C16" s="71">
        <v>3710.56</v>
      </c>
      <c r="D16" s="73">
        <v>126744536</v>
      </c>
      <c r="E16" s="73">
        <f t="shared" si="1"/>
        <v>34100</v>
      </c>
    </row>
    <row r="17" spans="1:5" x14ac:dyDescent="0.25">
      <c r="A17" s="71">
        <v>2022</v>
      </c>
      <c r="B17" s="71" t="s">
        <v>417</v>
      </c>
      <c r="C17" s="71">
        <v>3425.51</v>
      </c>
      <c r="D17" s="73">
        <v>116998291</v>
      </c>
      <c r="E17" s="73">
        <v>34100</v>
      </c>
    </row>
    <row r="18" spans="1:5" x14ac:dyDescent="0.25">
      <c r="A18" s="71">
        <v>2022</v>
      </c>
      <c r="B18" s="71" t="s">
        <v>418</v>
      </c>
      <c r="C18" s="71">
        <v>3812.84</v>
      </c>
      <c r="D18" s="73">
        <v>130017844</v>
      </c>
      <c r="E18" s="73">
        <v>34100</v>
      </c>
    </row>
    <row r="19" spans="1:5" x14ac:dyDescent="0.25">
      <c r="A19" s="71">
        <v>2022</v>
      </c>
      <c r="B19" s="71" t="s">
        <v>419</v>
      </c>
      <c r="C19" s="71">
        <v>3654.34</v>
      </c>
      <c r="D19" s="73">
        <v>124612994</v>
      </c>
      <c r="E19" s="73">
        <v>34100</v>
      </c>
    </row>
    <row r="20" spans="1:5" x14ac:dyDescent="0.25">
      <c r="A20" s="71">
        <v>2022</v>
      </c>
      <c r="B20" s="71" t="s">
        <v>420</v>
      </c>
      <c r="C20" s="71">
        <v>3574.48</v>
      </c>
      <c r="D20" s="73">
        <f t="shared" ref="D20:D25" si="2">(C20*E20)</f>
        <v>121889768</v>
      </c>
      <c r="E20" s="73">
        <v>34100</v>
      </c>
    </row>
    <row r="21" spans="1:5" x14ac:dyDescent="0.25">
      <c r="A21" s="71">
        <v>2022</v>
      </c>
      <c r="B21" s="71" t="s">
        <v>421</v>
      </c>
      <c r="C21" s="71">
        <v>4399.12</v>
      </c>
      <c r="D21" s="73">
        <f t="shared" si="2"/>
        <v>150009992</v>
      </c>
      <c r="E21" s="73">
        <v>34100</v>
      </c>
    </row>
    <row r="22" spans="1:5" x14ac:dyDescent="0.25">
      <c r="A22" s="71">
        <v>2022</v>
      </c>
      <c r="B22" s="71" t="s">
        <v>422</v>
      </c>
      <c r="C22" s="71">
        <v>3885.92</v>
      </c>
      <c r="D22" s="73">
        <f t="shared" si="2"/>
        <v>132509872</v>
      </c>
      <c r="E22" s="73">
        <v>34100</v>
      </c>
    </row>
    <row r="23" spans="1:5" x14ac:dyDescent="0.25">
      <c r="A23" s="71">
        <v>2022</v>
      </c>
      <c r="B23" s="71" t="s">
        <v>423</v>
      </c>
      <c r="C23" s="71">
        <v>3597.78</v>
      </c>
      <c r="D23" s="73">
        <f t="shared" si="2"/>
        <v>122684298</v>
      </c>
      <c r="E23" s="73">
        <v>34100</v>
      </c>
    </row>
    <row r="24" spans="1:5" x14ac:dyDescent="0.25">
      <c r="A24" s="71">
        <v>2022</v>
      </c>
      <c r="B24" s="71" t="s">
        <v>424</v>
      </c>
      <c r="C24" s="71">
        <v>3968.48</v>
      </c>
      <c r="D24" s="73">
        <f t="shared" si="2"/>
        <v>135325168</v>
      </c>
      <c r="E24" s="73">
        <v>34100</v>
      </c>
    </row>
    <row r="25" spans="1:5" x14ac:dyDescent="0.25">
      <c r="A25" s="71">
        <v>2022</v>
      </c>
      <c r="B25" s="71" t="s">
        <v>425</v>
      </c>
      <c r="C25" s="71">
        <v>3678.6</v>
      </c>
      <c r="D25" s="73">
        <f t="shared" si="2"/>
        <v>125440260</v>
      </c>
      <c r="E25" s="73">
        <v>34100</v>
      </c>
    </row>
    <row r="26" spans="1:5" x14ac:dyDescent="0.25">
      <c r="A26" s="71">
        <v>2022</v>
      </c>
      <c r="B26" s="71" t="s">
        <v>426</v>
      </c>
      <c r="C26" s="71">
        <v>3569.15</v>
      </c>
      <c r="D26" s="73">
        <f>(C26*E26)</f>
        <v>121708015</v>
      </c>
      <c r="E26" s="73">
        <v>34100</v>
      </c>
    </row>
    <row r="27" spans="1:5" x14ac:dyDescent="0.25">
      <c r="A27" s="71">
        <v>2022</v>
      </c>
      <c r="B27" s="71" t="s">
        <v>148</v>
      </c>
      <c r="C27" s="71">
        <v>3876.34</v>
      </c>
      <c r="D27">
        <v>132183194</v>
      </c>
      <c r="E27" s="73">
        <v>34100</v>
      </c>
    </row>
    <row r="28" spans="1:5" x14ac:dyDescent="0.25">
      <c r="A28" s="71">
        <v>2022</v>
      </c>
      <c r="B28" s="71" t="s">
        <v>149</v>
      </c>
      <c r="C28" s="71">
        <v>3568</v>
      </c>
      <c r="D28" s="73">
        <v>125078800</v>
      </c>
      <c r="E28" s="73">
        <v>34100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DIARIO</vt:lpstr>
      <vt:lpstr>CUADRO RESUMEN</vt:lpstr>
      <vt:lpstr>Promedio ene-feb-mar</vt:lpstr>
      <vt:lpstr>VARIACION DE 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Vargas</dc:creator>
  <cp:lastModifiedBy>Teresita Granados</cp:lastModifiedBy>
  <dcterms:created xsi:type="dcterms:W3CDTF">2022-01-10T17:50:21Z</dcterms:created>
  <dcterms:modified xsi:type="dcterms:W3CDTF">2023-07-18T18:32:54Z</dcterms:modified>
</cp:coreProperties>
</file>