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_1\contraloria 2021\INFORME MIDEPLAN 2020\"/>
    </mc:Choice>
  </mc:AlternateContent>
  <xr:revisionPtr revIDLastSave="0" documentId="13_ncr:1_{6332546C-2C0B-4943-B7BE-B3A8A2C86A9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onsultas" sheetId="4" r:id="rId1"/>
    <sheet name="Otras Gestiones" sheetId="1" r:id="rId2"/>
    <sheet name="Referencia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L70" i="1"/>
  <c r="K70" i="1"/>
  <c r="I70" i="1"/>
  <c r="H70" i="1"/>
  <c r="G70" i="1"/>
  <c r="L44" i="1"/>
  <c r="H29" i="4"/>
  <c r="K66" i="1"/>
  <c r="L66" i="1"/>
  <c r="M66" i="1"/>
  <c r="K65" i="1"/>
  <c r="L65" i="1"/>
  <c r="M65" i="1"/>
  <c r="K58" i="1"/>
  <c r="L58" i="1"/>
  <c r="M58" i="1"/>
  <c r="K56" i="1"/>
  <c r="L56" i="1"/>
  <c r="M56" i="1"/>
  <c r="K32" i="1"/>
  <c r="L32" i="1"/>
  <c r="M32" i="1"/>
  <c r="K18" i="1" l="1"/>
  <c r="L18" i="1"/>
  <c r="M18" i="1"/>
  <c r="K15" i="1"/>
  <c r="L15" i="1"/>
  <c r="M15" i="1"/>
  <c r="E25" i="4"/>
  <c r="E15" i="4"/>
  <c r="E16" i="4"/>
  <c r="E17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6" i="1"/>
  <c r="L16" i="1"/>
  <c r="M16" i="1"/>
  <c r="K17" i="1"/>
  <c r="L17" i="1"/>
  <c r="M17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K53" i="1"/>
  <c r="L53" i="1"/>
  <c r="M53" i="1"/>
  <c r="K54" i="1"/>
  <c r="L54" i="1"/>
  <c r="M54" i="1"/>
  <c r="K55" i="1"/>
  <c r="L55" i="1"/>
  <c r="M55" i="1"/>
  <c r="K57" i="1"/>
  <c r="L57" i="1"/>
  <c r="M57" i="1"/>
  <c r="K59" i="1"/>
  <c r="L59" i="1"/>
  <c r="M59" i="1"/>
  <c r="K60" i="1"/>
  <c r="L60" i="1"/>
  <c r="M60" i="1"/>
  <c r="K61" i="1"/>
  <c r="L61" i="1"/>
  <c r="M61" i="1"/>
  <c r="K62" i="1"/>
  <c r="L62" i="1"/>
  <c r="M62" i="1"/>
  <c r="K63" i="1"/>
  <c r="L63" i="1"/>
  <c r="M63" i="1"/>
  <c r="K64" i="1"/>
  <c r="L64" i="1"/>
  <c r="M64" i="1"/>
  <c r="K67" i="1"/>
  <c r="L67" i="1"/>
  <c r="M67" i="1"/>
  <c r="K68" i="1"/>
  <c r="L68" i="1"/>
  <c r="M68" i="1"/>
  <c r="K69" i="1"/>
  <c r="L69" i="1"/>
  <c r="M69" i="1"/>
  <c r="M5" i="1"/>
  <c r="L5" i="1"/>
  <c r="K5" i="1"/>
  <c r="D78" i="4" l="1"/>
  <c r="C78" i="4"/>
  <c r="E14" i="4"/>
  <c r="E13" i="4"/>
  <c r="E12" i="4"/>
  <c r="E11" i="4"/>
  <c r="E10" i="4"/>
  <c r="E9" i="4"/>
  <c r="E8" i="4"/>
  <c r="E78" i="4" l="1"/>
</calcChain>
</file>

<file path=xl/sharedStrings.xml><?xml version="1.0" encoding="utf-8"?>
<sst xmlns="http://schemas.openxmlformats.org/spreadsheetml/2006/main" count="383" uniqueCount="148">
  <si>
    <t>Institución:</t>
  </si>
  <si>
    <t>Dependencia:</t>
  </si>
  <si>
    <t>Contraloría de Servicios</t>
  </si>
  <si>
    <t xml:space="preserve">Periodo: </t>
  </si>
  <si>
    <t>Tabla 1</t>
  </si>
  <si>
    <t>Cantidad de consultas registradas en el año por la CS</t>
  </si>
  <si>
    <t>No.</t>
  </si>
  <si>
    <t>Detalle de la consulta en forma concreta</t>
  </si>
  <si>
    <t>Total 
Recibidas</t>
  </si>
  <si>
    <t>Total 
Resueltas</t>
  </si>
  <si>
    <t>Porcentaje de Consultas Resueltas</t>
  </si>
  <si>
    <t>TOTAL</t>
  </si>
  <si>
    <t>1. Se refiere a aquellas que son atendidas y resueltas de manera inmediata y no ameritan la apertura de un expediente, de ahí que no se contemplan consultas en proceso o pendientes de resolver.</t>
  </si>
  <si>
    <t xml:space="preserve">2. Por favor borrar las filas que no contienen información, para no generar este error (#¡DIV/0!), ya que cada fila cuenta con la fórmula que calcula el porcentaje de manera automática.  </t>
  </si>
  <si>
    <t>3. Al borrar de la tabla las filas que no se van a utilizar, tener el cuidado de no eliminar la fila "TOTAL" que contiene la fórmula para generar este resultado de manera porcentual y automática.</t>
  </si>
  <si>
    <t xml:space="preserve">4. En caso de insertar filas adicionales que se requieran, por favor copiar la fórmula para generar el porcentaje de manera automática. </t>
  </si>
  <si>
    <t>Unidad Organizacional (según organigrama vigente)*</t>
  </si>
  <si>
    <t>Total Recibidas</t>
  </si>
  <si>
    <t>Total Resueltas</t>
  </si>
  <si>
    <t>Total en Proceso</t>
  </si>
  <si>
    <t>Total que No fueron Resueltas</t>
  </si>
  <si>
    <t>Porcentaje Resueltas</t>
  </si>
  <si>
    <t>Porcentaje en Proceso</t>
  </si>
  <si>
    <t>Porcentaje que No fueron Resueltas</t>
  </si>
  <si>
    <t>Detalle de la gestión en forma concreta</t>
  </si>
  <si>
    <t>Tipos de gestiones</t>
  </si>
  <si>
    <t>Reclamo</t>
  </si>
  <si>
    <t>Denuncia</t>
  </si>
  <si>
    <t>Sugerencia</t>
  </si>
  <si>
    <t>Felicitación</t>
  </si>
  <si>
    <t>Subdimensión</t>
  </si>
  <si>
    <t>Subdimendsiones</t>
  </si>
  <si>
    <t>Atención a la persona usuaria</t>
  </si>
  <si>
    <t>Información</t>
  </si>
  <si>
    <t>Tramitología y gestión de procesos</t>
  </si>
  <si>
    <t>Instalaciones</t>
  </si>
  <si>
    <t>Uso inadecuado de los recursos institucionales</t>
  </si>
  <si>
    <t>Otras</t>
  </si>
  <si>
    <t>Tabla 15</t>
  </si>
  <si>
    <t xml:space="preserve">Otras gestiones presentadas por las personas usuarias externas e internas de la CS </t>
  </si>
  <si>
    <t>Tipo de Persona Usuaria</t>
  </si>
  <si>
    <t xml:space="preserve">Tipo de Gestión </t>
  </si>
  <si>
    <t xml:space="preserve">Términos Relativos </t>
  </si>
  <si>
    <t>Tipo de persona usuaria</t>
  </si>
  <si>
    <t>Externa</t>
  </si>
  <si>
    <t>Interna</t>
  </si>
  <si>
    <r>
      <rPr>
        <b/>
        <u/>
        <sz val="9"/>
        <rFont val="Book Antiqua"/>
        <family val="1"/>
      </rPr>
      <t>Notas importantes a considerar</t>
    </r>
    <r>
      <rPr>
        <b/>
        <sz val="9"/>
        <rFont val="Book Antiqua"/>
        <family val="1"/>
      </rPr>
      <t xml:space="preserve">: </t>
    </r>
  </si>
  <si>
    <r>
      <rPr>
        <b/>
        <u/>
        <sz val="9"/>
        <color theme="1"/>
        <rFont val="Book Antiqua"/>
        <family val="1"/>
      </rPr>
      <t>Notas importantes a considerar</t>
    </r>
    <r>
      <rPr>
        <b/>
        <sz val="9"/>
        <color theme="1"/>
        <rFont val="Book Antiqua"/>
        <family val="1"/>
      </rPr>
      <t>:</t>
    </r>
  </si>
  <si>
    <t xml:space="preserve">Bien o Servicio Institucional** </t>
  </si>
  <si>
    <t xml:space="preserve">1. Las dos columnas que aparecen con los símbolos (* ) (**), por favor deben ser completadas con lo que se solicita en cada una de ellas, sin excepción alguna. En el caso de la casilla con **, se le recuerda utilizar el listado que usted indicó en el Capítulo II del Informe, no así indicar si es un bien o un servicio. 
2. En la columna de "Términos Absolutos", tome en cuenta que la sumatoria del Total de Resueltas, en Proceso y las que No fueron Resueltas debe cerrar numéricamente con el Total de Recibidas.
3. Por favor borrar las filas que no contienen información, para no generar este error (#¡DIV/0!), ya que cada fila cuenta con la fórmula que calcula los porcentajes de manera automática.
4. Al borrar de la tabla las filas que no se van a utilizar, tener el cuidado de no eliminar la fila "TOTAL" que contiene las fórmulas para generar estos resultados de manera porcentual y automática.
5. En caso de insertar filas adicionales que se requieran, por favor copiar la fórmula para generar los porcentajes de manera automática. </t>
  </si>
  <si>
    <t>Términos Absolutos</t>
  </si>
  <si>
    <t>Aceras en mal estado</t>
  </si>
  <si>
    <t>Alquileres de Mercado</t>
  </si>
  <si>
    <t>Áreas Públicas</t>
  </si>
  <si>
    <t>Arreglos de Pago</t>
  </si>
  <si>
    <t>Aseo de Vías</t>
  </si>
  <si>
    <t>Asesoría Jurídica</t>
  </si>
  <si>
    <t>Atención al cliente en cuanto a quejas, consultae información</t>
  </si>
  <si>
    <t>Atención de Adultos Mayores</t>
  </si>
  <si>
    <t>Bacheo</t>
  </si>
  <si>
    <t>Basuras Residenciales</t>
  </si>
  <si>
    <t>Basuras Comerciales</t>
  </si>
  <si>
    <t>Basura no tradicional</t>
  </si>
  <si>
    <t>Bienes Inmuebles</t>
  </si>
  <si>
    <t>Bienestar animal denuncias generales</t>
  </si>
  <si>
    <t>Boletas</t>
  </si>
  <si>
    <t>Campo Ferial</t>
  </si>
  <si>
    <t>Certificaciones de Valor de las Propiedades</t>
  </si>
  <si>
    <t>Construcción de Ranchos</t>
  </si>
  <si>
    <t>Contratación Administrativa</t>
  </si>
  <si>
    <t>Cordones de Caño</t>
  </si>
  <si>
    <t>Corredores Accesibles</t>
  </si>
  <si>
    <t>Declaraciones</t>
  </si>
  <si>
    <t>Demarcación</t>
  </si>
  <si>
    <t>Demarcación víal Horizontal</t>
  </si>
  <si>
    <t>Demarcación víal vertical</t>
  </si>
  <si>
    <t>Devoluciones de Dinero</t>
  </si>
  <si>
    <t>Emergencias COVID</t>
  </si>
  <si>
    <t>Exoneraciones</t>
  </si>
  <si>
    <t>Gestión Ambiental</t>
  </si>
  <si>
    <t>Gestión de Servicios e ingresos</t>
  </si>
  <si>
    <t>Inconformidades Ley 7600</t>
  </si>
  <si>
    <t>Inspección Ambiental</t>
  </si>
  <si>
    <t>Inspección de Aceras</t>
  </si>
  <si>
    <t>Inspección de Construcciones</t>
  </si>
  <si>
    <t>Inspección de Licencia Comercial</t>
  </si>
  <si>
    <t>Corta de Árboles</t>
  </si>
  <si>
    <t>Inspección de Lotes Baldíos</t>
  </si>
  <si>
    <t>Inspección de patentes</t>
  </si>
  <si>
    <t>Invasión Áreas Públicas</t>
  </si>
  <si>
    <t>Limpieza de Alcantarillas</t>
  </si>
  <si>
    <t>Limpieza de aseo y vías</t>
  </si>
  <si>
    <t>Lotes baldíos</t>
  </si>
  <si>
    <t>Pagos impuestos</t>
  </si>
  <si>
    <t>Pagos por conectividad</t>
  </si>
  <si>
    <t>Parques Públicos</t>
  </si>
  <si>
    <t>Permisos de construcción</t>
  </si>
  <si>
    <t>Permisos de reparación</t>
  </si>
  <si>
    <t>Personal de la PM</t>
  </si>
  <si>
    <t>Planos</t>
  </si>
  <si>
    <t>Plataforma Cajas</t>
  </si>
  <si>
    <t>Poda de Árboles</t>
  </si>
  <si>
    <t>Policía de Tránsito</t>
  </si>
  <si>
    <t>Policía Municipal</t>
  </si>
  <si>
    <t>Recaparteo de vías</t>
  </si>
  <si>
    <t>Recolección de Residuos</t>
  </si>
  <si>
    <t>Reductores de Velocidad</t>
  </si>
  <si>
    <t>Reparación de vías</t>
  </si>
  <si>
    <t>Reposición de parillas metálicas</t>
  </si>
  <si>
    <t>Seguridad Ciudadana</t>
  </si>
  <si>
    <t>Servicio de Recolección de Residuos Valorizables (Reciclaje)</t>
  </si>
  <si>
    <t>Servicios Tributarios</t>
  </si>
  <si>
    <t>Sistema de vídeo vigilancia CCTV</t>
  </si>
  <si>
    <t>Sitios Web</t>
  </si>
  <si>
    <t>Tributación y Catastro</t>
  </si>
  <si>
    <t>Uso de Suelo</t>
  </si>
  <si>
    <t>Vice Alcladía</t>
  </si>
  <si>
    <t>Cobro de Impuesto</t>
  </si>
  <si>
    <t xml:space="preserve"> Cobros de patente</t>
  </si>
  <si>
    <t>(Municipalidad de Heredia)</t>
  </si>
  <si>
    <t>Tecnología de Información</t>
  </si>
  <si>
    <t>Solicitud de reparación de aceras</t>
  </si>
  <si>
    <t>Obras</t>
  </si>
  <si>
    <t>Desarrollo Territorial</t>
  </si>
  <si>
    <t>Reparación en Áreas Públicas</t>
  </si>
  <si>
    <t>Limpieza y Aseo de Vías</t>
  </si>
  <si>
    <t>Solicitud de Bacheo</t>
  </si>
  <si>
    <t>Residuos Sólidos</t>
  </si>
  <si>
    <t>Estacionamiento Autorizado</t>
  </si>
  <si>
    <t>Cajas de Registro</t>
  </si>
  <si>
    <t>Gestión Víal</t>
  </si>
  <si>
    <t>Plataforma</t>
  </si>
  <si>
    <t>Cobros Municipales</t>
  </si>
  <si>
    <t>Construcción de Cordones de Caño</t>
  </si>
  <si>
    <t>Gestión víal</t>
  </si>
  <si>
    <t>Obstrucción de vías (aceras o calles)</t>
  </si>
  <si>
    <t>Reparaciones menores en áreas públicas</t>
  </si>
  <si>
    <t>Tesorería</t>
  </si>
  <si>
    <t>Trabajos de Soldadura</t>
  </si>
  <si>
    <t>Ambiente</t>
  </si>
  <si>
    <t>Gstión Víal</t>
  </si>
  <si>
    <t>Vice Alcaldía</t>
  </si>
  <si>
    <t>Control Fiscal y Urbano</t>
  </si>
  <si>
    <t>Gestión Víal y Aseo de Vías</t>
  </si>
  <si>
    <t xml:space="preserve">Gestión Víal </t>
  </si>
  <si>
    <t>Varios</t>
  </si>
  <si>
    <t>Reclamo por  Boletas</t>
  </si>
  <si>
    <t>Consultas Varias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</si>
</sst>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u/>
      <sz val="10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1"/>
      <color rgb="FF00B050"/>
      <name val="Book Antiqua"/>
      <family val="1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Book Antiqua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Book Antiqua"/>
      <family val="1"/>
    </font>
    <font>
      <b/>
      <sz val="9"/>
      <color rgb="FFFF0000"/>
      <name val="Calibri"/>
      <family val="2"/>
      <scheme val="minor"/>
    </font>
    <font>
      <sz val="11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b/>
      <u/>
      <sz val="9"/>
      <name val="Book Antiqua"/>
      <family val="1"/>
    </font>
    <font>
      <b/>
      <u/>
      <sz val="9"/>
      <color theme="1"/>
      <name val="Book Antiqua"/>
      <family val="1"/>
    </font>
    <font>
      <b/>
      <sz val="10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9" fontId="1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6" fillId="0" borderId="0" xfId="0" applyFo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justify" vertical="justify" wrapText="1"/>
    </xf>
    <xf numFmtId="10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10" fontId="1" fillId="0" borderId="4" xfId="0" applyNumberFormat="1" applyFont="1" applyBorder="1" applyAlignment="1">
      <alignment horizontal="center"/>
    </xf>
    <xf numFmtId="0" fontId="13" fillId="0" borderId="4" xfId="0" applyFont="1" applyBorder="1"/>
    <xf numFmtId="9" fontId="13" fillId="0" borderId="4" xfId="2" applyFont="1" applyBorder="1"/>
    <xf numFmtId="0" fontId="1" fillId="0" borderId="0" xfId="0" applyFont="1" applyAlignment="1">
      <alignment horizontal="left"/>
    </xf>
    <xf numFmtId="0" fontId="8" fillId="5" borderId="0" xfId="1" applyFont="1" applyFill="1"/>
    <xf numFmtId="0" fontId="8" fillId="5" borderId="0" xfId="0" applyFont="1" applyFill="1"/>
    <xf numFmtId="0" fontId="9" fillId="5" borderId="0" xfId="0" applyFont="1" applyFill="1"/>
    <xf numFmtId="0" fontId="11" fillId="5" borderId="0" xfId="0" applyFont="1" applyFill="1"/>
    <xf numFmtId="0" fontId="11" fillId="5" borderId="0" xfId="1" applyFont="1" applyFill="1"/>
    <xf numFmtId="0" fontId="12" fillId="5" borderId="0" xfId="0" applyFont="1" applyFill="1"/>
    <xf numFmtId="0" fontId="0" fillId="0" borderId="0" xfId="0" applyFill="1"/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4" fillId="0" borderId="4" xfId="0" applyFont="1" applyBorder="1"/>
    <xf numFmtId="2" fontId="1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left"/>
    </xf>
    <xf numFmtId="0" fontId="8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top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tabSelected="1" topLeftCell="A61" workbookViewId="0">
      <selection activeCell="G9" sqref="G9"/>
    </sheetView>
  </sheetViews>
  <sheetFormatPr baseColWidth="10" defaultRowHeight="15" x14ac:dyDescent="0.25"/>
  <cols>
    <col min="1" max="1" width="13.140625" customWidth="1"/>
    <col min="2" max="2" width="43.140625" customWidth="1"/>
    <col min="3" max="3" width="11.85546875" customWidth="1"/>
    <col min="4" max="5" width="12.140625" customWidth="1"/>
    <col min="6" max="6" width="12" customWidth="1"/>
  </cols>
  <sheetData>
    <row r="1" spans="1:11" ht="16.5" x14ac:dyDescent="0.3">
      <c r="A1" s="1" t="s">
        <v>0</v>
      </c>
      <c r="B1" s="2" t="s">
        <v>119</v>
      </c>
      <c r="D1" s="3"/>
      <c r="E1" s="3"/>
      <c r="F1" s="4"/>
      <c r="G1" s="4"/>
      <c r="H1" s="4"/>
      <c r="I1" s="4"/>
    </row>
    <row r="2" spans="1:11" ht="16.5" x14ac:dyDescent="0.3">
      <c r="A2" s="1" t="s">
        <v>1</v>
      </c>
      <c r="B2" s="5" t="s">
        <v>2</v>
      </c>
      <c r="C2" s="3"/>
      <c r="D2" s="3"/>
      <c r="E2" s="3"/>
      <c r="F2" s="4"/>
      <c r="G2" s="4"/>
      <c r="H2" s="4"/>
      <c r="I2" s="4"/>
    </row>
    <row r="3" spans="1:11" ht="14.45" x14ac:dyDescent="0.35">
      <c r="A3" s="1" t="s">
        <v>3</v>
      </c>
      <c r="B3" s="21">
        <v>2020</v>
      </c>
      <c r="C3" s="3"/>
      <c r="D3" s="3"/>
      <c r="E3" s="3"/>
      <c r="F3" s="4"/>
      <c r="G3" s="4"/>
      <c r="H3" s="4"/>
      <c r="I3" s="4"/>
    </row>
    <row r="4" spans="1:11" ht="14.45" x14ac:dyDescent="0.3">
      <c r="A4" s="4"/>
      <c r="B4" s="4"/>
      <c r="C4" s="4"/>
      <c r="D4" s="4"/>
      <c r="E4" s="4"/>
      <c r="F4" s="4"/>
      <c r="G4" s="4"/>
      <c r="H4" s="4"/>
      <c r="I4" s="4"/>
    </row>
    <row r="5" spans="1:11" ht="14.45" x14ac:dyDescent="0.3">
      <c r="A5" s="34" t="s">
        <v>4</v>
      </c>
      <c r="B5" s="35"/>
      <c r="C5" s="35"/>
      <c r="D5" s="35"/>
      <c r="E5" s="36"/>
      <c r="F5" s="4"/>
      <c r="G5" s="4"/>
      <c r="H5" s="4"/>
      <c r="I5" s="4"/>
    </row>
    <row r="6" spans="1:11" ht="16.5" x14ac:dyDescent="0.3">
      <c r="A6" s="34" t="s">
        <v>5</v>
      </c>
      <c r="B6" s="35"/>
      <c r="C6" s="35"/>
      <c r="D6" s="35"/>
      <c r="E6" s="36"/>
      <c r="F6" s="6"/>
      <c r="G6" s="4"/>
      <c r="H6" s="4"/>
      <c r="I6" s="4"/>
    </row>
    <row r="7" spans="1:11" ht="41.45" x14ac:dyDescent="0.3">
      <c r="A7" s="7" t="s">
        <v>6</v>
      </c>
      <c r="B7" s="7" t="s">
        <v>7</v>
      </c>
      <c r="C7" s="8" t="s">
        <v>8</v>
      </c>
      <c r="D7" s="8" t="s">
        <v>9</v>
      </c>
      <c r="E7" s="9" t="s">
        <v>10</v>
      </c>
      <c r="F7" s="4"/>
      <c r="G7" s="4"/>
      <c r="H7" s="4"/>
      <c r="I7" s="4"/>
      <c r="J7" s="10"/>
      <c r="K7" s="10"/>
    </row>
    <row r="8" spans="1:11" ht="16.5" x14ac:dyDescent="0.3">
      <c r="A8" s="11">
        <v>1</v>
      </c>
      <c r="B8" s="12" t="s">
        <v>51</v>
      </c>
      <c r="C8" s="11">
        <v>3</v>
      </c>
      <c r="D8" s="11">
        <v>2</v>
      </c>
      <c r="E8" s="13">
        <f>(D8/C8)</f>
        <v>0.66666666666666663</v>
      </c>
      <c r="F8" s="4"/>
      <c r="G8" s="4"/>
      <c r="H8" s="4"/>
      <c r="I8" s="4"/>
      <c r="J8" s="10"/>
      <c r="K8" s="10"/>
    </row>
    <row r="9" spans="1:11" ht="16.5" x14ac:dyDescent="0.3">
      <c r="A9" s="11">
        <v>2</v>
      </c>
      <c r="B9" s="12" t="s">
        <v>52</v>
      </c>
      <c r="C9" s="11">
        <v>1</v>
      </c>
      <c r="D9" s="11">
        <v>0</v>
      </c>
      <c r="E9" s="13">
        <f>(D9/C9)</f>
        <v>0</v>
      </c>
      <c r="F9" s="4"/>
      <c r="G9" s="4"/>
      <c r="H9" s="4"/>
      <c r="I9" s="4"/>
      <c r="J9" s="10"/>
      <c r="K9" s="10"/>
    </row>
    <row r="10" spans="1:11" ht="16.5" x14ac:dyDescent="0.3">
      <c r="A10" s="11">
        <v>3</v>
      </c>
      <c r="B10" s="14" t="s">
        <v>53</v>
      </c>
      <c r="C10" s="11">
        <v>8</v>
      </c>
      <c r="D10" s="11">
        <v>0</v>
      </c>
      <c r="E10" s="13">
        <f>(D10/C10)</f>
        <v>0</v>
      </c>
      <c r="F10" s="4"/>
      <c r="G10" s="4"/>
      <c r="H10" s="4"/>
      <c r="I10" s="4"/>
      <c r="J10" s="10"/>
      <c r="K10" s="10"/>
    </row>
    <row r="11" spans="1:11" ht="16.5" x14ac:dyDescent="0.3">
      <c r="A11" s="11">
        <v>4</v>
      </c>
      <c r="B11" s="14" t="s">
        <v>54</v>
      </c>
      <c r="C11" s="11">
        <v>1</v>
      </c>
      <c r="D11" s="11">
        <v>1</v>
      </c>
      <c r="E11" s="13">
        <f t="shared" ref="E11:E77" si="0">(D11/C11)</f>
        <v>1</v>
      </c>
      <c r="F11" s="4"/>
      <c r="G11" s="4"/>
      <c r="H11" s="4"/>
      <c r="I11" s="4"/>
      <c r="J11" s="10"/>
      <c r="K11" s="10"/>
    </row>
    <row r="12" spans="1:11" ht="16.5" x14ac:dyDescent="0.3">
      <c r="A12" s="11">
        <v>5</v>
      </c>
      <c r="B12" s="14" t="s">
        <v>55</v>
      </c>
      <c r="C12" s="11">
        <v>14</v>
      </c>
      <c r="D12" s="11">
        <v>11</v>
      </c>
      <c r="E12" s="13">
        <f t="shared" si="0"/>
        <v>0.7857142857142857</v>
      </c>
      <c r="F12" s="4"/>
      <c r="G12" s="4"/>
      <c r="H12" s="4"/>
      <c r="I12" s="4"/>
      <c r="J12" s="10"/>
      <c r="K12" s="10"/>
    </row>
    <row r="13" spans="1:11" ht="16.5" x14ac:dyDescent="0.3">
      <c r="A13" s="11">
        <v>6</v>
      </c>
      <c r="B13" s="14" t="s">
        <v>56</v>
      </c>
      <c r="C13" s="11">
        <v>1</v>
      </c>
      <c r="D13" s="11">
        <v>0</v>
      </c>
      <c r="E13" s="13">
        <f t="shared" si="0"/>
        <v>0</v>
      </c>
      <c r="F13" s="4"/>
      <c r="G13" s="4"/>
      <c r="H13" s="4"/>
      <c r="I13" s="4"/>
      <c r="J13" s="10"/>
      <c r="K13" s="10"/>
    </row>
    <row r="14" spans="1:11" ht="16.5" x14ac:dyDescent="0.3">
      <c r="A14" s="11">
        <v>7</v>
      </c>
      <c r="B14" s="14" t="s">
        <v>57</v>
      </c>
      <c r="C14" s="11">
        <v>234</v>
      </c>
      <c r="D14" s="11">
        <v>137</v>
      </c>
      <c r="E14" s="13">
        <f t="shared" si="0"/>
        <v>0.5854700854700855</v>
      </c>
      <c r="F14" s="4"/>
      <c r="G14" s="4"/>
      <c r="H14" s="4"/>
      <c r="I14" s="4"/>
      <c r="J14" s="10"/>
      <c r="K14" s="10"/>
    </row>
    <row r="15" spans="1:11" ht="16.5" x14ac:dyDescent="0.3">
      <c r="A15" s="11">
        <v>8</v>
      </c>
      <c r="B15" s="14" t="s">
        <v>58</v>
      </c>
      <c r="C15" s="11">
        <v>1</v>
      </c>
      <c r="D15" s="11">
        <v>0</v>
      </c>
      <c r="E15" s="13">
        <f t="shared" si="0"/>
        <v>0</v>
      </c>
      <c r="F15" s="4"/>
      <c r="G15" s="4"/>
      <c r="H15" s="4"/>
      <c r="I15" s="4"/>
      <c r="J15" s="10"/>
      <c r="K15" s="10"/>
    </row>
    <row r="16" spans="1:11" ht="16.5" x14ac:dyDescent="0.3">
      <c r="A16" s="11">
        <v>9</v>
      </c>
      <c r="B16" s="14" t="s">
        <v>59</v>
      </c>
      <c r="C16" s="11">
        <v>4</v>
      </c>
      <c r="D16" s="11">
        <v>1</v>
      </c>
      <c r="E16" s="13">
        <f t="shared" si="0"/>
        <v>0.25</v>
      </c>
      <c r="F16" s="4"/>
      <c r="G16" s="4"/>
      <c r="H16" s="4"/>
      <c r="I16" s="4"/>
      <c r="J16" s="10"/>
      <c r="K16" s="10"/>
    </row>
    <row r="17" spans="1:11" ht="16.5" x14ac:dyDescent="0.3">
      <c r="A17" s="11">
        <v>10</v>
      </c>
      <c r="B17" s="14" t="s">
        <v>60</v>
      </c>
      <c r="C17" s="11">
        <v>24</v>
      </c>
      <c r="D17" s="11">
        <v>21</v>
      </c>
      <c r="E17" s="13">
        <f t="shared" si="0"/>
        <v>0.875</v>
      </c>
      <c r="F17" s="4"/>
      <c r="G17" s="4"/>
      <c r="H17" s="4"/>
      <c r="I17" s="4"/>
      <c r="J17" s="10"/>
      <c r="K17" s="10"/>
    </row>
    <row r="18" spans="1:11" ht="16.5" x14ac:dyDescent="0.3">
      <c r="A18" s="11">
        <v>11</v>
      </c>
      <c r="B18" s="14" t="s">
        <v>61</v>
      </c>
      <c r="C18" s="11">
        <v>1</v>
      </c>
      <c r="D18" s="11">
        <v>1</v>
      </c>
      <c r="E18" s="13">
        <f t="shared" si="0"/>
        <v>1</v>
      </c>
      <c r="F18" s="4"/>
      <c r="G18" s="4"/>
      <c r="H18" s="4"/>
      <c r="I18" s="4"/>
      <c r="J18" s="10"/>
      <c r="K18" s="10"/>
    </row>
    <row r="19" spans="1:11" ht="16.5" x14ac:dyDescent="0.3">
      <c r="A19" s="11">
        <v>12</v>
      </c>
      <c r="B19" s="14" t="s">
        <v>62</v>
      </c>
      <c r="C19" s="11">
        <v>5</v>
      </c>
      <c r="D19" s="11">
        <v>5</v>
      </c>
      <c r="E19" s="13">
        <f t="shared" si="0"/>
        <v>1</v>
      </c>
      <c r="F19" s="4"/>
      <c r="G19" s="4"/>
      <c r="H19" s="4"/>
      <c r="I19" s="4"/>
      <c r="J19" s="10"/>
      <c r="K19" s="10"/>
    </row>
    <row r="20" spans="1:11" ht="16.5" x14ac:dyDescent="0.3">
      <c r="A20" s="11">
        <v>13</v>
      </c>
      <c r="B20" s="14" t="s">
        <v>63</v>
      </c>
      <c r="C20" s="11">
        <v>9</v>
      </c>
      <c r="D20" s="11">
        <v>5</v>
      </c>
      <c r="E20" s="13">
        <f t="shared" si="0"/>
        <v>0.55555555555555558</v>
      </c>
      <c r="F20" s="4"/>
      <c r="G20" s="4"/>
      <c r="H20" s="4"/>
      <c r="I20" s="4"/>
      <c r="J20" s="10"/>
      <c r="K20" s="10"/>
    </row>
    <row r="21" spans="1:11" ht="16.5" x14ac:dyDescent="0.3">
      <c r="A21" s="11">
        <v>14</v>
      </c>
      <c r="B21" s="14" t="s">
        <v>64</v>
      </c>
      <c r="C21" s="11">
        <v>3</v>
      </c>
      <c r="D21" s="11">
        <v>2</v>
      </c>
      <c r="E21" s="13">
        <f t="shared" si="0"/>
        <v>0.66666666666666663</v>
      </c>
      <c r="F21" s="4"/>
      <c r="G21" s="4"/>
      <c r="H21" s="4"/>
      <c r="I21" s="4"/>
      <c r="J21" s="10"/>
      <c r="K21" s="10"/>
    </row>
    <row r="22" spans="1:11" ht="16.5" x14ac:dyDescent="0.3">
      <c r="A22" s="11">
        <v>15</v>
      </c>
      <c r="B22" s="14" t="s">
        <v>65</v>
      </c>
      <c r="C22" s="11">
        <v>6</v>
      </c>
      <c r="D22" s="11">
        <v>0</v>
      </c>
      <c r="E22" s="13">
        <f t="shared" si="0"/>
        <v>0</v>
      </c>
      <c r="F22" s="4"/>
      <c r="G22" s="4"/>
      <c r="H22" s="4"/>
      <c r="I22" s="4"/>
      <c r="J22" s="10"/>
      <c r="K22" s="10"/>
    </row>
    <row r="23" spans="1:11" ht="16.5" x14ac:dyDescent="0.3">
      <c r="A23" s="11">
        <v>16</v>
      </c>
      <c r="B23" s="14" t="s">
        <v>66</v>
      </c>
      <c r="C23" s="11">
        <v>2</v>
      </c>
      <c r="D23" s="11">
        <v>1</v>
      </c>
      <c r="E23" s="13">
        <f t="shared" si="0"/>
        <v>0.5</v>
      </c>
      <c r="F23" s="4"/>
      <c r="G23" s="4"/>
      <c r="H23" s="4"/>
      <c r="I23" s="4"/>
      <c r="J23" s="10"/>
      <c r="K23" s="10"/>
    </row>
    <row r="24" spans="1:11" ht="16.5" x14ac:dyDescent="0.3">
      <c r="A24" s="11">
        <v>17</v>
      </c>
      <c r="B24" s="14" t="s">
        <v>67</v>
      </c>
      <c r="C24" s="11">
        <v>1</v>
      </c>
      <c r="D24" s="11">
        <v>1</v>
      </c>
      <c r="E24" s="13">
        <f t="shared" si="0"/>
        <v>1</v>
      </c>
      <c r="F24" s="4"/>
      <c r="G24" s="4"/>
      <c r="H24" s="4"/>
      <c r="I24" s="4"/>
      <c r="J24" s="10"/>
      <c r="K24" s="10"/>
    </row>
    <row r="25" spans="1:11" ht="16.5" x14ac:dyDescent="0.3">
      <c r="A25" s="11">
        <v>18</v>
      </c>
      <c r="B25" s="14" t="s">
        <v>117</v>
      </c>
      <c r="C25" s="11">
        <v>5</v>
      </c>
      <c r="D25" s="11">
        <v>5</v>
      </c>
      <c r="E25" s="13">
        <f t="shared" si="0"/>
        <v>1</v>
      </c>
      <c r="F25" s="4"/>
      <c r="G25" s="4"/>
      <c r="H25" s="4"/>
      <c r="I25" s="4"/>
      <c r="J25" s="10"/>
      <c r="K25" s="10"/>
    </row>
    <row r="26" spans="1:11" ht="16.5" x14ac:dyDescent="0.3">
      <c r="A26" s="11">
        <v>19</v>
      </c>
      <c r="B26" s="14" t="s">
        <v>118</v>
      </c>
      <c r="C26" s="11">
        <v>2</v>
      </c>
      <c r="D26" s="11">
        <v>2</v>
      </c>
      <c r="E26" s="13">
        <f t="shared" si="0"/>
        <v>1</v>
      </c>
      <c r="F26" s="4"/>
      <c r="G26" s="4"/>
      <c r="H26" s="4"/>
      <c r="I26" s="4"/>
      <c r="J26" s="10"/>
      <c r="K26" s="10"/>
    </row>
    <row r="27" spans="1:11" ht="16.5" x14ac:dyDescent="0.3">
      <c r="A27" s="11">
        <v>20</v>
      </c>
      <c r="B27" s="14" t="s">
        <v>68</v>
      </c>
      <c r="C27" s="11">
        <v>1</v>
      </c>
      <c r="D27" s="11">
        <v>1</v>
      </c>
      <c r="E27" s="13">
        <f t="shared" si="0"/>
        <v>1</v>
      </c>
      <c r="F27" s="4"/>
      <c r="G27" s="4"/>
      <c r="H27" s="4"/>
      <c r="I27" s="4"/>
      <c r="J27" s="10"/>
      <c r="K27" s="10"/>
    </row>
    <row r="28" spans="1:11" ht="16.5" x14ac:dyDescent="0.3">
      <c r="A28" s="11">
        <v>21</v>
      </c>
      <c r="B28" s="14" t="s">
        <v>147</v>
      </c>
      <c r="C28" s="11">
        <v>186</v>
      </c>
      <c r="D28" s="11">
        <v>173</v>
      </c>
      <c r="E28" s="13">
        <f t="shared" si="0"/>
        <v>0.93010752688172038</v>
      </c>
      <c r="F28" s="4"/>
      <c r="G28" s="4"/>
      <c r="H28" s="4"/>
      <c r="I28" s="4"/>
      <c r="J28" s="10"/>
      <c r="K28" s="10"/>
    </row>
    <row r="29" spans="1:11" ht="16.5" x14ac:dyDescent="0.3">
      <c r="A29" s="11">
        <v>22</v>
      </c>
      <c r="B29" s="14" t="s">
        <v>69</v>
      </c>
      <c r="C29" s="11">
        <v>1</v>
      </c>
      <c r="D29" s="11">
        <v>1</v>
      </c>
      <c r="E29" s="13">
        <f t="shared" si="0"/>
        <v>1</v>
      </c>
      <c r="F29" s="4"/>
      <c r="G29" s="4"/>
      <c r="H29" s="4">
        <f>126+47</f>
        <v>173</v>
      </c>
      <c r="I29" s="4"/>
      <c r="J29" s="10"/>
      <c r="K29" s="10"/>
    </row>
    <row r="30" spans="1:11" ht="16.5" x14ac:dyDescent="0.3">
      <c r="A30" s="11">
        <v>23</v>
      </c>
      <c r="B30" s="14" t="s">
        <v>70</v>
      </c>
      <c r="C30" s="11">
        <v>11</v>
      </c>
      <c r="D30" s="11">
        <v>1</v>
      </c>
      <c r="E30" s="13">
        <f t="shared" si="0"/>
        <v>9.0909090909090912E-2</v>
      </c>
      <c r="F30" s="4"/>
      <c r="G30" s="4"/>
      <c r="H30" s="4"/>
      <c r="I30" s="4"/>
      <c r="J30" s="10"/>
      <c r="K30" s="10"/>
    </row>
    <row r="31" spans="1:11" ht="16.5" x14ac:dyDescent="0.3">
      <c r="A31" s="11">
        <v>24</v>
      </c>
      <c r="B31" s="14" t="s">
        <v>71</v>
      </c>
      <c r="C31" s="11">
        <v>4</v>
      </c>
      <c r="D31" s="11">
        <v>1</v>
      </c>
      <c r="E31" s="13">
        <f t="shared" si="0"/>
        <v>0.25</v>
      </c>
      <c r="F31" s="4"/>
      <c r="G31" s="4"/>
      <c r="H31" s="4"/>
      <c r="I31" s="4"/>
      <c r="J31" s="10"/>
      <c r="K31" s="10"/>
    </row>
    <row r="32" spans="1:11" ht="16.5" x14ac:dyDescent="0.3">
      <c r="A32" s="11">
        <v>25</v>
      </c>
      <c r="B32" s="14" t="s">
        <v>86</v>
      </c>
      <c r="C32" s="11">
        <v>29</v>
      </c>
      <c r="D32" s="11">
        <v>12</v>
      </c>
      <c r="E32" s="13">
        <f t="shared" si="0"/>
        <v>0.41379310344827586</v>
      </c>
      <c r="F32" s="4"/>
      <c r="G32" s="4"/>
      <c r="H32" s="4"/>
      <c r="I32" s="4"/>
      <c r="J32" s="10"/>
      <c r="K32" s="10"/>
    </row>
    <row r="33" spans="1:11" ht="16.5" x14ac:dyDescent="0.3">
      <c r="A33" s="11">
        <v>26</v>
      </c>
      <c r="B33" s="14" t="s">
        <v>72</v>
      </c>
      <c r="C33" s="11">
        <v>16</v>
      </c>
      <c r="D33" s="11">
        <v>8</v>
      </c>
      <c r="E33" s="13">
        <f t="shared" si="0"/>
        <v>0.5</v>
      </c>
      <c r="F33" s="4"/>
      <c r="G33" s="4"/>
      <c r="H33" s="4"/>
      <c r="I33" s="4"/>
      <c r="J33" s="10"/>
      <c r="K33" s="10"/>
    </row>
    <row r="34" spans="1:11" ht="16.5" x14ac:dyDescent="0.3">
      <c r="A34" s="11">
        <v>27</v>
      </c>
      <c r="B34" s="14" t="s">
        <v>73</v>
      </c>
      <c r="C34" s="11">
        <v>1</v>
      </c>
      <c r="D34" s="11">
        <v>1</v>
      </c>
      <c r="E34" s="13">
        <f t="shared" si="0"/>
        <v>1</v>
      </c>
      <c r="F34" s="4"/>
      <c r="G34" s="4"/>
      <c r="H34" s="4"/>
      <c r="I34" s="4"/>
      <c r="J34" s="10"/>
      <c r="K34" s="10"/>
    </row>
    <row r="35" spans="1:11" ht="16.5" x14ac:dyDescent="0.3">
      <c r="A35" s="11">
        <v>28</v>
      </c>
      <c r="B35" s="14" t="s">
        <v>74</v>
      </c>
      <c r="C35" s="11">
        <v>5</v>
      </c>
      <c r="D35" s="11">
        <v>0</v>
      </c>
      <c r="E35" s="13">
        <f t="shared" si="0"/>
        <v>0</v>
      </c>
      <c r="F35" s="4"/>
      <c r="G35" s="4"/>
      <c r="H35" s="4"/>
      <c r="I35" s="4"/>
      <c r="J35" s="10"/>
      <c r="K35" s="10"/>
    </row>
    <row r="36" spans="1:11" ht="16.5" x14ac:dyDescent="0.3">
      <c r="A36" s="11">
        <v>29</v>
      </c>
      <c r="B36" s="14" t="s">
        <v>75</v>
      </c>
      <c r="C36" s="11">
        <v>1</v>
      </c>
      <c r="D36" s="11">
        <v>0</v>
      </c>
      <c r="E36" s="13">
        <f t="shared" si="0"/>
        <v>0</v>
      </c>
      <c r="F36" s="4"/>
      <c r="G36" s="4"/>
      <c r="H36" s="4"/>
      <c r="I36" s="4"/>
      <c r="J36" s="10"/>
      <c r="K36" s="10"/>
    </row>
    <row r="37" spans="1:11" ht="16.5" x14ac:dyDescent="0.3">
      <c r="A37" s="11">
        <v>30</v>
      </c>
      <c r="B37" s="14" t="s">
        <v>76</v>
      </c>
      <c r="C37" s="11">
        <v>1</v>
      </c>
      <c r="D37" s="11">
        <v>0</v>
      </c>
      <c r="E37" s="13">
        <f t="shared" si="0"/>
        <v>0</v>
      </c>
      <c r="F37" s="4"/>
      <c r="G37" s="4"/>
      <c r="H37" s="4"/>
      <c r="I37" s="4"/>
      <c r="J37" s="10"/>
      <c r="K37" s="10"/>
    </row>
    <row r="38" spans="1:11" ht="16.5" x14ac:dyDescent="0.3">
      <c r="A38" s="11">
        <v>31</v>
      </c>
      <c r="B38" s="14" t="s">
        <v>77</v>
      </c>
      <c r="C38" s="11">
        <v>1</v>
      </c>
      <c r="D38" s="11">
        <v>0</v>
      </c>
      <c r="E38" s="13">
        <f t="shared" si="0"/>
        <v>0</v>
      </c>
      <c r="F38" s="4"/>
      <c r="G38" s="4"/>
      <c r="H38" s="4"/>
      <c r="I38" s="4"/>
      <c r="J38" s="10"/>
      <c r="K38" s="10"/>
    </row>
    <row r="39" spans="1:11" ht="16.5" x14ac:dyDescent="0.3">
      <c r="A39" s="11">
        <v>32</v>
      </c>
      <c r="B39" s="14" t="s">
        <v>78</v>
      </c>
      <c r="C39" s="11">
        <v>6</v>
      </c>
      <c r="D39" s="11">
        <v>4</v>
      </c>
      <c r="E39" s="13">
        <f t="shared" si="0"/>
        <v>0.66666666666666663</v>
      </c>
      <c r="F39" s="4"/>
      <c r="G39" s="4"/>
      <c r="H39" s="4"/>
      <c r="I39" s="4"/>
      <c r="J39" s="10"/>
      <c r="K39" s="10"/>
    </row>
    <row r="40" spans="1:11" ht="16.5" x14ac:dyDescent="0.3">
      <c r="A40" s="11">
        <v>33</v>
      </c>
      <c r="B40" s="14" t="s">
        <v>79</v>
      </c>
      <c r="C40" s="11">
        <v>2</v>
      </c>
      <c r="D40" s="11">
        <v>0</v>
      </c>
      <c r="E40" s="13">
        <f t="shared" si="0"/>
        <v>0</v>
      </c>
      <c r="F40" s="4"/>
      <c r="G40" s="4"/>
      <c r="H40" s="4"/>
      <c r="I40" s="4"/>
      <c r="J40" s="10"/>
      <c r="K40" s="10"/>
    </row>
    <row r="41" spans="1:11" ht="16.5" x14ac:dyDescent="0.3">
      <c r="A41" s="11">
        <v>34</v>
      </c>
      <c r="B41" s="14" t="s">
        <v>80</v>
      </c>
      <c r="C41" s="11">
        <v>2</v>
      </c>
      <c r="D41" s="11">
        <v>1</v>
      </c>
      <c r="E41" s="13">
        <f t="shared" si="0"/>
        <v>0.5</v>
      </c>
      <c r="F41" s="4"/>
      <c r="G41" s="4"/>
      <c r="H41" s="4"/>
      <c r="I41" s="4"/>
      <c r="J41" s="10"/>
      <c r="K41" s="10"/>
    </row>
    <row r="42" spans="1:11" ht="16.5" x14ac:dyDescent="0.3">
      <c r="A42" s="11">
        <v>35</v>
      </c>
      <c r="B42" s="14" t="s">
        <v>81</v>
      </c>
      <c r="C42" s="11">
        <v>1</v>
      </c>
      <c r="D42" s="11">
        <v>0</v>
      </c>
      <c r="E42" s="13">
        <f t="shared" si="0"/>
        <v>0</v>
      </c>
      <c r="F42" s="4"/>
      <c r="G42" s="4"/>
      <c r="H42" s="4"/>
      <c r="I42" s="4"/>
      <c r="J42" s="10"/>
      <c r="K42" s="10"/>
    </row>
    <row r="43" spans="1:11" ht="16.5" x14ac:dyDescent="0.3">
      <c r="A43" s="11">
        <v>36</v>
      </c>
      <c r="B43" s="14" t="s">
        <v>33</v>
      </c>
      <c r="C43" s="11">
        <v>4</v>
      </c>
      <c r="D43" s="11">
        <v>4</v>
      </c>
      <c r="E43" s="13">
        <f t="shared" si="0"/>
        <v>1</v>
      </c>
      <c r="F43" s="4"/>
      <c r="G43" s="4"/>
      <c r="H43" s="4"/>
      <c r="I43" s="4"/>
      <c r="J43" s="10"/>
      <c r="K43" s="10"/>
    </row>
    <row r="44" spans="1:11" ht="16.5" x14ac:dyDescent="0.3">
      <c r="A44" s="11">
        <v>37</v>
      </c>
      <c r="B44" s="14" t="s">
        <v>82</v>
      </c>
      <c r="C44" s="11">
        <v>1</v>
      </c>
      <c r="D44" s="11">
        <v>1</v>
      </c>
      <c r="E44" s="13">
        <f t="shared" si="0"/>
        <v>1</v>
      </c>
      <c r="F44" s="4"/>
      <c r="G44" s="4"/>
      <c r="H44" s="4"/>
      <c r="I44" s="4"/>
      <c r="J44" s="10"/>
      <c r="K44" s="10"/>
    </row>
    <row r="45" spans="1:11" ht="16.5" x14ac:dyDescent="0.3">
      <c r="A45" s="11">
        <v>38</v>
      </c>
      <c r="B45" s="14" t="s">
        <v>83</v>
      </c>
      <c r="C45" s="11">
        <v>31</v>
      </c>
      <c r="D45" s="11">
        <v>9</v>
      </c>
      <c r="E45" s="13">
        <f t="shared" si="0"/>
        <v>0.29032258064516131</v>
      </c>
      <c r="F45" s="4"/>
      <c r="G45" s="4"/>
      <c r="H45" s="4"/>
      <c r="I45" s="4"/>
      <c r="J45" s="10"/>
      <c r="K45" s="10"/>
    </row>
    <row r="46" spans="1:11" ht="16.5" x14ac:dyDescent="0.3">
      <c r="A46" s="11">
        <v>39</v>
      </c>
      <c r="B46" s="14" t="s">
        <v>84</v>
      </c>
      <c r="C46" s="11">
        <v>176</v>
      </c>
      <c r="D46" s="11">
        <v>137</v>
      </c>
      <c r="E46" s="13">
        <f t="shared" si="0"/>
        <v>0.77840909090909094</v>
      </c>
      <c r="F46" s="4"/>
      <c r="G46" s="4"/>
      <c r="H46" s="4"/>
      <c r="I46" s="4"/>
      <c r="J46" s="10"/>
      <c r="K46" s="10"/>
    </row>
    <row r="47" spans="1:11" ht="16.5" x14ac:dyDescent="0.3">
      <c r="A47" s="11">
        <v>40</v>
      </c>
      <c r="B47" s="14" t="s">
        <v>85</v>
      </c>
      <c r="C47" s="11">
        <v>1</v>
      </c>
      <c r="D47" s="11">
        <v>1</v>
      </c>
      <c r="E47" s="13">
        <f t="shared" si="0"/>
        <v>1</v>
      </c>
      <c r="F47" s="4"/>
      <c r="G47" s="4"/>
      <c r="H47" s="4"/>
      <c r="I47" s="4"/>
      <c r="J47" s="10"/>
      <c r="K47" s="10"/>
    </row>
    <row r="48" spans="1:11" ht="16.5" x14ac:dyDescent="0.3">
      <c r="A48" s="11">
        <v>41</v>
      </c>
      <c r="B48" s="14" t="s">
        <v>87</v>
      </c>
      <c r="C48" s="11">
        <v>56</v>
      </c>
      <c r="D48" s="11">
        <v>42</v>
      </c>
      <c r="E48" s="13">
        <f t="shared" si="0"/>
        <v>0.75</v>
      </c>
      <c r="F48" s="4"/>
      <c r="G48" s="4"/>
      <c r="H48" s="4"/>
      <c r="I48" s="4"/>
      <c r="J48" s="10"/>
      <c r="K48" s="10"/>
    </row>
    <row r="49" spans="1:11" ht="16.5" x14ac:dyDescent="0.3">
      <c r="A49" s="11">
        <v>42</v>
      </c>
      <c r="B49" s="14" t="s">
        <v>88</v>
      </c>
      <c r="C49" s="11">
        <v>70</v>
      </c>
      <c r="D49" s="11">
        <v>54</v>
      </c>
      <c r="E49" s="13">
        <f t="shared" si="0"/>
        <v>0.77142857142857146</v>
      </c>
      <c r="F49" s="4"/>
      <c r="G49" s="4"/>
      <c r="H49" s="4"/>
      <c r="I49" s="4"/>
      <c r="J49" s="10"/>
      <c r="K49" s="10"/>
    </row>
    <row r="50" spans="1:11" ht="16.5" x14ac:dyDescent="0.3">
      <c r="A50" s="11">
        <v>43</v>
      </c>
      <c r="B50" s="14" t="s">
        <v>89</v>
      </c>
      <c r="C50" s="11">
        <v>4</v>
      </c>
      <c r="D50" s="11">
        <v>2</v>
      </c>
      <c r="E50" s="13">
        <f t="shared" si="0"/>
        <v>0.5</v>
      </c>
      <c r="F50" s="4"/>
      <c r="G50" s="4"/>
      <c r="H50" s="4"/>
      <c r="I50" s="4"/>
      <c r="J50" s="10"/>
      <c r="K50" s="10"/>
    </row>
    <row r="51" spans="1:11" ht="16.5" x14ac:dyDescent="0.3">
      <c r="A51" s="11">
        <v>44</v>
      </c>
      <c r="B51" s="14" t="s">
        <v>90</v>
      </c>
      <c r="C51" s="11">
        <v>17</v>
      </c>
      <c r="D51" s="11">
        <v>6</v>
      </c>
      <c r="E51" s="13">
        <f t="shared" si="0"/>
        <v>0.35294117647058826</v>
      </c>
      <c r="F51" s="4"/>
      <c r="G51" s="4"/>
      <c r="H51" s="4"/>
      <c r="I51" s="4"/>
      <c r="J51" s="10"/>
      <c r="K51" s="10"/>
    </row>
    <row r="52" spans="1:11" ht="16.5" x14ac:dyDescent="0.3">
      <c r="A52" s="11">
        <v>45</v>
      </c>
      <c r="B52" s="14" t="s">
        <v>91</v>
      </c>
      <c r="C52" s="11">
        <v>24</v>
      </c>
      <c r="D52" s="11">
        <v>21</v>
      </c>
      <c r="E52" s="13">
        <f t="shared" si="0"/>
        <v>0.875</v>
      </c>
      <c r="F52" s="4"/>
      <c r="G52" s="4"/>
      <c r="H52" s="4"/>
      <c r="I52" s="4"/>
      <c r="J52" s="10"/>
      <c r="K52" s="10"/>
    </row>
    <row r="53" spans="1:11" ht="16.5" x14ac:dyDescent="0.3">
      <c r="A53" s="11">
        <v>46</v>
      </c>
      <c r="B53" s="14" t="s">
        <v>92</v>
      </c>
      <c r="C53" s="11">
        <v>1</v>
      </c>
      <c r="D53" s="11">
        <v>1</v>
      </c>
      <c r="E53" s="13">
        <f t="shared" si="0"/>
        <v>1</v>
      </c>
      <c r="F53" s="4"/>
      <c r="G53" s="4"/>
      <c r="H53" s="4"/>
      <c r="I53" s="4"/>
      <c r="J53" s="10"/>
      <c r="K53" s="10"/>
    </row>
    <row r="54" spans="1:11" ht="16.5" x14ac:dyDescent="0.3">
      <c r="A54" s="11">
        <v>47</v>
      </c>
      <c r="B54" s="14" t="s">
        <v>93</v>
      </c>
      <c r="C54" s="11">
        <v>2</v>
      </c>
      <c r="D54" s="11">
        <v>2</v>
      </c>
      <c r="E54" s="13">
        <f t="shared" si="0"/>
        <v>1</v>
      </c>
      <c r="F54" s="4"/>
      <c r="G54" s="4"/>
      <c r="H54" s="4"/>
      <c r="I54" s="4"/>
      <c r="J54" s="10"/>
      <c r="K54" s="10"/>
    </row>
    <row r="55" spans="1:11" ht="16.5" x14ac:dyDescent="0.3">
      <c r="A55" s="11">
        <v>48</v>
      </c>
      <c r="B55" s="14" t="s">
        <v>94</v>
      </c>
      <c r="C55" s="11">
        <v>4</v>
      </c>
      <c r="D55" s="11">
        <v>4</v>
      </c>
      <c r="E55" s="13">
        <f t="shared" si="0"/>
        <v>1</v>
      </c>
      <c r="F55" s="4"/>
      <c r="G55" s="4"/>
      <c r="H55" s="4"/>
      <c r="I55" s="4"/>
      <c r="J55" s="10"/>
      <c r="K55" s="10"/>
    </row>
    <row r="56" spans="1:11" ht="16.5" x14ac:dyDescent="0.3">
      <c r="A56" s="11">
        <v>49</v>
      </c>
      <c r="B56" s="14" t="s">
        <v>95</v>
      </c>
      <c r="C56" s="11">
        <v>10</v>
      </c>
      <c r="D56" s="11">
        <v>5</v>
      </c>
      <c r="E56" s="13">
        <f t="shared" si="0"/>
        <v>0.5</v>
      </c>
      <c r="F56" s="4"/>
      <c r="G56" s="4"/>
      <c r="H56" s="4"/>
      <c r="I56" s="4"/>
      <c r="J56" s="10"/>
      <c r="K56" s="10"/>
    </row>
    <row r="57" spans="1:11" ht="16.5" x14ac:dyDescent="0.3">
      <c r="A57" s="11">
        <v>50</v>
      </c>
      <c r="B57" s="14" t="s">
        <v>96</v>
      </c>
      <c r="C57" s="11">
        <v>6</v>
      </c>
      <c r="D57" s="11">
        <v>3</v>
      </c>
      <c r="E57" s="13">
        <f t="shared" si="0"/>
        <v>0.5</v>
      </c>
      <c r="F57" s="4"/>
      <c r="G57" s="4"/>
      <c r="H57" s="4"/>
      <c r="I57" s="4"/>
      <c r="J57" s="10"/>
      <c r="K57" s="10"/>
    </row>
    <row r="58" spans="1:11" ht="16.5" x14ac:dyDescent="0.3">
      <c r="A58" s="11">
        <v>51</v>
      </c>
      <c r="B58" s="14" t="s">
        <v>97</v>
      </c>
      <c r="C58" s="11">
        <v>1</v>
      </c>
      <c r="D58" s="11">
        <v>0</v>
      </c>
      <c r="E58" s="13">
        <f t="shared" si="0"/>
        <v>0</v>
      </c>
      <c r="F58" s="4"/>
      <c r="G58" s="4"/>
      <c r="H58" s="4"/>
      <c r="I58" s="4"/>
      <c r="J58" s="10"/>
      <c r="K58" s="10"/>
    </row>
    <row r="59" spans="1:11" ht="16.5" x14ac:dyDescent="0.3">
      <c r="A59" s="11">
        <v>52</v>
      </c>
      <c r="B59" s="14" t="s">
        <v>98</v>
      </c>
      <c r="C59" s="11">
        <v>60</v>
      </c>
      <c r="D59" s="11">
        <v>51</v>
      </c>
      <c r="E59" s="13">
        <f t="shared" si="0"/>
        <v>0.85</v>
      </c>
      <c r="F59" s="4"/>
      <c r="G59" s="4"/>
      <c r="H59" s="4"/>
      <c r="I59" s="4"/>
      <c r="J59" s="10"/>
      <c r="K59" s="10"/>
    </row>
    <row r="60" spans="1:11" ht="16.5" x14ac:dyDescent="0.3">
      <c r="A60" s="11">
        <v>53</v>
      </c>
      <c r="B60" s="14" t="s">
        <v>99</v>
      </c>
      <c r="C60" s="11">
        <v>1</v>
      </c>
      <c r="D60" s="11">
        <v>1</v>
      </c>
      <c r="E60" s="13">
        <f t="shared" si="0"/>
        <v>1</v>
      </c>
      <c r="F60" s="4"/>
      <c r="G60" s="4"/>
      <c r="H60" s="4"/>
      <c r="I60" s="4"/>
      <c r="J60" s="10"/>
      <c r="K60" s="10"/>
    </row>
    <row r="61" spans="1:11" ht="16.5" x14ac:dyDescent="0.3">
      <c r="A61" s="11">
        <v>54</v>
      </c>
      <c r="B61" s="14" t="s">
        <v>100</v>
      </c>
      <c r="C61" s="11">
        <v>1</v>
      </c>
      <c r="D61" s="11">
        <v>1</v>
      </c>
      <c r="E61" s="13">
        <f t="shared" si="0"/>
        <v>1</v>
      </c>
      <c r="F61" s="4"/>
      <c r="G61" s="4"/>
      <c r="H61" s="4"/>
      <c r="I61" s="4"/>
      <c r="J61" s="10"/>
      <c r="K61" s="10"/>
    </row>
    <row r="62" spans="1:11" ht="16.5" x14ac:dyDescent="0.3">
      <c r="A62" s="11">
        <v>55</v>
      </c>
      <c r="B62" s="14" t="s">
        <v>101</v>
      </c>
      <c r="C62" s="11">
        <v>1</v>
      </c>
      <c r="D62" s="11">
        <v>0</v>
      </c>
      <c r="E62" s="13">
        <f t="shared" si="0"/>
        <v>0</v>
      </c>
      <c r="F62" s="4"/>
      <c r="G62" s="4"/>
      <c r="H62" s="4"/>
      <c r="I62" s="4"/>
      <c r="J62" s="10"/>
      <c r="K62" s="10"/>
    </row>
    <row r="63" spans="1:11" ht="16.5" x14ac:dyDescent="0.3">
      <c r="A63" s="11">
        <v>56</v>
      </c>
      <c r="B63" s="14" t="s">
        <v>102</v>
      </c>
      <c r="C63" s="11">
        <v>47</v>
      </c>
      <c r="D63" s="11">
        <v>35</v>
      </c>
      <c r="E63" s="13">
        <f t="shared" si="0"/>
        <v>0.74468085106382975</v>
      </c>
      <c r="F63" s="4"/>
      <c r="G63" s="4"/>
      <c r="H63" s="4"/>
      <c r="I63" s="4"/>
      <c r="J63" s="10"/>
      <c r="K63" s="10"/>
    </row>
    <row r="64" spans="1:11" ht="16.5" x14ac:dyDescent="0.3">
      <c r="A64" s="11">
        <v>57</v>
      </c>
      <c r="B64" s="14" t="s">
        <v>103</v>
      </c>
      <c r="C64" s="11">
        <v>3</v>
      </c>
      <c r="D64" s="11">
        <v>2</v>
      </c>
      <c r="E64" s="13">
        <f t="shared" si="0"/>
        <v>0.66666666666666663</v>
      </c>
      <c r="F64" s="4"/>
      <c r="G64" s="4"/>
      <c r="H64" s="4"/>
      <c r="I64" s="4"/>
      <c r="J64" s="10"/>
      <c r="K64" s="10"/>
    </row>
    <row r="65" spans="1:11" ht="16.5" x14ac:dyDescent="0.3">
      <c r="A65" s="11">
        <v>58</v>
      </c>
      <c r="B65" s="14" t="s">
        <v>104</v>
      </c>
      <c r="C65" s="11">
        <v>8</v>
      </c>
      <c r="D65" s="11">
        <v>2</v>
      </c>
      <c r="E65" s="13">
        <f t="shared" si="0"/>
        <v>0.25</v>
      </c>
      <c r="F65" s="4"/>
      <c r="G65" s="4"/>
      <c r="H65" s="4"/>
      <c r="I65" s="4"/>
      <c r="J65" s="10"/>
      <c r="K65" s="10"/>
    </row>
    <row r="66" spans="1:11" ht="16.5" x14ac:dyDescent="0.3">
      <c r="A66" s="11">
        <v>59</v>
      </c>
      <c r="B66" s="14" t="s">
        <v>105</v>
      </c>
      <c r="C66" s="11">
        <v>4</v>
      </c>
      <c r="D66" s="11">
        <v>3</v>
      </c>
      <c r="E66" s="13">
        <f t="shared" si="0"/>
        <v>0.75</v>
      </c>
      <c r="F66" s="4"/>
      <c r="G66" s="4"/>
      <c r="H66" s="4"/>
      <c r="I66" s="4"/>
      <c r="J66" s="10"/>
      <c r="K66" s="10"/>
    </row>
    <row r="67" spans="1:11" ht="16.5" x14ac:dyDescent="0.3">
      <c r="A67" s="11">
        <v>60</v>
      </c>
      <c r="B67" s="14" t="s">
        <v>106</v>
      </c>
      <c r="C67" s="11">
        <v>7</v>
      </c>
      <c r="D67" s="11">
        <v>0</v>
      </c>
      <c r="E67" s="13">
        <f t="shared" si="0"/>
        <v>0</v>
      </c>
      <c r="F67" s="4"/>
      <c r="G67" s="4"/>
      <c r="H67" s="4"/>
      <c r="I67" s="4"/>
      <c r="J67" s="10"/>
      <c r="K67" s="10"/>
    </row>
    <row r="68" spans="1:11" ht="16.5" x14ac:dyDescent="0.3">
      <c r="A68" s="11">
        <v>61</v>
      </c>
      <c r="B68" s="14" t="s">
        <v>107</v>
      </c>
      <c r="C68" s="11">
        <v>13</v>
      </c>
      <c r="D68" s="11">
        <v>6</v>
      </c>
      <c r="E68" s="13">
        <f t="shared" si="0"/>
        <v>0.46153846153846156</v>
      </c>
      <c r="F68" s="4"/>
      <c r="G68" s="4"/>
      <c r="H68" s="4"/>
      <c r="I68" s="4"/>
      <c r="J68" s="10"/>
      <c r="K68" s="10"/>
    </row>
    <row r="69" spans="1:11" ht="16.5" x14ac:dyDescent="0.3">
      <c r="A69" s="11">
        <v>62</v>
      </c>
      <c r="B69" s="14" t="s">
        <v>108</v>
      </c>
      <c r="C69" s="11">
        <v>5</v>
      </c>
      <c r="D69" s="11">
        <v>2</v>
      </c>
      <c r="E69" s="13">
        <f t="shared" si="0"/>
        <v>0.4</v>
      </c>
      <c r="F69" s="4"/>
      <c r="G69" s="4"/>
      <c r="H69" s="4"/>
      <c r="I69" s="4"/>
      <c r="J69" s="10"/>
      <c r="K69" s="10"/>
    </row>
    <row r="70" spans="1:11" ht="16.5" x14ac:dyDescent="0.3">
      <c r="A70" s="11">
        <v>63</v>
      </c>
      <c r="B70" s="14" t="s">
        <v>109</v>
      </c>
      <c r="C70" s="11">
        <v>3</v>
      </c>
      <c r="D70" s="11">
        <v>2</v>
      </c>
      <c r="E70" s="13">
        <f t="shared" si="0"/>
        <v>0.66666666666666663</v>
      </c>
      <c r="F70" s="4"/>
      <c r="G70" s="4"/>
      <c r="H70" s="4"/>
      <c r="I70" s="4"/>
      <c r="J70" s="10"/>
      <c r="K70" s="10"/>
    </row>
    <row r="71" spans="1:11" ht="16.5" x14ac:dyDescent="0.3">
      <c r="A71" s="11">
        <v>64</v>
      </c>
      <c r="B71" s="14" t="s">
        <v>110</v>
      </c>
      <c r="C71" s="11">
        <v>11</v>
      </c>
      <c r="D71" s="11">
        <v>11</v>
      </c>
      <c r="E71" s="13">
        <f t="shared" si="0"/>
        <v>1</v>
      </c>
      <c r="F71" s="4"/>
      <c r="G71" s="4"/>
      <c r="H71" s="4"/>
      <c r="I71" s="4"/>
      <c r="J71" s="10"/>
      <c r="K71" s="10"/>
    </row>
    <row r="72" spans="1:11" ht="16.5" x14ac:dyDescent="0.3">
      <c r="A72" s="11">
        <v>65</v>
      </c>
      <c r="B72" s="14" t="s">
        <v>111</v>
      </c>
      <c r="C72" s="11">
        <v>61</v>
      </c>
      <c r="D72" s="11">
        <v>47</v>
      </c>
      <c r="E72" s="13">
        <f t="shared" si="0"/>
        <v>0.77049180327868849</v>
      </c>
      <c r="F72" s="4"/>
      <c r="G72" s="4"/>
      <c r="H72" s="4"/>
      <c r="I72" s="4"/>
      <c r="J72" s="10"/>
      <c r="K72" s="10"/>
    </row>
    <row r="73" spans="1:11" ht="16.5" x14ac:dyDescent="0.3">
      <c r="A73" s="11">
        <v>66</v>
      </c>
      <c r="B73" s="14" t="s">
        <v>112</v>
      </c>
      <c r="C73" s="11">
        <v>4</v>
      </c>
      <c r="D73" s="11">
        <v>4</v>
      </c>
      <c r="E73" s="13">
        <f t="shared" si="0"/>
        <v>1</v>
      </c>
      <c r="F73" s="4"/>
      <c r="G73" s="4"/>
      <c r="H73" s="4"/>
      <c r="I73" s="4"/>
      <c r="J73" s="10"/>
      <c r="K73" s="10"/>
    </row>
    <row r="74" spans="1:11" ht="16.5" x14ac:dyDescent="0.3">
      <c r="A74" s="11">
        <v>67</v>
      </c>
      <c r="B74" s="14" t="s">
        <v>113</v>
      </c>
      <c r="C74" s="11">
        <v>6</v>
      </c>
      <c r="D74" s="11">
        <v>6</v>
      </c>
      <c r="E74" s="13">
        <f t="shared" si="0"/>
        <v>1</v>
      </c>
      <c r="F74" s="4"/>
      <c r="G74" s="4"/>
      <c r="H74" s="4"/>
      <c r="I74" s="4"/>
      <c r="J74" s="10"/>
      <c r="K74" s="10"/>
    </row>
    <row r="75" spans="1:11" ht="16.5" x14ac:dyDescent="0.3">
      <c r="A75" s="11">
        <v>68</v>
      </c>
      <c r="B75" s="14" t="s">
        <v>114</v>
      </c>
      <c r="C75" s="11">
        <v>11</v>
      </c>
      <c r="D75" s="11">
        <v>6</v>
      </c>
      <c r="E75" s="13">
        <f t="shared" si="0"/>
        <v>0.54545454545454541</v>
      </c>
      <c r="F75" s="4"/>
      <c r="G75" s="4"/>
      <c r="H75" s="4"/>
      <c r="I75" s="4"/>
      <c r="J75" s="10"/>
      <c r="K75" s="10"/>
    </row>
    <row r="76" spans="1:11" ht="16.5" x14ac:dyDescent="0.3">
      <c r="A76" s="11">
        <v>69</v>
      </c>
      <c r="B76" s="14" t="s">
        <v>115</v>
      </c>
      <c r="C76" s="11">
        <v>1</v>
      </c>
      <c r="D76" s="11">
        <v>10</v>
      </c>
      <c r="E76" s="13">
        <f t="shared" si="0"/>
        <v>10</v>
      </c>
      <c r="F76" s="4"/>
      <c r="G76" s="4"/>
      <c r="H76" s="4"/>
      <c r="I76" s="4"/>
      <c r="J76" s="10"/>
      <c r="K76" s="10"/>
    </row>
    <row r="77" spans="1:11" ht="16.5" x14ac:dyDescent="0.3">
      <c r="A77" s="11">
        <v>70</v>
      </c>
      <c r="B77" s="14" t="s">
        <v>116</v>
      </c>
      <c r="C77" s="11">
        <v>9</v>
      </c>
      <c r="D77" s="11">
        <v>4</v>
      </c>
      <c r="E77" s="13">
        <f t="shared" si="0"/>
        <v>0.44444444444444442</v>
      </c>
      <c r="F77" s="4"/>
      <c r="G77" s="4"/>
      <c r="H77" s="4"/>
      <c r="I77" s="4"/>
      <c r="J77" s="10"/>
      <c r="K77" s="10"/>
    </row>
    <row r="78" spans="1:11" ht="16.5" x14ac:dyDescent="0.3">
      <c r="A78" s="37" t="s">
        <v>11</v>
      </c>
      <c r="B78" s="38"/>
      <c r="C78" s="15">
        <f>SUM(C8:C77)</f>
        <v>1257</v>
      </c>
      <c r="D78" s="15">
        <f>SUM(D8:D77)</f>
        <v>883</v>
      </c>
      <c r="E78" s="13">
        <f>(D78/C78)</f>
        <v>0.70246618933969773</v>
      </c>
      <c r="F78" s="4"/>
      <c r="G78" s="4"/>
      <c r="H78" s="4"/>
      <c r="I78" s="4"/>
      <c r="J78" s="10"/>
      <c r="K78" s="10"/>
    </row>
    <row r="79" spans="1:11" ht="16.5" x14ac:dyDescent="0.3">
      <c r="A79" s="4"/>
      <c r="B79" s="4"/>
      <c r="C79" s="4"/>
      <c r="D79" s="4"/>
      <c r="E79" s="4"/>
      <c r="F79" s="4"/>
      <c r="G79" s="4"/>
      <c r="H79" s="4"/>
      <c r="I79" s="4"/>
      <c r="J79" s="10"/>
      <c r="K79" s="10"/>
    </row>
    <row r="80" spans="1:11" ht="15.75" x14ac:dyDescent="0.3">
      <c r="A80" s="22" t="s">
        <v>46</v>
      </c>
      <c r="B80" s="23"/>
      <c r="C80" s="22"/>
      <c r="D80" s="22"/>
      <c r="E80" s="22"/>
      <c r="F80" s="22"/>
      <c r="G80" s="22"/>
      <c r="H80" s="22"/>
      <c r="I80" s="22"/>
      <c r="J80" s="24"/>
      <c r="K80" s="16"/>
    </row>
    <row r="81" spans="1:15" ht="15.75" x14ac:dyDescent="0.3">
      <c r="A81" s="22" t="s">
        <v>12</v>
      </c>
      <c r="B81" s="25"/>
      <c r="C81" s="26"/>
      <c r="D81" s="26"/>
      <c r="E81" s="26"/>
      <c r="F81" s="26"/>
      <c r="G81" s="26"/>
      <c r="H81" s="26"/>
      <c r="I81" s="26"/>
      <c r="J81" s="27"/>
      <c r="K81" s="10"/>
    </row>
    <row r="82" spans="1:15" ht="15.75" x14ac:dyDescent="0.3">
      <c r="A82" s="22" t="s">
        <v>13</v>
      </c>
      <c r="B82" s="22"/>
      <c r="C82" s="22"/>
      <c r="D82" s="22"/>
      <c r="E82" s="22"/>
      <c r="F82" s="22"/>
      <c r="G82" s="22"/>
      <c r="H82" s="22"/>
      <c r="I82" s="22"/>
      <c r="J82" s="24"/>
      <c r="K82" s="10"/>
      <c r="L82" s="10"/>
      <c r="M82" s="10"/>
      <c r="N82" s="10"/>
      <c r="O82" s="10"/>
    </row>
    <row r="83" spans="1:15" ht="15.75" x14ac:dyDescent="0.3">
      <c r="A83" s="22" t="s">
        <v>14</v>
      </c>
      <c r="B83" s="22"/>
      <c r="C83" s="22"/>
      <c r="D83" s="22"/>
      <c r="E83" s="22"/>
      <c r="F83" s="22"/>
      <c r="G83" s="22"/>
      <c r="H83" s="22"/>
      <c r="I83" s="22"/>
      <c r="J83" s="24"/>
      <c r="K83" s="16"/>
    </row>
    <row r="84" spans="1:15" ht="15.75" x14ac:dyDescent="0.3">
      <c r="A84" s="22" t="s">
        <v>15</v>
      </c>
      <c r="B84" s="22"/>
      <c r="C84" s="22"/>
      <c r="D84" s="22"/>
      <c r="E84" s="22"/>
      <c r="F84" s="22"/>
      <c r="G84" s="23"/>
      <c r="H84" s="23"/>
      <c r="I84" s="23"/>
      <c r="J84" s="24"/>
      <c r="K84" s="16"/>
    </row>
    <row r="85" spans="1:15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</sheetData>
  <mergeCells count="3">
    <mergeCell ref="A5:E5"/>
    <mergeCell ref="A6:E6"/>
    <mergeCell ref="A78:B78"/>
  </mergeCells>
  <printOptions horizontalCentered="1" verticalCentered="1"/>
  <pageMargins left="0" right="0.11811023622047245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0"/>
  <sheetViews>
    <sheetView topLeftCell="D64" workbookViewId="0">
      <selection activeCell="G62" sqref="G62"/>
    </sheetView>
  </sheetViews>
  <sheetFormatPr baseColWidth="10" defaultRowHeight="15" x14ac:dyDescent="0.25"/>
  <cols>
    <col min="3" max="3" width="62.28515625" customWidth="1"/>
    <col min="4" max="4" width="24.140625" customWidth="1"/>
    <col min="5" max="5" width="27.42578125" customWidth="1"/>
    <col min="6" max="6" width="14" customWidth="1"/>
  </cols>
  <sheetData>
    <row r="1" spans="1:13" ht="14.45" x14ac:dyDescent="0.35">
      <c r="A1" s="49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14.45" x14ac:dyDescent="0.3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87" customHeight="1" x14ac:dyDescent="0.25">
      <c r="A3" s="40" t="s">
        <v>41</v>
      </c>
      <c r="B3" s="40" t="s">
        <v>40</v>
      </c>
      <c r="C3" s="40" t="s">
        <v>24</v>
      </c>
      <c r="D3" s="40" t="s">
        <v>30</v>
      </c>
      <c r="E3" s="40" t="s">
        <v>16</v>
      </c>
      <c r="F3" s="40" t="s">
        <v>48</v>
      </c>
      <c r="G3" s="52" t="s">
        <v>50</v>
      </c>
      <c r="H3" s="53"/>
      <c r="I3" s="53"/>
      <c r="J3" s="54"/>
      <c r="K3" s="42" t="s">
        <v>42</v>
      </c>
      <c r="L3" s="43"/>
      <c r="M3" s="44"/>
    </row>
    <row r="4" spans="1:13" ht="96.6" customHeight="1" x14ac:dyDescent="0.25">
      <c r="A4" s="41"/>
      <c r="B4" s="41"/>
      <c r="C4" s="41"/>
      <c r="D4" s="41"/>
      <c r="E4" s="41"/>
      <c r="F4" s="41"/>
      <c r="G4" s="29" t="s">
        <v>17</v>
      </c>
      <c r="H4" s="29" t="s">
        <v>18</v>
      </c>
      <c r="I4" s="29" t="s">
        <v>19</v>
      </c>
      <c r="J4" s="29" t="s">
        <v>20</v>
      </c>
      <c r="K4" s="30" t="s">
        <v>21</v>
      </c>
      <c r="L4" s="30" t="s">
        <v>22</v>
      </c>
      <c r="M4" s="30" t="s">
        <v>23</v>
      </c>
    </row>
    <row r="5" spans="1:13" ht="16.5" x14ac:dyDescent="0.3">
      <c r="A5" s="19" t="s">
        <v>27</v>
      </c>
      <c r="B5" s="19" t="s">
        <v>44</v>
      </c>
      <c r="C5" s="19" t="s">
        <v>121</v>
      </c>
      <c r="D5" s="19"/>
      <c r="E5" s="19" t="s">
        <v>123</v>
      </c>
      <c r="F5" s="19"/>
      <c r="G5" s="19">
        <v>7</v>
      </c>
      <c r="H5" s="32">
        <v>3</v>
      </c>
      <c r="I5" s="19">
        <v>5</v>
      </c>
      <c r="J5" s="19">
        <v>0</v>
      </c>
      <c r="K5" s="20">
        <f>H5/G5</f>
        <v>0.42857142857142855</v>
      </c>
      <c r="L5" s="20">
        <f>I5/G5</f>
        <v>0.7142857142857143</v>
      </c>
      <c r="M5" s="20">
        <f>J5/G5</f>
        <v>0</v>
      </c>
    </row>
    <row r="6" spans="1:13" ht="16.5" x14ac:dyDescent="0.3">
      <c r="A6" s="19" t="s">
        <v>27</v>
      </c>
      <c r="B6" s="19" t="s">
        <v>44</v>
      </c>
      <c r="C6" s="19" t="s">
        <v>124</v>
      </c>
      <c r="D6" s="19"/>
      <c r="E6" s="19" t="s">
        <v>122</v>
      </c>
      <c r="F6" s="19"/>
      <c r="G6" s="19">
        <v>15</v>
      </c>
      <c r="H6" s="19">
        <v>4</v>
      </c>
      <c r="I6" s="19">
        <v>11</v>
      </c>
      <c r="J6" s="19">
        <v>0</v>
      </c>
      <c r="K6" s="20">
        <f t="shared" ref="K6:K63" si="0">H6/G6</f>
        <v>0.26666666666666666</v>
      </c>
      <c r="L6" s="20">
        <f t="shared" ref="L6:L63" si="1">I6/G6</f>
        <v>0.73333333333333328</v>
      </c>
      <c r="M6" s="20">
        <f t="shared" ref="M6:M63" si="2">J6/G6</f>
        <v>0</v>
      </c>
    </row>
    <row r="7" spans="1:13" ht="16.5" x14ac:dyDescent="0.3">
      <c r="A7" s="19" t="s">
        <v>26</v>
      </c>
      <c r="B7" s="19" t="s">
        <v>44</v>
      </c>
      <c r="C7" s="19" t="s">
        <v>125</v>
      </c>
      <c r="D7" s="19"/>
      <c r="E7" s="19" t="s">
        <v>55</v>
      </c>
      <c r="F7" s="19"/>
      <c r="G7" s="19">
        <v>15</v>
      </c>
      <c r="H7" s="19">
        <v>12</v>
      </c>
      <c r="I7" s="19">
        <v>3</v>
      </c>
      <c r="J7" s="19">
        <v>0</v>
      </c>
      <c r="K7" s="20">
        <f t="shared" si="0"/>
        <v>0.8</v>
      </c>
      <c r="L7" s="20">
        <f t="shared" si="1"/>
        <v>0.2</v>
      </c>
      <c r="M7" s="20">
        <f t="shared" si="2"/>
        <v>0</v>
      </c>
    </row>
    <row r="8" spans="1:13" ht="16.5" x14ac:dyDescent="0.3">
      <c r="A8" s="19" t="s">
        <v>26</v>
      </c>
      <c r="B8" s="19" t="s">
        <v>44</v>
      </c>
      <c r="C8" s="19" t="s">
        <v>57</v>
      </c>
      <c r="D8" s="19"/>
      <c r="E8" s="19" t="s">
        <v>145</v>
      </c>
      <c r="F8" s="19"/>
      <c r="G8" s="19">
        <v>260</v>
      </c>
      <c r="H8" s="19">
        <v>138</v>
      </c>
      <c r="I8" s="19">
        <v>122</v>
      </c>
      <c r="J8" s="19">
        <v>0</v>
      </c>
      <c r="K8" s="20">
        <f t="shared" si="0"/>
        <v>0.53076923076923077</v>
      </c>
      <c r="L8" s="20">
        <f t="shared" si="1"/>
        <v>0.46923076923076923</v>
      </c>
      <c r="M8" s="20">
        <f t="shared" si="2"/>
        <v>0</v>
      </c>
    </row>
    <row r="9" spans="1:13" ht="16.5" x14ac:dyDescent="0.3">
      <c r="A9" s="19" t="s">
        <v>26</v>
      </c>
      <c r="B9" s="19" t="s">
        <v>44</v>
      </c>
      <c r="C9" s="19" t="s">
        <v>126</v>
      </c>
      <c r="D9" s="19"/>
      <c r="E9" s="19" t="s">
        <v>130</v>
      </c>
      <c r="F9" s="19"/>
      <c r="G9" s="19">
        <v>4</v>
      </c>
      <c r="H9" s="19">
        <v>1</v>
      </c>
      <c r="I9" s="19">
        <v>3</v>
      </c>
      <c r="J9" s="19">
        <v>0</v>
      </c>
      <c r="K9" s="20">
        <f t="shared" si="0"/>
        <v>0.25</v>
      </c>
      <c r="L9" s="20">
        <f t="shared" si="1"/>
        <v>0.75</v>
      </c>
      <c r="M9" s="20">
        <f t="shared" si="2"/>
        <v>0</v>
      </c>
    </row>
    <row r="10" spans="1:13" ht="16.5" x14ac:dyDescent="0.3">
      <c r="A10" s="19" t="s">
        <v>26</v>
      </c>
      <c r="B10" s="19" t="s">
        <v>44</v>
      </c>
      <c r="C10" s="19" t="s">
        <v>60</v>
      </c>
      <c r="D10" s="19"/>
      <c r="E10" s="19" t="s">
        <v>127</v>
      </c>
      <c r="F10" s="19"/>
      <c r="G10" s="19">
        <v>46</v>
      </c>
      <c r="H10" s="19">
        <v>43</v>
      </c>
      <c r="I10" s="19">
        <v>3</v>
      </c>
      <c r="J10" s="19">
        <v>0</v>
      </c>
      <c r="K10" s="20">
        <f t="shared" si="0"/>
        <v>0.93478260869565222</v>
      </c>
      <c r="L10" s="20">
        <f t="shared" si="1"/>
        <v>6.5217391304347824E-2</v>
      </c>
      <c r="M10" s="20">
        <f t="shared" si="2"/>
        <v>0</v>
      </c>
    </row>
    <row r="11" spans="1:13" ht="16.5" x14ac:dyDescent="0.3">
      <c r="A11" s="19" t="s">
        <v>26</v>
      </c>
      <c r="B11" s="19" t="s">
        <v>44</v>
      </c>
      <c r="C11" s="19" t="s">
        <v>61</v>
      </c>
      <c r="D11" s="19"/>
      <c r="E11" s="19" t="s">
        <v>127</v>
      </c>
      <c r="F11" s="19"/>
      <c r="G11" s="19">
        <v>1</v>
      </c>
      <c r="H11" s="19">
        <v>1</v>
      </c>
      <c r="I11" s="19">
        <v>0</v>
      </c>
      <c r="J11" s="19">
        <v>0</v>
      </c>
      <c r="K11" s="20">
        <f t="shared" si="0"/>
        <v>1</v>
      </c>
      <c r="L11" s="20">
        <f t="shared" si="1"/>
        <v>0</v>
      </c>
      <c r="M11" s="20">
        <f t="shared" si="2"/>
        <v>0</v>
      </c>
    </row>
    <row r="12" spans="1:13" ht="16.5" x14ac:dyDescent="0.3">
      <c r="A12" s="19" t="s">
        <v>26</v>
      </c>
      <c r="B12" s="19" t="s">
        <v>44</v>
      </c>
      <c r="C12" s="19" t="s">
        <v>62</v>
      </c>
      <c r="D12" s="19"/>
      <c r="E12" s="19" t="s">
        <v>127</v>
      </c>
      <c r="F12" s="19"/>
      <c r="G12" s="19">
        <v>7</v>
      </c>
      <c r="H12" s="19">
        <v>7</v>
      </c>
      <c r="I12" s="19">
        <v>0</v>
      </c>
      <c r="J12" s="19">
        <v>0</v>
      </c>
      <c r="K12" s="20">
        <f t="shared" si="0"/>
        <v>1</v>
      </c>
      <c r="L12" s="20">
        <f t="shared" si="1"/>
        <v>0</v>
      </c>
      <c r="M12" s="20">
        <f t="shared" si="2"/>
        <v>0</v>
      </c>
    </row>
    <row r="13" spans="1:13" ht="16.5" x14ac:dyDescent="0.3">
      <c r="A13" s="19" t="s">
        <v>26</v>
      </c>
      <c r="B13" s="19" t="s">
        <v>44</v>
      </c>
      <c r="C13" s="19" t="s">
        <v>63</v>
      </c>
      <c r="D13" s="19"/>
      <c r="E13" s="19" t="s">
        <v>114</v>
      </c>
      <c r="F13" s="19"/>
      <c r="G13" s="19">
        <v>2</v>
      </c>
      <c r="H13" s="19">
        <v>2</v>
      </c>
      <c r="I13" s="19">
        <v>0</v>
      </c>
      <c r="J13" s="19">
        <v>0</v>
      </c>
      <c r="K13" s="20">
        <f t="shared" si="0"/>
        <v>1</v>
      </c>
      <c r="L13" s="20">
        <f t="shared" si="1"/>
        <v>0</v>
      </c>
      <c r="M13" s="20">
        <f t="shared" si="2"/>
        <v>0</v>
      </c>
    </row>
    <row r="14" spans="1:13" ht="16.5" x14ac:dyDescent="0.3">
      <c r="A14" s="19" t="s">
        <v>26</v>
      </c>
      <c r="B14" s="19" t="s">
        <v>44</v>
      </c>
      <c r="C14" s="19" t="s">
        <v>146</v>
      </c>
      <c r="D14" s="19"/>
      <c r="E14" s="19" t="s">
        <v>128</v>
      </c>
      <c r="F14" s="19"/>
      <c r="G14" s="19">
        <v>6</v>
      </c>
      <c r="H14" s="19">
        <v>5</v>
      </c>
      <c r="I14" s="19">
        <v>1</v>
      </c>
      <c r="J14" s="19">
        <v>0</v>
      </c>
      <c r="K14" s="20">
        <f t="shared" si="0"/>
        <v>0.83333333333333337</v>
      </c>
      <c r="L14" s="20">
        <f t="shared" si="1"/>
        <v>0.16666666666666666</v>
      </c>
      <c r="M14" s="20">
        <f t="shared" si="2"/>
        <v>0</v>
      </c>
    </row>
    <row r="15" spans="1:13" ht="16.5" x14ac:dyDescent="0.3">
      <c r="A15" s="19" t="s">
        <v>26</v>
      </c>
      <c r="B15" s="19" t="s">
        <v>44</v>
      </c>
      <c r="C15" s="19" t="s">
        <v>129</v>
      </c>
      <c r="D15" s="19"/>
      <c r="E15" s="19" t="s">
        <v>130</v>
      </c>
      <c r="F15" s="19"/>
      <c r="G15" s="19">
        <v>1</v>
      </c>
      <c r="H15" s="19">
        <v>1</v>
      </c>
      <c r="I15" s="19">
        <v>0</v>
      </c>
      <c r="J15" s="19">
        <v>0</v>
      </c>
      <c r="K15" s="20">
        <f t="shared" si="0"/>
        <v>1</v>
      </c>
      <c r="L15" s="20">
        <f t="shared" si="1"/>
        <v>0</v>
      </c>
      <c r="M15" s="20">
        <f t="shared" si="2"/>
        <v>0</v>
      </c>
    </row>
    <row r="16" spans="1:13" ht="16.5" x14ac:dyDescent="0.3">
      <c r="A16" s="19" t="s">
        <v>26</v>
      </c>
      <c r="B16" s="19" t="s">
        <v>44</v>
      </c>
      <c r="C16" s="19" t="s">
        <v>66</v>
      </c>
      <c r="D16" s="19"/>
      <c r="E16" s="19" t="s">
        <v>66</v>
      </c>
      <c r="F16" s="19"/>
      <c r="G16" s="19">
        <v>1</v>
      </c>
      <c r="H16" s="19">
        <v>0</v>
      </c>
      <c r="I16" s="19">
        <v>1</v>
      </c>
      <c r="J16" s="19">
        <v>0</v>
      </c>
      <c r="K16" s="20">
        <f t="shared" si="0"/>
        <v>0</v>
      </c>
      <c r="L16" s="20">
        <f t="shared" si="1"/>
        <v>1</v>
      </c>
      <c r="M16" s="20">
        <f t="shared" si="2"/>
        <v>0</v>
      </c>
    </row>
    <row r="17" spans="1:13" ht="16.5" x14ac:dyDescent="0.3">
      <c r="A17" s="19" t="s">
        <v>26</v>
      </c>
      <c r="B17" s="19" t="s">
        <v>44</v>
      </c>
      <c r="C17" s="19" t="s">
        <v>117</v>
      </c>
      <c r="D17" s="19"/>
      <c r="E17" s="19" t="s">
        <v>131</v>
      </c>
      <c r="F17" s="19"/>
      <c r="G17" s="19">
        <v>3</v>
      </c>
      <c r="H17" s="19">
        <v>2</v>
      </c>
      <c r="I17" s="19">
        <v>1</v>
      </c>
      <c r="J17" s="19">
        <v>0</v>
      </c>
      <c r="K17" s="20">
        <f t="shared" si="0"/>
        <v>0.66666666666666663</v>
      </c>
      <c r="L17" s="20">
        <f t="shared" si="1"/>
        <v>0.33333333333333331</v>
      </c>
      <c r="M17" s="20">
        <f t="shared" si="2"/>
        <v>0</v>
      </c>
    </row>
    <row r="18" spans="1:13" ht="16.5" x14ac:dyDescent="0.3">
      <c r="A18" s="19" t="s">
        <v>26</v>
      </c>
      <c r="B18" s="19" t="s">
        <v>44</v>
      </c>
      <c r="C18" s="19" t="s">
        <v>132</v>
      </c>
      <c r="D18" s="19"/>
      <c r="E18" s="19" t="s">
        <v>131</v>
      </c>
      <c r="F18" s="19"/>
      <c r="G18" s="19">
        <v>3</v>
      </c>
      <c r="H18" s="19">
        <v>1</v>
      </c>
      <c r="I18" s="19">
        <v>2</v>
      </c>
      <c r="J18" s="19">
        <v>0</v>
      </c>
      <c r="K18" s="20">
        <f t="shared" si="0"/>
        <v>0.33333333333333331</v>
      </c>
      <c r="L18" s="20">
        <f t="shared" si="1"/>
        <v>0.66666666666666663</v>
      </c>
      <c r="M18" s="20">
        <f t="shared" si="2"/>
        <v>0</v>
      </c>
    </row>
    <row r="19" spans="1:13" ht="16.5" x14ac:dyDescent="0.3">
      <c r="A19" s="19" t="s">
        <v>26</v>
      </c>
      <c r="B19" s="19" t="s">
        <v>44</v>
      </c>
      <c r="C19" s="19" t="s">
        <v>133</v>
      </c>
      <c r="D19" s="19"/>
      <c r="E19" s="19" t="s">
        <v>123</v>
      </c>
      <c r="F19" s="19"/>
      <c r="G19" s="19">
        <v>3</v>
      </c>
      <c r="H19" s="19">
        <v>2</v>
      </c>
      <c r="I19" s="19">
        <v>1</v>
      </c>
      <c r="J19" s="19">
        <v>0</v>
      </c>
      <c r="K19" s="20">
        <f t="shared" si="0"/>
        <v>0.66666666666666663</v>
      </c>
      <c r="L19" s="20">
        <f t="shared" si="1"/>
        <v>0.33333333333333331</v>
      </c>
      <c r="M19" s="20">
        <f t="shared" si="2"/>
        <v>0</v>
      </c>
    </row>
    <row r="20" spans="1:13" ht="16.5" x14ac:dyDescent="0.3">
      <c r="A20" s="19" t="s">
        <v>26</v>
      </c>
      <c r="B20" s="19" t="s">
        <v>44</v>
      </c>
      <c r="C20" s="19" t="s">
        <v>68</v>
      </c>
      <c r="D20" s="19"/>
      <c r="E20" s="19" t="s">
        <v>103</v>
      </c>
      <c r="F20" s="19"/>
      <c r="G20" s="19">
        <v>1</v>
      </c>
      <c r="H20" s="19">
        <v>0</v>
      </c>
      <c r="I20" s="19">
        <v>1</v>
      </c>
      <c r="J20" s="19">
        <v>0</v>
      </c>
      <c r="K20" s="20">
        <f t="shared" si="0"/>
        <v>0</v>
      </c>
      <c r="L20" s="20">
        <f t="shared" si="1"/>
        <v>1</v>
      </c>
      <c r="M20" s="20">
        <f t="shared" si="2"/>
        <v>0</v>
      </c>
    </row>
    <row r="21" spans="1:13" ht="16.5" x14ac:dyDescent="0.3">
      <c r="A21" s="19" t="s">
        <v>26</v>
      </c>
      <c r="B21" s="19" t="s">
        <v>44</v>
      </c>
      <c r="C21" s="19" t="s">
        <v>70</v>
      </c>
      <c r="D21" s="19"/>
      <c r="E21" s="19" t="s">
        <v>123</v>
      </c>
      <c r="F21" s="19"/>
      <c r="G21" s="19">
        <v>46</v>
      </c>
      <c r="H21" s="19">
        <v>11</v>
      </c>
      <c r="I21" s="19">
        <v>35</v>
      </c>
      <c r="J21" s="19">
        <v>0</v>
      </c>
      <c r="K21" s="20">
        <f t="shared" si="0"/>
        <v>0.2391304347826087</v>
      </c>
      <c r="L21" s="20">
        <f t="shared" si="1"/>
        <v>0.76086956521739135</v>
      </c>
      <c r="M21" s="20">
        <f t="shared" si="2"/>
        <v>0</v>
      </c>
    </row>
    <row r="22" spans="1:13" ht="16.5" x14ac:dyDescent="0.3">
      <c r="A22" s="19" t="s">
        <v>26</v>
      </c>
      <c r="B22" s="19" t="s">
        <v>44</v>
      </c>
      <c r="C22" s="19" t="s">
        <v>71</v>
      </c>
      <c r="D22" s="19"/>
      <c r="E22" s="19" t="s">
        <v>123</v>
      </c>
      <c r="F22" s="19"/>
      <c r="G22" s="19">
        <v>2</v>
      </c>
      <c r="H22" s="19">
        <v>2</v>
      </c>
      <c r="I22" s="19">
        <v>0</v>
      </c>
      <c r="J22" s="19">
        <v>0</v>
      </c>
      <c r="K22" s="20">
        <f t="shared" si="0"/>
        <v>1</v>
      </c>
      <c r="L22" s="20">
        <f t="shared" si="1"/>
        <v>0</v>
      </c>
      <c r="M22" s="20">
        <f t="shared" si="2"/>
        <v>0</v>
      </c>
    </row>
    <row r="23" spans="1:13" ht="16.5" x14ac:dyDescent="0.3">
      <c r="A23" s="19" t="s">
        <v>26</v>
      </c>
      <c r="B23" s="19" t="s">
        <v>44</v>
      </c>
      <c r="C23" s="19" t="s">
        <v>86</v>
      </c>
      <c r="D23" s="19"/>
      <c r="E23" s="19" t="s">
        <v>139</v>
      </c>
      <c r="F23" s="19"/>
      <c r="G23" s="19">
        <v>39</v>
      </c>
      <c r="H23" s="19">
        <v>5</v>
      </c>
      <c r="I23" s="19">
        <v>34</v>
      </c>
      <c r="J23" s="19">
        <v>0</v>
      </c>
      <c r="K23" s="20">
        <f t="shared" si="0"/>
        <v>0.12820512820512819</v>
      </c>
      <c r="L23" s="20">
        <f t="shared" si="1"/>
        <v>0.87179487179487181</v>
      </c>
      <c r="M23" s="20">
        <f t="shared" si="2"/>
        <v>0</v>
      </c>
    </row>
    <row r="24" spans="1:13" ht="16.5" x14ac:dyDescent="0.3">
      <c r="A24" s="19" t="s">
        <v>26</v>
      </c>
      <c r="B24" s="19" t="s">
        <v>44</v>
      </c>
      <c r="C24" s="19" t="s">
        <v>72</v>
      </c>
      <c r="D24" s="19"/>
      <c r="E24" s="19" t="s">
        <v>114</v>
      </c>
      <c r="F24" s="19"/>
      <c r="G24" s="19">
        <v>8</v>
      </c>
      <c r="H24" s="19">
        <v>2</v>
      </c>
      <c r="I24" s="19">
        <v>6</v>
      </c>
      <c r="J24" s="19">
        <v>0</v>
      </c>
      <c r="K24" s="20">
        <f t="shared" si="0"/>
        <v>0.25</v>
      </c>
      <c r="L24" s="20">
        <f t="shared" si="1"/>
        <v>0.75</v>
      </c>
      <c r="M24" s="20">
        <f t="shared" si="2"/>
        <v>0</v>
      </c>
    </row>
    <row r="25" spans="1:13" ht="16.5" x14ac:dyDescent="0.3">
      <c r="A25" s="19" t="s">
        <v>26</v>
      </c>
      <c r="B25" s="19" t="s">
        <v>44</v>
      </c>
      <c r="C25" s="19" t="s">
        <v>73</v>
      </c>
      <c r="D25" s="19"/>
      <c r="E25" s="19" t="s">
        <v>140</v>
      </c>
      <c r="F25" s="19"/>
      <c r="G25" s="19">
        <v>1</v>
      </c>
      <c r="H25" s="19">
        <v>0</v>
      </c>
      <c r="I25" s="19">
        <v>1</v>
      </c>
      <c r="J25" s="19">
        <v>0</v>
      </c>
      <c r="K25" s="20">
        <f t="shared" si="0"/>
        <v>0</v>
      </c>
      <c r="L25" s="20">
        <f t="shared" si="1"/>
        <v>1</v>
      </c>
      <c r="M25" s="20">
        <f t="shared" si="2"/>
        <v>0</v>
      </c>
    </row>
    <row r="26" spans="1:13" ht="16.5" x14ac:dyDescent="0.3">
      <c r="A26" s="19" t="s">
        <v>26</v>
      </c>
      <c r="B26" s="19" t="s">
        <v>44</v>
      </c>
      <c r="C26" s="19" t="s">
        <v>74</v>
      </c>
      <c r="D26" s="19"/>
      <c r="E26" s="19" t="s">
        <v>140</v>
      </c>
      <c r="F26" s="19"/>
      <c r="G26" s="19">
        <v>11</v>
      </c>
      <c r="H26" s="19">
        <v>3</v>
      </c>
      <c r="I26" s="19">
        <v>8</v>
      </c>
      <c r="J26" s="19">
        <v>0</v>
      </c>
      <c r="K26" s="20">
        <f t="shared" si="0"/>
        <v>0.27272727272727271</v>
      </c>
      <c r="L26" s="20">
        <f t="shared" si="1"/>
        <v>0.72727272727272729</v>
      </c>
      <c r="M26" s="20">
        <f t="shared" si="2"/>
        <v>0</v>
      </c>
    </row>
    <row r="27" spans="1:13" ht="16.5" x14ac:dyDescent="0.3">
      <c r="A27" s="19" t="s">
        <v>26</v>
      </c>
      <c r="B27" s="19" t="s">
        <v>44</v>
      </c>
      <c r="C27" s="19" t="s">
        <v>75</v>
      </c>
      <c r="D27" s="19"/>
      <c r="E27" s="19" t="s">
        <v>140</v>
      </c>
      <c r="F27" s="19"/>
      <c r="G27" s="19">
        <v>8</v>
      </c>
      <c r="H27" s="19">
        <v>2</v>
      </c>
      <c r="I27" s="19">
        <v>6</v>
      </c>
      <c r="J27" s="19">
        <v>0</v>
      </c>
      <c r="K27" s="20">
        <f t="shared" si="0"/>
        <v>0.25</v>
      </c>
      <c r="L27" s="20">
        <f t="shared" si="1"/>
        <v>0.75</v>
      </c>
      <c r="M27" s="20">
        <f t="shared" si="2"/>
        <v>0</v>
      </c>
    </row>
    <row r="28" spans="1:13" ht="16.5" x14ac:dyDescent="0.3">
      <c r="A28" s="19" t="s">
        <v>26</v>
      </c>
      <c r="B28" s="19" t="s">
        <v>44</v>
      </c>
      <c r="C28" s="19" t="s">
        <v>76</v>
      </c>
      <c r="D28" s="19"/>
      <c r="E28" s="19" t="s">
        <v>114</v>
      </c>
      <c r="F28" s="19"/>
      <c r="G28" s="19">
        <v>1</v>
      </c>
      <c r="H28" s="19">
        <v>0</v>
      </c>
      <c r="I28" s="19">
        <v>1</v>
      </c>
      <c r="J28" s="19">
        <v>0</v>
      </c>
      <c r="K28" s="20">
        <f t="shared" si="0"/>
        <v>0</v>
      </c>
      <c r="L28" s="20">
        <f t="shared" si="1"/>
        <v>1</v>
      </c>
      <c r="M28" s="20">
        <f t="shared" si="2"/>
        <v>0</v>
      </c>
    </row>
    <row r="29" spans="1:13" ht="16.5" x14ac:dyDescent="0.3">
      <c r="A29" s="19" t="s">
        <v>26</v>
      </c>
      <c r="B29" s="19" t="s">
        <v>44</v>
      </c>
      <c r="C29" s="19" t="s">
        <v>77</v>
      </c>
      <c r="D29" s="19"/>
      <c r="E29" s="19" t="s">
        <v>141</v>
      </c>
      <c r="F29" s="19"/>
      <c r="G29" s="19">
        <v>1</v>
      </c>
      <c r="H29" s="19">
        <v>0</v>
      </c>
      <c r="I29" s="19">
        <v>1</v>
      </c>
      <c r="J29" s="19">
        <v>0</v>
      </c>
      <c r="K29" s="20">
        <f t="shared" si="0"/>
        <v>0</v>
      </c>
      <c r="L29" s="20">
        <f t="shared" si="1"/>
        <v>1</v>
      </c>
      <c r="M29" s="20">
        <f t="shared" si="2"/>
        <v>0</v>
      </c>
    </row>
    <row r="30" spans="1:13" ht="16.5" x14ac:dyDescent="0.3">
      <c r="A30" s="19" t="s">
        <v>26</v>
      </c>
      <c r="B30" s="19" t="s">
        <v>44</v>
      </c>
      <c r="C30" s="19" t="s">
        <v>78</v>
      </c>
      <c r="D30" s="19"/>
      <c r="E30" s="19" t="s">
        <v>114</v>
      </c>
      <c r="F30" s="19"/>
      <c r="G30" s="19">
        <v>2</v>
      </c>
      <c r="H30" s="19">
        <v>2</v>
      </c>
      <c r="I30" s="19">
        <v>0</v>
      </c>
      <c r="J30" s="19">
        <v>0</v>
      </c>
      <c r="K30" s="20">
        <f t="shared" si="0"/>
        <v>1</v>
      </c>
      <c r="L30" s="20">
        <f t="shared" si="1"/>
        <v>0</v>
      </c>
      <c r="M30" s="20">
        <f t="shared" si="2"/>
        <v>0</v>
      </c>
    </row>
    <row r="31" spans="1:13" ht="16.5" x14ac:dyDescent="0.3">
      <c r="A31" s="19" t="s">
        <v>26</v>
      </c>
      <c r="B31" s="19" t="s">
        <v>44</v>
      </c>
      <c r="C31" s="19" t="s">
        <v>80</v>
      </c>
      <c r="D31" s="19"/>
      <c r="E31" s="19" t="s">
        <v>80</v>
      </c>
      <c r="F31" s="19"/>
      <c r="G31" s="19">
        <v>1</v>
      </c>
      <c r="H31" s="19">
        <v>0</v>
      </c>
      <c r="I31" s="19">
        <v>1</v>
      </c>
      <c r="J31" s="19">
        <v>0</v>
      </c>
      <c r="K31" s="20">
        <f t="shared" si="0"/>
        <v>0</v>
      </c>
      <c r="L31" s="20">
        <f t="shared" si="1"/>
        <v>1</v>
      </c>
      <c r="M31" s="20">
        <f t="shared" si="2"/>
        <v>0</v>
      </c>
    </row>
    <row r="32" spans="1:13" ht="16.5" x14ac:dyDescent="0.3">
      <c r="A32" s="19" t="s">
        <v>26</v>
      </c>
      <c r="B32" s="19" t="s">
        <v>44</v>
      </c>
      <c r="C32" s="19" t="s">
        <v>134</v>
      </c>
      <c r="D32" s="19"/>
      <c r="E32" s="19" t="s">
        <v>130</v>
      </c>
      <c r="F32" s="19"/>
      <c r="G32" s="19">
        <v>1</v>
      </c>
      <c r="H32" s="19">
        <v>0</v>
      </c>
      <c r="I32" s="19">
        <v>1</v>
      </c>
      <c r="J32" s="19">
        <v>0</v>
      </c>
      <c r="K32" s="20">
        <f t="shared" si="0"/>
        <v>0</v>
      </c>
      <c r="L32" s="20">
        <f t="shared" si="1"/>
        <v>1</v>
      </c>
      <c r="M32" s="20">
        <f t="shared" si="2"/>
        <v>0</v>
      </c>
    </row>
    <row r="33" spans="1:13" ht="16.5" x14ac:dyDescent="0.3">
      <c r="A33" s="19" t="s">
        <v>26</v>
      </c>
      <c r="B33" s="19" t="s">
        <v>44</v>
      </c>
      <c r="C33" s="19" t="s">
        <v>81</v>
      </c>
      <c r="D33" s="19"/>
      <c r="E33" s="19" t="s">
        <v>142</v>
      </c>
      <c r="F33" s="19"/>
      <c r="G33" s="19">
        <v>2</v>
      </c>
      <c r="H33" s="19">
        <v>0</v>
      </c>
      <c r="I33" s="19">
        <v>1</v>
      </c>
      <c r="J33" s="19">
        <v>0</v>
      </c>
      <c r="K33" s="20">
        <f t="shared" si="0"/>
        <v>0</v>
      </c>
      <c r="L33" s="20">
        <f t="shared" si="1"/>
        <v>0.5</v>
      </c>
      <c r="M33" s="20">
        <f t="shared" si="2"/>
        <v>0</v>
      </c>
    </row>
    <row r="34" spans="1:13" ht="16.5" x14ac:dyDescent="0.3">
      <c r="A34" s="19" t="s">
        <v>26</v>
      </c>
      <c r="B34" s="19" t="s">
        <v>44</v>
      </c>
      <c r="C34" s="19" t="s">
        <v>82</v>
      </c>
      <c r="D34" s="19"/>
      <c r="E34" s="19" t="s">
        <v>139</v>
      </c>
      <c r="F34" s="19"/>
      <c r="G34" s="19">
        <v>1</v>
      </c>
      <c r="H34" s="19">
        <v>1</v>
      </c>
      <c r="I34" s="19">
        <v>0</v>
      </c>
      <c r="J34" s="19">
        <v>0</v>
      </c>
      <c r="K34" s="20">
        <f t="shared" si="0"/>
        <v>1</v>
      </c>
      <c r="L34" s="20">
        <f t="shared" si="1"/>
        <v>0</v>
      </c>
      <c r="M34" s="20">
        <f t="shared" si="2"/>
        <v>0</v>
      </c>
    </row>
    <row r="35" spans="1:13" ht="16.5" x14ac:dyDescent="0.3">
      <c r="A35" s="19" t="s">
        <v>26</v>
      </c>
      <c r="B35" s="19" t="s">
        <v>44</v>
      </c>
      <c r="C35" s="19" t="s">
        <v>83</v>
      </c>
      <c r="D35" s="19"/>
      <c r="E35" s="19" t="s">
        <v>142</v>
      </c>
      <c r="F35" s="19"/>
      <c r="G35" s="19">
        <v>95</v>
      </c>
      <c r="H35" s="19">
        <v>46</v>
      </c>
      <c r="I35" s="19">
        <v>49</v>
      </c>
      <c r="J35" s="19">
        <v>0</v>
      </c>
      <c r="K35" s="20">
        <f t="shared" si="0"/>
        <v>0.48421052631578948</v>
      </c>
      <c r="L35" s="20">
        <f t="shared" si="1"/>
        <v>0.51578947368421058</v>
      </c>
      <c r="M35" s="20">
        <f t="shared" si="2"/>
        <v>0</v>
      </c>
    </row>
    <row r="36" spans="1:13" ht="16.5" x14ac:dyDescent="0.3">
      <c r="A36" s="19" t="s">
        <v>27</v>
      </c>
      <c r="B36" s="19" t="s">
        <v>44</v>
      </c>
      <c r="C36" s="19" t="s">
        <v>84</v>
      </c>
      <c r="D36" s="19"/>
      <c r="E36" s="19" t="s">
        <v>142</v>
      </c>
      <c r="F36" s="19"/>
      <c r="G36" s="19">
        <v>347</v>
      </c>
      <c r="H36" s="19">
        <v>243</v>
      </c>
      <c r="I36" s="19">
        <v>104</v>
      </c>
      <c r="J36" s="19">
        <v>0</v>
      </c>
      <c r="K36" s="20">
        <f t="shared" si="0"/>
        <v>0.70028818443804031</v>
      </c>
      <c r="L36" s="20">
        <f t="shared" si="1"/>
        <v>0.29971181556195964</v>
      </c>
      <c r="M36" s="20">
        <f t="shared" si="2"/>
        <v>0</v>
      </c>
    </row>
    <row r="37" spans="1:13" ht="16.5" x14ac:dyDescent="0.3">
      <c r="A37" s="19" t="s">
        <v>27</v>
      </c>
      <c r="B37" s="19" t="s">
        <v>44</v>
      </c>
      <c r="C37" s="19" t="s">
        <v>85</v>
      </c>
      <c r="D37" s="19"/>
      <c r="E37" s="19" t="s">
        <v>142</v>
      </c>
      <c r="F37" s="19"/>
      <c r="G37" s="19">
        <v>2</v>
      </c>
      <c r="H37" s="19">
        <v>0</v>
      </c>
      <c r="I37" s="19">
        <v>2</v>
      </c>
      <c r="J37" s="19">
        <v>0</v>
      </c>
      <c r="K37" s="20">
        <f t="shared" si="0"/>
        <v>0</v>
      </c>
      <c r="L37" s="20">
        <f t="shared" si="1"/>
        <v>1</v>
      </c>
      <c r="M37" s="20">
        <f t="shared" si="2"/>
        <v>0</v>
      </c>
    </row>
    <row r="38" spans="1:13" ht="16.5" x14ac:dyDescent="0.3">
      <c r="A38" s="19" t="s">
        <v>27</v>
      </c>
      <c r="B38" s="19" t="s">
        <v>44</v>
      </c>
      <c r="C38" s="19" t="s">
        <v>87</v>
      </c>
      <c r="D38" s="19"/>
      <c r="E38" s="19" t="s">
        <v>142</v>
      </c>
      <c r="F38" s="19"/>
      <c r="G38" s="19">
        <v>128</v>
      </c>
      <c r="H38" s="19">
        <v>101</v>
      </c>
      <c r="I38" s="19">
        <v>27</v>
      </c>
      <c r="J38" s="19">
        <v>0</v>
      </c>
      <c r="K38" s="20">
        <f t="shared" si="0"/>
        <v>0.7890625</v>
      </c>
      <c r="L38" s="20">
        <f t="shared" si="1"/>
        <v>0.2109375</v>
      </c>
      <c r="M38" s="20">
        <f t="shared" si="2"/>
        <v>0</v>
      </c>
    </row>
    <row r="39" spans="1:13" ht="16.5" x14ac:dyDescent="0.3">
      <c r="A39" s="19" t="s">
        <v>27</v>
      </c>
      <c r="B39" s="19" t="s">
        <v>44</v>
      </c>
      <c r="C39" s="19" t="s">
        <v>88</v>
      </c>
      <c r="D39" s="19"/>
      <c r="E39" s="19" t="s">
        <v>142</v>
      </c>
      <c r="F39" s="19"/>
      <c r="G39" s="19">
        <v>122</v>
      </c>
      <c r="H39" s="19">
        <v>90</v>
      </c>
      <c r="I39" s="19">
        <v>32</v>
      </c>
      <c r="J39" s="19">
        <v>0</v>
      </c>
      <c r="K39" s="20">
        <f t="shared" si="0"/>
        <v>0.73770491803278693</v>
      </c>
      <c r="L39" s="20">
        <f t="shared" si="1"/>
        <v>0.26229508196721313</v>
      </c>
      <c r="M39" s="20">
        <f t="shared" si="2"/>
        <v>0</v>
      </c>
    </row>
    <row r="40" spans="1:13" ht="16.5" x14ac:dyDescent="0.3">
      <c r="A40" s="19" t="s">
        <v>27</v>
      </c>
      <c r="B40" s="19" t="s">
        <v>44</v>
      </c>
      <c r="C40" s="19" t="s">
        <v>89</v>
      </c>
      <c r="D40" s="19"/>
      <c r="E40" s="19" t="s">
        <v>142</v>
      </c>
      <c r="F40" s="19"/>
      <c r="G40" s="19">
        <v>16</v>
      </c>
      <c r="H40" s="19">
        <v>10</v>
      </c>
      <c r="I40" s="19">
        <v>6</v>
      </c>
      <c r="J40" s="19">
        <v>0</v>
      </c>
      <c r="K40" s="20">
        <f t="shared" si="0"/>
        <v>0.625</v>
      </c>
      <c r="L40" s="20">
        <f t="shared" si="1"/>
        <v>0.375</v>
      </c>
      <c r="M40" s="20">
        <f t="shared" si="2"/>
        <v>0</v>
      </c>
    </row>
    <row r="41" spans="1:13" ht="16.5" x14ac:dyDescent="0.3">
      <c r="A41" s="19" t="s">
        <v>26</v>
      </c>
      <c r="B41" s="19" t="s">
        <v>44</v>
      </c>
      <c r="C41" s="19" t="s">
        <v>90</v>
      </c>
      <c r="D41" s="19"/>
      <c r="E41" s="19" t="s">
        <v>143</v>
      </c>
      <c r="F41" s="19"/>
      <c r="G41" s="19">
        <v>68</v>
      </c>
      <c r="H41" s="19">
        <v>38</v>
      </c>
      <c r="I41" s="19">
        <v>30</v>
      </c>
      <c r="J41" s="19">
        <v>0</v>
      </c>
      <c r="K41" s="20">
        <f t="shared" si="0"/>
        <v>0.55882352941176472</v>
      </c>
      <c r="L41" s="20">
        <f t="shared" si="1"/>
        <v>0.44117647058823528</v>
      </c>
      <c r="M41" s="20">
        <f t="shared" si="2"/>
        <v>0</v>
      </c>
    </row>
    <row r="42" spans="1:13" ht="16.5" x14ac:dyDescent="0.3">
      <c r="A42" s="19" t="s">
        <v>26</v>
      </c>
      <c r="B42" s="19" t="s">
        <v>44</v>
      </c>
      <c r="C42" s="19" t="s">
        <v>91</v>
      </c>
      <c r="D42" s="19"/>
      <c r="E42" s="19" t="s">
        <v>55</v>
      </c>
      <c r="F42" s="19"/>
      <c r="G42" s="19">
        <v>50</v>
      </c>
      <c r="H42" s="19">
        <v>46</v>
      </c>
      <c r="I42" s="19">
        <v>4</v>
      </c>
      <c r="J42" s="19">
        <v>0</v>
      </c>
      <c r="K42" s="20">
        <f t="shared" si="0"/>
        <v>0.92</v>
      </c>
      <c r="L42" s="20">
        <f t="shared" si="1"/>
        <v>0.08</v>
      </c>
      <c r="M42" s="20">
        <f t="shared" si="2"/>
        <v>0</v>
      </c>
    </row>
    <row r="43" spans="1:13" ht="16.5" x14ac:dyDescent="0.3">
      <c r="A43" s="19" t="s">
        <v>26</v>
      </c>
      <c r="B43" s="19" t="s">
        <v>44</v>
      </c>
      <c r="C43" s="19" t="s">
        <v>92</v>
      </c>
      <c r="D43" s="19"/>
      <c r="E43" s="19" t="s">
        <v>142</v>
      </c>
      <c r="F43" s="19"/>
      <c r="G43" s="19">
        <v>2</v>
      </c>
      <c r="H43" s="19">
        <v>2</v>
      </c>
      <c r="I43" s="19">
        <v>0</v>
      </c>
      <c r="J43" s="19">
        <v>0</v>
      </c>
      <c r="K43" s="20">
        <f t="shared" si="0"/>
        <v>1</v>
      </c>
      <c r="L43" s="20">
        <f t="shared" si="1"/>
        <v>0</v>
      </c>
      <c r="M43" s="20">
        <f t="shared" si="2"/>
        <v>0</v>
      </c>
    </row>
    <row r="44" spans="1:13" ht="16.5" x14ac:dyDescent="0.3">
      <c r="A44" s="19" t="s">
        <v>27</v>
      </c>
      <c r="B44" s="19" t="s">
        <v>44</v>
      </c>
      <c r="C44" s="19" t="s">
        <v>135</v>
      </c>
      <c r="D44" s="19"/>
      <c r="E44" s="19" t="s">
        <v>103</v>
      </c>
      <c r="F44" s="19"/>
      <c r="G44" s="19">
        <v>1</v>
      </c>
      <c r="H44" s="19">
        <v>1</v>
      </c>
      <c r="I44" s="19">
        <v>0</v>
      </c>
      <c r="J44" s="19">
        <v>0</v>
      </c>
      <c r="K44" s="20"/>
      <c r="L44" s="20">
        <f t="shared" si="1"/>
        <v>0</v>
      </c>
      <c r="M44" s="20">
        <f t="shared" si="2"/>
        <v>0</v>
      </c>
    </row>
    <row r="45" spans="1:13" ht="16.5" x14ac:dyDescent="0.3">
      <c r="A45" s="19" t="s">
        <v>26</v>
      </c>
      <c r="B45" s="19" t="s">
        <v>44</v>
      </c>
      <c r="C45" s="19" t="s">
        <v>94</v>
      </c>
      <c r="D45" s="19"/>
      <c r="E45" s="19" t="s">
        <v>120</v>
      </c>
      <c r="F45" s="19"/>
      <c r="G45" s="19">
        <v>5</v>
      </c>
      <c r="H45" s="19">
        <v>5</v>
      </c>
      <c r="I45" s="19">
        <v>0</v>
      </c>
      <c r="J45" s="19">
        <v>0</v>
      </c>
      <c r="K45" s="20">
        <f t="shared" si="0"/>
        <v>1</v>
      </c>
      <c r="L45" s="20">
        <f t="shared" si="1"/>
        <v>0</v>
      </c>
      <c r="M45" s="20">
        <f t="shared" si="2"/>
        <v>0</v>
      </c>
    </row>
    <row r="46" spans="1:13" ht="16.5" x14ac:dyDescent="0.3">
      <c r="A46" s="19" t="s">
        <v>26</v>
      </c>
      <c r="B46" s="19" t="s">
        <v>44</v>
      </c>
      <c r="C46" s="19" t="s">
        <v>95</v>
      </c>
      <c r="D46" s="19"/>
      <c r="E46" s="19" t="s">
        <v>123</v>
      </c>
      <c r="F46" s="19"/>
      <c r="G46" s="19">
        <v>27</v>
      </c>
      <c r="H46" s="19">
        <v>4</v>
      </c>
      <c r="I46" s="19">
        <v>23</v>
      </c>
      <c r="J46" s="19">
        <v>0</v>
      </c>
      <c r="K46" s="20">
        <f t="shared" si="0"/>
        <v>0.14814814814814814</v>
      </c>
      <c r="L46" s="20">
        <f t="shared" si="1"/>
        <v>0.85185185185185186</v>
      </c>
      <c r="M46" s="20">
        <f t="shared" si="2"/>
        <v>0</v>
      </c>
    </row>
    <row r="47" spans="1:13" ht="16.5" x14ac:dyDescent="0.3">
      <c r="A47" s="19" t="s">
        <v>26</v>
      </c>
      <c r="B47" s="19" t="s">
        <v>44</v>
      </c>
      <c r="C47" s="19" t="s">
        <v>96</v>
      </c>
      <c r="D47" s="19"/>
      <c r="E47" s="19" t="s">
        <v>123</v>
      </c>
      <c r="F47" s="19"/>
      <c r="G47" s="19">
        <v>1</v>
      </c>
      <c r="H47" s="19">
        <v>1</v>
      </c>
      <c r="I47" s="19">
        <v>0</v>
      </c>
      <c r="J47" s="19">
        <v>0</v>
      </c>
      <c r="K47" s="20">
        <f t="shared" si="0"/>
        <v>1</v>
      </c>
      <c r="L47" s="20">
        <f t="shared" si="1"/>
        <v>0</v>
      </c>
      <c r="M47" s="20">
        <f t="shared" si="2"/>
        <v>0</v>
      </c>
    </row>
    <row r="48" spans="1:13" ht="16.5" x14ac:dyDescent="0.3">
      <c r="A48" s="19" t="s">
        <v>26</v>
      </c>
      <c r="B48" s="19" t="s">
        <v>44</v>
      </c>
      <c r="C48" s="19" t="s">
        <v>97</v>
      </c>
      <c r="D48" s="19"/>
      <c r="E48" s="19" t="s">
        <v>123</v>
      </c>
      <c r="F48" s="19"/>
      <c r="G48" s="19">
        <v>1</v>
      </c>
      <c r="H48" s="19">
        <v>0</v>
      </c>
      <c r="I48" s="19">
        <v>1</v>
      </c>
      <c r="J48" s="19">
        <v>0</v>
      </c>
      <c r="K48" s="20">
        <f t="shared" si="0"/>
        <v>0</v>
      </c>
      <c r="L48" s="20">
        <f t="shared" si="1"/>
        <v>1</v>
      </c>
      <c r="M48" s="20">
        <f t="shared" si="2"/>
        <v>0</v>
      </c>
    </row>
    <row r="49" spans="1:13" ht="16.5" x14ac:dyDescent="0.3">
      <c r="A49" s="19" t="s">
        <v>26</v>
      </c>
      <c r="B49" s="19" t="s">
        <v>44</v>
      </c>
      <c r="C49" s="19" t="s">
        <v>98</v>
      </c>
      <c r="D49" s="19"/>
      <c r="E49" s="19" t="s">
        <v>103</v>
      </c>
      <c r="F49" s="19"/>
      <c r="G49" s="19">
        <v>38</v>
      </c>
      <c r="H49" s="19">
        <v>31</v>
      </c>
      <c r="I49" s="19">
        <v>7</v>
      </c>
      <c r="J49" s="19">
        <v>0</v>
      </c>
      <c r="K49" s="20">
        <f t="shared" si="0"/>
        <v>0.81578947368421051</v>
      </c>
      <c r="L49" s="20">
        <f t="shared" si="1"/>
        <v>0.18421052631578946</v>
      </c>
      <c r="M49" s="20">
        <f t="shared" si="2"/>
        <v>0</v>
      </c>
    </row>
    <row r="50" spans="1:13" ht="16.5" x14ac:dyDescent="0.3">
      <c r="A50" s="19" t="s">
        <v>26</v>
      </c>
      <c r="B50" s="19" t="s">
        <v>44</v>
      </c>
      <c r="C50" s="19" t="s">
        <v>99</v>
      </c>
      <c r="D50" s="19"/>
      <c r="E50" s="19" t="s">
        <v>114</v>
      </c>
      <c r="F50" s="19"/>
      <c r="G50" s="19">
        <v>1</v>
      </c>
      <c r="H50" s="19">
        <v>0</v>
      </c>
      <c r="I50" s="19">
        <v>1</v>
      </c>
      <c r="J50" s="19">
        <v>0</v>
      </c>
      <c r="K50" s="20">
        <f t="shared" si="0"/>
        <v>0</v>
      </c>
      <c r="L50" s="20">
        <f t="shared" si="1"/>
        <v>1</v>
      </c>
      <c r="M50" s="20">
        <f t="shared" si="2"/>
        <v>0</v>
      </c>
    </row>
    <row r="51" spans="1:13" ht="16.5" x14ac:dyDescent="0.3">
      <c r="A51" s="19" t="s">
        <v>26</v>
      </c>
      <c r="B51" s="19" t="s">
        <v>44</v>
      </c>
      <c r="C51" s="19" t="s">
        <v>101</v>
      </c>
      <c r="D51" s="19"/>
      <c r="E51" s="19" t="s">
        <v>139</v>
      </c>
      <c r="F51" s="19"/>
      <c r="G51" s="19">
        <v>1</v>
      </c>
      <c r="H51" s="19">
        <v>0</v>
      </c>
      <c r="I51" s="19"/>
      <c r="J51" s="19">
        <v>0</v>
      </c>
      <c r="K51" s="20">
        <f t="shared" si="0"/>
        <v>0</v>
      </c>
      <c r="L51" s="20">
        <f t="shared" si="1"/>
        <v>0</v>
      </c>
      <c r="M51" s="20">
        <f t="shared" si="2"/>
        <v>0</v>
      </c>
    </row>
    <row r="52" spans="1:13" ht="16.5" x14ac:dyDescent="0.3">
      <c r="A52" s="19" t="s">
        <v>26</v>
      </c>
      <c r="B52" s="19" t="s">
        <v>44</v>
      </c>
      <c r="C52" s="19" t="s">
        <v>102</v>
      </c>
      <c r="D52" s="19"/>
      <c r="E52" s="19" t="s">
        <v>103</v>
      </c>
      <c r="F52" s="19"/>
      <c r="G52" s="19">
        <v>45</v>
      </c>
      <c r="H52" s="19">
        <v>32</v>
      </c>
      <c r="I52" s="19">
        <v>1</v>
      </c>
      <c r="J52" s="19">
        <v>0</v>
      </c>
      <c r="K52" s="20">
        <f t="shared" si="0"/>
        <v>0.71111111111111114</v>
      </c>
      <c r="L52" s="20">
        <f t="shared" si="1"/>
        <v>2.2222222222222223E-2</v>
      </c>
      <c r="M52" s="20">
        <f t="shared" si="2"/>
        <v>0</v>
      </c>
    </row>
    <row r="53" spans="1:13" ht="16.5" x14ac:dyDescent="0.3">
      <c r="A53" s="19" t="s">
        <v>26</v>
      </c>
      <c r="B53" s="19" t="s">
        <v>44</v>
      </c>
      <c r="C53" s="19" t="s">
        <v>104</v>
      </c>
      <c r="D53" s="19"/>
      <c r="E53" s="19" t="s">
        <v>144</v>
      </c>
      <c r="F53" s="19"/>
      <c r="G53" s="19">
        <v>11</v>
      </c>
      <c r="H53" s="19">
        <v>4</v>
      </c>
      <c r="I53" s="19">
        <v>7</v>
      </c>
      <c r="J53" s="19">
        <v>0</v>
      </c>
      <c r="K53" s="20">
        <f t="shared" si="0"/>
        <v>0.36363636363636365</v>
      </c>
      <c r="L53" s="20">
        <f t="shared" si="1"/>
        <v>0.63636363636363635</v>
      </c>
      <c r="M53" s="20">
        <f t="shared" si="2"/>
        <v>0</v>
      </c>
    </row>
    <row r="54" spans="1:13" ht="16.5" x14ac:dyDescent="0.3">
      <c r="A54" s="19" t="s">
        <v>26</v>
      </c>
      <c r="B54" s="19" t="s">
        <v>44</v>
      </c>
      <c r="C54" s="19" t="s">
        <v>105</v>
      </c>
      <c r="D54" s="19"/>
      <c r="E54" s="19" t="s">
        <v>127</v>
      </c>
      <c r="F54" s="19"/>
      <c r="G54" s="19">
        <v>5</v>
      </c>
      <c r="H54" s="19">
        <v>3</v>
      </c>
      <c r="I54" s="19">
        <v>2</v>
      </c>
      <c r="J54" s="19">
        <v>0</v>
      </c>
      <c r="K54" s="20">
        <f t="shared" si="0"/>
        <v>0.6</v>
      </c>
      <c r="L54" s="20">
        <f t="shared" si="1"/>
        <v>0.4</v>
      </c>
      <c r="M54" s="20">
        <f t="shared" si="2"/>
        <v>0</v>
      </c>
    </row>
    <row r="55" spans="1:13" ht="16.5" x14ac:dyDescent="0.3">
      <c r="A55" s="19" t="s">
        <v>26</v>
      </c>
      <c r="B55" s="19" t="s">
        <v>44</v>
      </c>
      <c r="C55" s="19" t="s">
        <v>106</v>
      </c>
      <c r="D55" s="19"/>
      <c r="E55" s="19" t="s">
        <v>122</v>
      </c>
      <c r="F55" s="19"/>
      <c r="G55" s="19">
        <v>6</v>
      </c>
      <c r="H55" s="19">
        <v>0</v>
      </c>
      <c r="I55" s="19">
        <v>6</v>
      </c>
      <c r="J55" s="19">
        <v>0</v>
      </c>
      <c r="K55" s="20">
        <f t="shared" si="0"/>
        <v>0</v>
      </c>
      <c r="L55" s="20">
        <f t="shared" si="1"/>
        <v>1</v>
      </c>
      <c r="M55" s="20">
        <f t="shared" si="2"/>
        <v>0</v>
      </c>
    </row>
    <row r="56" spans="1:13" ht="16.5" x14ac:dyDescent="0.3">
      <c r="A56" s="19" t="s">
        <v>26</v>
      </c>
      <c r="B56" s="19" t="s">
        <v>44</v>
      </c>
      <c r="C56" s="19" t="s">
        <v>136</v>
      </c>
      <c r="D56" s="19"/>
      <c r="E56" s="19" t="s">
        <v>122</v>
      </c>
      <c r="F56" s="19"/>
      <c r="G56" s="19">
        <v>2</v>
      </c>
      <c r="H56" s="19">
        <v>0</v>
      </c>
      <c r="I56" s="19">
        <v>2</v>
      </c>
      <c r="J56" s="19">
        <v>0</v>
      </c>
      <c r="K56" s="20">
        <f t="shared" si="0"/>
        <v>0</v>
      </c>
      <c r="L56" s="20">
        <f t="shared" si="1"/>
        <v>1</v>
      </c>
      <c r="M56" s="20">
        <f t="shared" si="2"/>
        <v>0</v>
      </c>
    </row>
    <row r="57" spans="1:13" ht="16.5" x14ac:dyDescent="0.3">
      <c r="A57" s="19" t="s">
        <v>26</v>
      </c>
      <c r="B57" s="19" t="s">
        <v>44</v>
      </c>
      <c r="C57" s="19" t="s">
        <v>107</v>
      </c>
      <c r="D57" s="19"/>
      <c r="E57" s="19" t="s">
        <v>122</v>
      </c>
      <c r="F57" s="19"/>
      <c r="G57" s="19">
        <v>22</v>
      </c>
      <c r="H57" s="19">
        <v>6</v>
      </c>
      <c r="I57" s="19">
        <v>16</v>
      </c>
      <c r="J57" s="19">
        <v>0</v>
      </c>
      <c r="K57" s="20">
        <f t="shared" si="0"/>
        <v>0.27272727272727271</v>
      </c>
      <c r="L57" s="20">
        <f t="shared" si="1"/>
        <v>0.72727272727272729</v>
      </c>
      <c r="M57" s="20">
        <f t="shared" si="2"/>
        <v>0</v>
      </c>
    </row>
    <row r="58" spans="1:13" ht="16.5" x14ac:dyDescent="0.3">
      <c r="A58" s="19" t="s">
        <v>26</v>
      </c>
      <c r="B58" s="19" t="s">
        <v>44</v>
      </c>
      <c r="C58" s="19" t="s">
        <v>136</v>
      </c>
      <c r="D58" s="19"/>
      <c r="E58" s="19" t="s">
        <v>122</v>
      </c>
      <c r="F58" s="19"/>
      <c r="G58" s="19">
        <v>2</v>
      </c>
      <c r="H58" s="19">
        <v>0</v>
      </c>
      <c r="I58" s="19">
        <v>2</v>
      </c>
      <c r="J58" s="19">
        <v>0</v>
      </c>
      <c r="K58" s="20">
        <f t="shared" si="0"/>
        <v>0</v>
      </c>
      <c r="L58" s="20">
        <f t="shared" si="1"/>
        <v>1</v>
      </c>
      <c r="M58" s="20">
        <f t="shared" si="2"/>
        <v>0</v>
      </c>
    </row>
    <row r="59" spans="1:13" ht="16.5" x14ac:dyDescent="0.3">
      <c r="A59" s="19" t="s">
        <v>26</v>
      </c>
      <c r="B59" s="19" t="s">
        <v>44</v>
      </c>
      <c r="C59" s="19" t="s">
        <v>108</v>
      </c>
      <c r="D59" s="19"/>
      <c r="E59" s="19" t="s">
        <v>122</v>
      </c>
      <c r="F59" s="19"/>
      <c r="G59" s="19">
        <v>20</v>
      </c>
      <c r="H59" s="19">
        <v>15</v>
      </c>
      <c r="I59" s="19">
        <v>5</v>
      </c>
      <c r="J59" s="19">
        <v>0</v>
      </c>
      <c r="K59" s="20">
        <f t="shared" si="0"/>
        <v>0.75</v>
      </c>
      <c r="L59" s="20">
        <f t="shared" si="1"/>
        <v>0.25</v>
      </c>
      <c r="M59" s="20">
        <f t="shared" si="2"/>
        <v>0</v>
      </c>
    </row>
    <row r="60" spans="1:13" ht="16.5" x14ac:dyDescent="0.3">
      <c r="A60" s="19" t="s">
        <v>26</v>
      </c>
      <c r="B60" s="19" t="s">
        <v>44</v>
      </c>
      <c r="C60" s="19" t="s">
        <v>109</v>
      </c>
      <c r="D60" s="19"/>
      <c r="E60" s="19" t="s">
        <v>103</v>
      </c>
      <c r="F60" s="19"/>
      <c r="G60" s="19">
        <v>10</v>
      </c>
      <c r="H60" s="19">
        <v>8</v>
      </c>
      <c r="I60" s="19">
        <v>2</v>
      </c>
      <c r="J60" s="19">
        <v>0</v>
      </c>
      <c r="K60" s="20">
        <f t="shared" si="0"/>
        <v>0.8</v>
      </c>
      <c r="L60" s="20">
        <f t="shared" si="1"/>
        <v>0.2</v>
      </c>
      <c r="M60" s="20">
        <f t="shared" si="2"/>
        <v>0</v>
      </c>
    </row>
    <row r="61" spans="1:13" ht="16.5" x14ac:dyDescent="0.3">
      <c r="A61" s="19" t="s">
        <v>26</v>
      </c>
      <c r="B61" s="19" t="s">
        <v>44</v>
      </c>
      <c r="C61" s="19" t="s">
        <v>110</v>
      </c>
      <c r="D61" s="19"/>
      <c r="E61" s="19" t="s">
        <v>127</v>
      </c>
      <c r="F61" s="19"/>
      <c r="G61" s="19">
        <v>17</v>
      </c>
      <c r="H61" s="19">
        <v>17</v>
      </c>
      <c r="I61" s="19">
        <v>0</v>
      </c>
      <c r="J61" s="19">
        <v>0</v>
      </c>
      <c r="K61" s="20">
        <f t="shared" si="0"/>
        <v>1</v>
      </c>
      <c r="L61" s="20">
        <f t="shared" si="1"/>
        <v>0</v>
      </c>
      <c r="M61" s="20">
        <f t="shared" si="2"/>
        <v>0</v>
      </c>
    </row>
    <row r="62" spans="1:13" ht="16.5" x14ac:dyDescent="0.3">
      <c r="A62" s="19" t="s">
        <v>26</v>
      </c>
      <c r="B62" s="19" t="s">
        <v>44</v>
      </c>
      <c r="C62" s="19" t="s">
        <v>111</v>
      </c>
      <c r="D62" s="19"/>
      <c r="E62" s="19" t="s">
        <v>111</v>
      </c>
      <c r="F62" s="19"/>
      <c r="G62" s="19">
        <v>42</v>
      </c>
      <c r="H62" s="19">
        <v>30</v>
      </c>
      <c r="I62" s="19">
        <v>12</v>
      </c>
      <c r="J62" s="19">
        <v>0</v>
      </c>
      <c r="K62" s="20">
        <f t="shared" si="0"/>
        <v>0.7142857142857143</v>
      </c>
      <c r="L62" s="20">
        <f t="shared" si="1"/>
        <v>0.2857142857142857</v>
      </c>
      <c r="M62" s="20">
        <f t="shared" si="2"/>
        <v>0</v>
      </c>
    </row>
    <row r="63" spans="1:13" ht="16.5" x14ac:dyDescent="0.3">
      <c r="A63" s="19" t="s">
        <v>26</v>
      </c>
      <c r="B63" s="19" t="s">
        <v>44</v>
      </c>
      <c r="C63" s="19" t="s">
        <v>112</v>
      </c>
      <c r="D63" s="19"/>
      <c r="E63" s="19" t="s">
        <v>103</v>
      </c>
      <c r="F63" s="19"/>
      <c r="G63" s="19">
        <v>2</v>
      </c>
      <c r="H63" s="19">
        <v>2</v>
      </c>
      <c r="I63" s="19">
        <v>0</v>
      </c>
      <c r="J63" s="19">
        <v>0</v>
      </c>
      <c r="K63" s="20">
        <f t="shared" si="0"/>
        <v>1</v>
      </c>
      <c r="L63" s="20">
        <f t="shared" si="1"/>
        <v>0</v>
      </c>
      <c r="M63" s="20">
        <f t="shared" si="2"/>
        <v>0</v>
      </c>
    </row>
    <row r="64" spans="1:13" ht="16.5" x14ac:dyDescent="0.3">
      <c r="A64" s="19" t="s">
        <v>26</v>
      </c>
      <c r="B64" s="19" t="s">
        <v>44</v>
      </c>
      <c r="C64" s="19" t="s">
        <v>113</v>
      </c>
      <c r="D64" s="19"/>
      <c r="E64" s="19" t="s">
        <v>120</v>
      </c>
      <c r="F64" s="19"/>
      <c r="G64" s="19">
        <v>1</v>
      </c>
      <c r="H64" s="19">
        <v>1</v>
      </c>
      <c r="I64" s="19">
        <v>0</v>
      </c>
      <c r="J64" s="19">
        <v>0</v>
      </c>
      <c r="K64" s="20">
        <f t="shared" ref="K64:K69" si="3">H64/G64</f>
        <v>1</v>
      </c>
      <c r="L64" s="20">
        <f t="shared" ref="L64:L69" si="4">I64/G64</f>
        <v>0</v>
      </c>
      <c r="M64" s="20">
        <f t="shared" ref="M64:M69" si="5">J64/G64</f>
        <v>0</v>
      </c>
    </row>
    <row r="65" spans="1:14" ht="16.5" x14ac:dyDescent="0.3">
      <c r="A65" s="19" t="s">
        <v>26</v>
      </c>
      <c r="B65" s="19" t="s">
        <v>44</v>
      </c>
      <c r="C65" s="19" t="s">
        <v>137</v>
      </c>
      <c r="D65" s="19"/>
      <c r="E65" s="19" t="s">
        <v>137</v>
      </c>
      <c r="F65" s="19"/>
      <c r="G65" s="19">
        <v>1</v>
      </c>
      <c r="H65" s="19">
        <v>1</v>
      </c>
      <c r="I65" s="19">
        <v>0</v>
      </c>
      <c r="J65" s="19">
        <v>0</v>
      </c>
      <c r="K65" s="20">
        <f t="shared" si="3"/>
        <v>1</v>
      </c>
      <c r="L65" s="20">
        <f t="shared" si="4"/>
        <v>0</v>
      </c>
      <c r="M65" s="20">
        <f t="shared" si="5"/>
        <v>0</v>
      </c>
    </row>
    <row r="66" spans="1:14" ht="16.5" x14ac:dyDescent="0.3">
      <c r="A66" s="19" t="s">
        <v>26</v>
      </c>
      <c r="B66" s="19" t="s">
        <v>44</v>
      </c>
      <c r="C66" s="19" t="s">
        <v>138</v>
      </c>
      <c r="D66" s="19"/>
      <c r="E66" s="19" t="s">
        <v>122</v>
      </c>
      <c r="F66" s="19"/>
      <c r="G66" s="19">
        <v>1</v>
      </c>
      <c r="H66" s="19">
        <v>1</v>
      </c>
      <c r="I66" s="19">
        <v>0</v>
      </c>
      <c r="J66" s="19">
        <v>0</v>
      </c>
      <c r="K66" s="20">
        <f t="shared" si="3"/>
        <v>1</v>
      </c>
      <c r="L66" s="20">
        <f t="shared" si="4"/>
        <v>0</v>
      </c>
      <c r="M66" s="20">
        <f t="shared" si="5"/>
        <v>0</v>
      </c>
    </row>
    <row r="67" spans="1:14" ht="16.5" x14ac:dyDescent="0.3">
      <c r="A67" s="19" t="s">
        <v>26</v>
      </c>
      <c r="B67" s="19" t="s">
        <v>44</v>
      </c>
      <c r="C67" s="19" t="s">
        <v>114</v>
      </c>
      <c r="D67" s="19"/>
      <c r="E67" s="19" t="s">
        <v>114</v>
      </c>
      <c r="F67" s="19"/>
      <c r="G67" s="19">
        <v>4</v>
      </c>
      <c r="H67" s="19">
        <v>4</v>
      </c>
      <c r="I67" s="19">
        <v>0</v>
      </c>
      <c r="J67" s="19">
        <v>0</v>
      </c>
      <c r="K67" s="20">
        <f t="shared" si="3"/>
        <v>1</v>
      </c>
      <c r="L67" s="20">
        <f t="shared" si="4"/>
        <v>0</v>
      </c>
      <c r="M67" s="20">
        <f t="shared" si="5"/>
        <v>0</v>
      </c>
    </row>
    <row r="68" spans="1:14" ht="16.5" x14ac:dyDescent="0.3">
      <c r="A68" s="19" t="s">
        <v>26</v>
      </c>
      <c r="B68" s="19" t="s">
        <v>44</v>
      </c>
      <c r="C68" s="19" t="s">
        <v>115</v>
      </c>
      <c r="D68" s="19"/>
      <c r="E68" s="19" t="s">
        <v>123</v>
      </c>
      <c r="F68" s="19"/>
      <c r="G68" s="19">
        <v>1</v>
      </c>
      <c r="H68" s="19">
        <v>1</v>
      </c>
      <c r="I68" s="19">
        <v>0</v>
      </c>
      <c r="J68" s="19">
        <v>0</v>
      </c>
      <c r="K68" s="20">
        <f t="shared" si="3"/>
        <v>1</v>
      </c>
      <c r="L68" s="20">
        <f t="shared" si="4"/>
        <v>0</v>
      </c>
      <c r="M68" s="20">
        <f t="shared" si="5"/>
        <v>0</v>
      </c>
    </row>
    <row r="69" spans="1:14" ht="16.5" x14ac:dyDescent="0.3">
      <c r="A69" s="19" t="s">
        <v>26</v>
      </c>
      <c r="B69" s="19" t="s">
        <v>44</v>
      </c>
      <c r="C69" s="19" t="s">
        <v>116</v>
      </c>
      <c r="D69" s="19"/>
      <c r="E69" s="19" t="s">
        <v>141</v>
      </c>
      <c r="F69" s="19"/>
      <c r="G69" s="19">
        <v>1</v>
      </c>
      <c r="H69" s="19">
        <v>1</v>
      </c>
      <c r="I69" s="19">
        <v>0</v>
      </c>
      <c r="J69" s="19">
        <v>0</v>
      </c>
      <c r="K69" s="20">
        <f t="shared" si="3"/>
        <v>1</v>
      </c>
      <c r="L69" s="20">
        <f t="shared" si="4"/>
        <v>0</v>
      </c>
      <c r="M69" s="20">
        <f t="shared" si="5"/>
        <v>0</v>
      </c>
    </row>
    <row r="70" spans="1:14" ht="15.75" x14ac:dyDescent="0.3">
      <c r="A70" s="37" t="s">
        <v>11</v>
      </c>
      <c r="B70" s="39"/>
      <c r="C70" s="39"/>
      <c r="D70" s="38"/>
      <c r="E70" s="31"/>
      <c r="F70" s="31"/>
      <c r="G70" s="31">
        <f>SUM(G5:G69)</f>
        <v>1597</v>
      </c>
      <c r="H70" s="31">
        <f>SUM(H5:H69)</f>
        <v>994</v>
      </c>
      <c r="I70" s="33">
        <f>SUM(I5:I69)</f>
        <v>590</v>
      </c>
      <c r="J70" s="18">
        <v>0</v>
      </c>
      <c r="K70" s="18">
        <f>+H70/G70*1</f>
        <v>0.62241703193487785</v>
      </c>
      <c r="L70" s="18">
        <f>+I70/G70*1</f>
        <v>0.36944270507200999</v>
      </c>
      <c r="M70" s="18">
        <v>0</v>
      </c>
    </row>
    <row r="71" spans="1:14" ht="77.45" customHeight="1" x14ac:dyDescent="0.3">
      <c r="A71" s="45" t="s">
        <v>47</v>
      </c>
      <c r="B71" s="45"/>
      <c r="C71" s="45"/>
      <c r="D71" s="45"/>
      <c r="E71" s="45"/>
      <c r="F71" s="45"/>
      <c r="G71" s="45"/>
      <c r="H71" s="45"/>
      <c r="I71" s="45"/>
      <c r="J71" s="17"/>
      <c r="K71" s="17"/>
      <c r="L71" s="17"/>
      <c r="M71" s="17"/>
    </row>
    <row r="72" spans="1:14" ht="16.5" x14ac:dyDescent="0.3">
      <c r="A72" s="46" t="s">
        <v>49</v>
      </c>
      <c r="B72" s="47"/>
      <c r="C72" s="48"/>
      <c r="D72" s="48"/>
      <c r="E72" s="48"/>
      <c r="F72" s="48"/>
      <c r="G72" s="48"/>
      <c r="H72" s="48"/>
      <c r="I72" s="48"/>
      <c r="J72" s="17"/>
      <c r="K72" s="17"/>
    </row>
    <row r="73" spans="1:14" x14ac:dyDescent="0.25">
      <c r="A73" s="28"/>
      <c r="B73" s="28"/>
      <c r="C73" s="28"/>
      <c r="D73" s="28"/>
      <c r="E73" s="28"/>
      <c r="F73" s="28"/>
      <c r="G73" s="28"/>
      <c r="H73" s="28"/>
    </row>
    <row r="74" spans="1:14" x14ac:dyDescent="0.25">
      <c r="L74" s="28"/>
      <c r="M74" s="28"/>
      <c r="N74" s="28"/>
    </row>
    <row r="75" spans="1:14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4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4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4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4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</row>
  </sheetData>
  <mergeCells count="13">
    <mergeCell ref="K3:M3"/>
    <mergeCell ref="A71:I71"/>
    <mergeCell ref="A72:I72"/>
    <mergeCell ref="A1:M1"/>
    <mergeCell ref="A2:M2"/>
    <mergeCell ref="A3:A4"/>
    <mergeCell ref="C3:C4"/>
    <mergeCell ref="D3:D4"/>
    <mergeCell ref="E3:E4"/>
    <mergeCell ref="F3:F4"/>
    <mergeCell ref="G3:J3"/>
    <mergeCell ref="B3:B4"/>
    <mergeCell ref="A70:D7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Referencias!$A$2:$A$5</xm:f>
          </x14:formula1>
          <xm:sqref>A5:A70</xm:sqref>
        </x14:dataValidation>
        <x14:dataValidation type="list" allowBlank="1" showInputMessage="1" showErrorMessage="1" xr:uid="{00000000-0002-0000-0300-000001000000}">
          <x14:formula1>
            <xm:f>Referencias!$A$9:$A$14</xm:f>
          </x14:formula1>
          <xm:sqref>D5:D70</xm:sqref>
        </x14:dataValidation>
        <x14:dataValidation type="list" allowBlank="1" showInputMessage="1" showErrorMessage="1" xr:uid="{00000000-0002-0000-0300-000002000000}">
          <x14:formula1>
            <xm:f>Referencias!$A$17:$A$18</xm:f>
          </x14:formula1>
          <xm:sqref>B5:B70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workbookViewId="0">
      <selection activeCell="D17" sqref="D17"/>
    </sheetView>
  </sheetViews>
  <sheetFormatPr baseColWidth="10" defaultRowHeight="15" x14ac:dyDescent="0.25"/>
  <cols>
    <col min="1" max="1" width="42.42578125" customWidth="1"/>
  </cols>
  <sheetData>
    <row r="1" spans="1:1" ht="14.45" x14ac:dyDescent="0.3">
      <c r="A1" t="s">
        <v>25</v>
      </c>
    </row>
    <row r="2" spans="1:1" ht="14.45" x14ac:dyDescent="0.3">
      <c r="A2" t="s">
        <v>26</v>
      </c>
    </row>
    <row r="3" spans="1:1" ht="14.45" x14ac:dyDescent="0.3">
      <c r="A3" t="s">
        <v>27</v>
      </c>
    </row>
    <row r="4" spans="1:1" ht="14.45" x14ac:dyDescent="0.3">
      <c r="A4" t="s">
        <v>28</v>
      </c>
    </row>
    <row r="5" spans="1:1" x14ac:dyDescent="0.25">
      <c r="A5" t="s">
        <v>29</v>
      </c>
    </row>
    <row r="8" spans="1:1" ht="14.45" x14ac:dyDescent="0.3">
      <c r="A8" t="s">
        <v>31</v>
      </c>
    </row>
    <row r="9" spans="1:1" x14ac:dyDescent="0.25">
      <c r="A9" t="s">
        <v>32</v>
      </c>
    </row>
    <row r="10" spans="1:1" x14ac:dyDescent="0.25">
      <c r="A10" t="s">
        <v>33</v>
      </c>
    </row>
    <row r="11" spans="1:1" x14ac:dyDescent="0.25">
      <c r="A11" t="s">
        <v>34</v>
      </c>
    </row>
    <row r="12" spans="1:1" ht="14.45" x14ac:dyDescent="0.3">
      <c r="A12" t="s">
        <v>35</v>
      </c>
    </row>
    <row r="13" spans="1:1" x14ac:dyDescent="0.25">
      <c r="A13" t="s">
        <v>36</v>
      </c>
    </row>
    <row r="14" spans="1:1" x14ac:dyDescent="0.25">
      <c r="A14" t="s">
        <v>37</v>
      </c>
    </row>
    <row r="16" spans="1:1" x14ac:dyDescent="0.25">
      <c r="A16" t="s">
        <v>43</v>
      </c>
    </row>
    <row r="17" spans="1:1" x14ac:dyDescent="0.25">
      <c r="A17" t="s">
        <v>44</v>
      </c>
    </row>
    <row r="18" spans="1:1" x14ac:dyDescent="0.25">
      <c r="A1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Consultas</vt:lpstr>
      <vt:lpstr>Otras Gestiones</vt:lpstr>
      <vt:lpstr>Referencias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Planificación Nacional y Política E.</dc:creator>
  <cp:lastModifiedBy>HP</cp:lastModifiedBy>
  <dcterms:created xsi:type="dcterms:W3CDTF">2021-01-14T15:45:18Z</dcterms:created>
  <dcterms:modified xsi:type="dcterms:W3CDTF">2021-03-26T16:34:33Z</dcterms:modified>
</cp:coreProperties>
</file>